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"/>
    </mc:Choice>
  </mc:AlternateContent>
  <xr:revisionPtr revIDLastSave="34" documentId="8_{6D905495-0236-4AC9-9DB2-6030AF5DDFC7}" xr6:coauthVersionLast="47" xr6:coauthVersionMax="47" xr10:uidLastSave="{B29CC91F-BF45-485C-936F-CFD8DCC5AD01}"/>
  <bookViews>
    <workbookView xWindow="-108" yWindow="-108" windowWidth="23256" windowHeight="12576" tabRatio="796" activeTab="5" xr2:uid="{00000000-000D-0000-FFFF-FFFF00000000}"/>
  </bookViews>
  <sheets>
    <sheet name="Tietoa aineistosta" sheetId="4" r:id="rId1"/>
    <sheet name="Kunnat2015-22" sheetId="6" r:id="rId2"/>
    <sheet name="Kunnat hv-alueittain2015-22" sheetId="34" r:id="rId3"/>
    <sheet name="Hv-alueet2015-22" sheetId="35" r:id="rId4"/>
    <sheet name="Kunnat2021-22" sheetId="5" r:id="rId5"/>
    <sheet name="Hv-alueet2021-22" sheetId="29" r:id="rId6"/>
    <sheet name="Kunnat hv-alueittain2021-22" sheetId="32" r:id="rId7"/>
    <sheet name="Kuntakokoluokat2021-22" sheetId="31" r:id="rId8"/>
    <sheet name="Kunnat kokoluokittain2021-22" sheetId="30" r:id="rId9"/>
    <sheet name="perustiedot" sheetId="3" r:id="rId10"/>
    <sheet name="ympth+tmt-laskelma" sheetId="36" r:id="rId11"/>
  </sheets>
  <definedNames>
    <definedName name="_xlnm._FilterDatabase" localSheetId="5" hidden="1">'Hv-alueet2021-22'!$A$5:$AC$5</definedName>
    <definedName name="_xlnm._FilterDatabase" localSheetId="6" hidden="1">'Kunnat hv-alueittain2021-22'!$A$7:$T$7</definedName>
    <definedName name="_xlnm._FilterDatabase" localSheetId="8" hidden="1">'Kunnat kokoluokittain2021-22'!$A$5:$BH$5</definedName>
    <definedName name="_xlnm._FilterDatabase" localSheetId="1" hidden="1">'Kunnat2015-22'!$A$10:$V$10</definedName>
    <definedName name="_xlnm._FilterDatabase" localSheetId="4" hidden="1">'Kunnat2021-22'!$A$5:$J$5</definedName>
    <definedName name="_xlnm._FilterDatabase" localSheetId="7" hidden="1">'Kuntakokoluokat2021-22'!$A$5:$BI$5</definedName>
    <definedName name="_xlnm._FilterDatabase" localSheetId="9" hidden="1">perustiedot!$A$4:$BJ$4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10" i="35" l="1"/>
  <c r="AQ11" i="35"/>
  <c r="AQ12" i="35"/>
  <c r="AQ13" i="35"/>
  <c r="AQ14" i="35"/>
  <c r="AQ15" i="35"/>
  <c r="AQ16" i="35"/>
  <c r="AQ17" i="35"/>
  <c r="AQ18" i="35"/>
  <c r="AQ19" i="35"/>
  <c r="AQ20" i="35"/>
  <c r="AQ21" i="35"/>
  <c r="AQ22" i="35"/>
  <c r="AQ23" i="35"/>
  <c r="AQ24" i="35"/>
  <c r="AQ25" i="35"/>
  <c r="AQ26" i="35"/>
  <c r="AQ27" i="35"/>
  <c r="AQ28" i="35"/>
  <c r="AQ29" i="35"/>
  <c r="AQ30" i="35"/>
  <c r="AQ31" i="35"/>
  <c r="AQ9" i="35"/>
  <c r="AH296" i="36"/>
  <c r="X296" i="36"/>
  <c r="AM296" i="36" s="1"/>
  <c r="W296" i="36"/>
  <c r="AL296" i="36" s="1"/>
  <c r="V296" i="36"/>
  <c r="AK296" i="36" s="1"/>
  <c r="U296" i="36"/>
  <c r="AJ296" i="36" s="1"/>
  <c r="T296" i="36"/>
  <c r="AI296" i="36" s="1"/>
  <c r="S296" i="36"/>
  <c r="AL295" i="36"/>
  <c r="AK295" i="36"/>
  <c r="X295" i="36"/>
  <c r="AM295" i="36" s="1"/>
  <c r="W295" i="36"/>
  <c r="V295" i="36"/>
  <c r="U295" i="36"/>
  <c r="AJ295" i="36" s="1"/>
  <c r="T295" i="36"/>
  <c r="AI295" i="36" s="1"/>
  <c r="S295" i="36"/>
  <c r="AH295" i="36" s="1"/>
  <c r="AH294" i="36"/>
  <c r="X294" i="36"/>
  <c r="AM294" i="36" s="1"/>
  <c r="W294" i="36"/>
  <c r="AL294" i="36" s="1"/>
  <c r="V294" i="36"/>
  <c r="AK294" i="36" s="1"/>
  <c r="U294" i="36"/>
  <c r="AJ294" i="36" s="1"/>
  <c r="T294" i="36"/>
  <c r="AI294" i="36" s="1"/>
  <c r="S294" i="36"/>
  <c r="AL293" i="36"/>
  <c r="AK293" i="36"/>
  <c r="X293" i="36"/>
  <c r="AM293" i="36" s="1"/>
  <c r="W293" i="36"/>
  <c r="V293" i="36"/>
  <c r="U293" i="36"/>
  <c r="AJ293" i="36" s="1"/>
  <c r="T293" i="36"/>
  <c r="AI293" i="36" s="1"/>
  <c r="S293" i="36"/>
  <c r="AH293" i="36" s="1"/>
  <c r="AH292" i="36"/>
  <c r="X292" i="36"/>
  <c r="AM292" i="36" s="1"/>
  <c r="W292" i="36"/>
  <c r="AL292" i="36" s="1"/>
  <c r="V292" i="36"/>
  <c r="AK292" i="36" s="1"/>
  <c r="U292" i="36"/>
  <c r="AJ292" i="36" s="1"/>
  <c r="T292" i="36"/>
  <c r="AI292" i="36" s="1"/>
  <c r="S292" i="36"/>
  <c r="AL291" i="36"/>
  <c r="AK291" i="36"/>
  <c r="X291" i="36"/>
  <c r="AM291" i="36" s="1"/>
  <c r="W291" i="36"/>
  <c r="V291" i="36"/>
  <c r="U291" i="36"/>
  <c r="AJ291" i="36" s="1"/>
  <c r="T291" i="36"/>
  <c r="AI291" i="36" s="1"/>
  <c r="S291" i="36"/>
  <c r="AH291" i="36" s="1"/>
  <c r="AH290" i="36"/>
  <c r="X290" i="36"/>
  <c r="AM290" i="36" s="1"/>
  <c r="W290" i="36"/>
  <c r="AL290" i="36" s="1"/>
  <c r="V290" i="36"/>
  <c r="AK290" i="36" s="1"/>
  <c r="U290" i="36"/>
  <c r="AJ290" i="36" s="1"/>
  <c r="T290" i="36"/>
  <c r="AI290" i="36" s="1"/>
  <c r="S290" i="36"/>
  <c r="AL289" i="36"/>
  <c r="AK289" i="36"/>
  <c r="X289" i="36"/>
  <c r="AM289" i="36" s="1"/>
  <c r="W289" i="36"/>
  <c r="V289" i="36"/>
  <c r="U289" i="36"/>
  <c r="AJ289" i="36" s="1"/>
  <c r="T289" i="36"/>
  <c r="AI289" i="36" s="1"/>
  <c r="S289" i="36"/>
  <c r="AH289" i="36" s="1"/>
  <c r="AH288" i="36"/>
  <c r="X288" i="36"/>
  <c r="AM288" i="36" s="1"/>
  <c r="W288" i="36"/>
  <c r="AL288" i="36" s="1"/>
  <c r="V288" i="36"/>
  <c r="AK288" i="36" s="1"/>
  <c r="U288" i="36"/>
  <c r="AJ288" i="36" s="1"/>
  <c r="T288" i="36"/>
  <c r="AI288" i="36" s="1"/>
  <c r="S288" i="36"/>
  <c r="AL287" i="36"/>
  <c r="AK287" i="36"/>
  <c r="X287" i="36"/>
  <c r="AM287" i="36" s="1"/>
  <c r="W287" i="36"/>
  <c r="V287" i="36"/>
  <c r="U287" i="36"/>
  <c r="AJ287" i="36" s="1"/>
  <c r="T287" i="36"/>
  <c r="AI287" i="36" s="1"/>
  <c r="S287" i="36"/>
  <c r="AH287" i="36" s="1"/>
  <c r="AH286" i="36"/>
  <c r="X286" i="36"/>
  <c r="AM286" i="36" s="1"/>
  <c r="W286" i="36"/>
  <c r="AL286" i="36" s="1"/>
  <c r="V286" i="36"/>
  <c r="AK286" i="36" s="1"/>
  <c r="U286" i="36"/>
  <c r="AJ286" i="36" s="1"/>
  <c r="T286" i="36"/>
  <c r="AI286" i="36" s="1"/>
  <c r="S286" i="36"/>
  <c r="AL285" i="36"/>
  <c r="AK285" i="36"/>
  <c r="X285" i="36"/>
  <c r="AM285" i="36" s="1"/>
  <c r="W285" i="36"/>
  <c r="V285" i="36"/>
  <c r="U285" i="36"/>
  <c r="AJ285" i="36" s="1"/>
  <c r="T285" i="36"/>
  <c r="AI285" i="36" s="1"/>
  <c r="S285" i="36"/>
  <c r="AH285" i="36" s="1"/>
  <c r="AH284" i="36"/>
  <c r="X284" i="36"/>
  <c r="AM284" i="36" s="1"/>
  <c r="W284" i="36"/>
  <c r="AL284" i="36" s="1"/>
  <c r="V284" i="36"/>
  <c r="AK284" i="36" s="1"/>
  <c r="U284" i="36"/>
  <c r="AJ284" i="36" s="1"/>
  <c r="T284" i="36"/>
  <c r="AI284" i="36" s="1"/>
  <c r="S284" i="36"/>
  <c r="AL283" i="36"/>
  <c r="AK283" i="36"/>
  <c r="X283" i="36"/>
  <c r="AM283" i="36" s="1"/>
  <c r="W283" i="36"/>
  <c r="V283" i="36"/>
  <c r="U283" i="36"/>
  <c r="AJ283" i="36" s="1"/>
  <c r="T283" i="36"/>
  <c r="AI283" i="36" s="1"/>
  <c r="S283" i="36"/>
  <c r="AH283" i="36" s="1"/>
  <c r="AH282" i="36"/>
  <c r="X282" i="36"/>
  <c r="AM282" i="36" s="1"/>
  <c r="W282" i="36"/>
  <c r="AL282" i="36" s="1"/>
  <c r="V282" i="36"/>
  <c r="AK282" i="36" s="1"/>
  <c r="U282" i="36"/>
  <c r="AJ282" i="36" s="1"/>
  <c r="T282" i="36"/>
  <c r="AI282" i="36" s="1"/>
  <c r="S282" i="36"/>
  <c r="AL281" i="36"/>
  <c r="AK281" i="36"/>
  <c r="X281" i="36"/>
  <c r="AM281" i="36" s="1"/>
  <c r="W281" i="36"/>
  <c r="V281" i="36"/>
  <c r="U281" i="36"/>
  <c r="AJ281" i="36" s="1"/>
  <c r="T281" i="36"/>
  <c r="AI281" i="36" s="1"/>
  <c r="S281" i="36"/>
  <c r="AH281" i="36" s="1"/>
  <c r="AH280" i="36"/>
  <c r="X280" i="36"/>
  <c r="AM280" i="36" s="1"/>
  <c r="W280" i="36"/>
  <c r="AL280" i="36" s="1"/>
  <c r="V280" i="36"/>
  <c r="AK280" i="36" s="1"/>
  <c r="U280" i="36"/>
  <c r="AJ280" i="36" s="1"/>
  <c r="T280" i="36"/>
  <c r="AI280" i="36" s="1"/>
  <c r="S280" i="36"/>
  <c r="AL279" i="36"/>
  <c r="AK279" i="36"/>
  <c r="X279" i="36"/>
  <c r="AM279" i="36" s="1"/>
  <c r="W279" i="36"/>
  <c r="V279" i="36"/>
  <c r="U279" i="36"/>
  <c r="AJ279" i="36" s="1"/>
  <c r="T279" i="36"/>
  <c r="AI279" i="36" s="1"/>
  <c r="S279" i="36"/>
  <c r="AH279" i="36" s="1"/>
  <c r="AH278" i="36"/>
  <c r="X278" i="36"/>
  <c r="AM278" i="36" s="1"/>
  <c r="W278" i="36"/>
  <c r="AL278" i="36" s="1"/>
  <c r="V278" i="36"/>
  <c r="AK278" i="36" s="1"/>
  <c r="U278" i="36"/>
  <c r="AJ278" i="36" s="1"/>
  <c r="T278" i="36"/>
  <c r="AI278" i="36" s="1"/>
  <c r="S278" i="36"/>
  <c r="AL277" i="36"/>
  <c r="AK277" i="36"/>
  <c r="X277" i="36"/>
  <c r="AM277" i="36" s="1"/>
  <c r="W277" i="36"/>
  <c r="V277" i="36"/>
  <c r="U277" i="36"/>
  <c r="AJ277" i="36" s="1"/>
  <c r="T277" i="36"/>
  <c r="AI277" i="36" s="1"/>
  <c r="S277" i="36"/>
  <c r="AH277" i="36" s="1"/>
  <c r="AH276" i="36"/>
  <c r="X276" i="36"/>
  <c r="AM276" i="36" s="1"/>
  <c r="W276" i="36"/>
  <c r="AL276" i="36" s="1"/>
  <c r="V276" i="36"/>
  <c r="AK276" i="36" s="1"/>
  <c r="U276" i="36"/>
  <c r="AJ276" i="36" s="1"/>
  <c r="T276" i="36"/>
  <c r="AI276" i="36" s="1"/>
  <c r="S276" i="36"/>
  <c r="AL275" i="36"/>
  <c r="AK275" i="36"/>
  <c r="X275" i="36"/>
  <c r="AM275" i="36" s="1"/>
  <c r="W275" i="36"/>
  <c r="V275" i="36"/>
  <c r="U275" i="36"/>
  <c r="AJ275" i="36" s="1"/>
  <c r="T275" i="36"/>
  <c r="AI275" i="36" s="1"/>
  <c r="S275" i="36"/>
  <c r="AH275" i="36" s="1"/>
  <c r="AH274" i="36"/>
  <c r="X274" i="36"/>
  <c r="AM274" i="36" s="1"/>
  <c r="W274" i="36"/>
  <c r="AL274" i="36" s="1"/>
  <c r="V274" i="36"/>
  <c r="AK274" i="36" s="1"/>
  <c r="U274" i="36"/>
  <c r="AJ274" i="36" s="1"/>
  <c r="T274" i="36"/>
  <c r="AI274" i="36" s="1"/>
  <c r="S274" i="36"/>
  <c r="AL273" i="36"/>
  <c r="AK273" i="36"/>
  <c r="X273" i="36"/>
  <c r="AM273" i="36" s="1"/>
  <c r="W273" i="36"/>
  <c r="V273" i="36"/>
  <c r="U273" i="36"/>
  <c r="AJ273" i="36" s="1"/>
  <c r="T273" i="36"/>
  <c r="AI273" i="36" s="1"/>
  <c r="S273" i="36"/>
  <c r="AH273" i="36" s="1"/>
  <c r="AH272" i="36"/>
  <c r="X272" i="36"/>
  <c r="AM272" i="36" s="1"/>
  <c r="W272" i="36"/>
  <c r="AL272" i="36" s="1"/>
  <c r="V272" i="36"/>
  <c r="AK272" i="36" s="1"/>
  <c r="U272" i="36"/>
  <c r="AJ272" i="36" s="1"/>
  <c r="T272" i="36"/>
  <c r="AI272" i="36" s="1"/>
  <c r="S272" i="36"/>
  <c r="AL271" i="36"/>
  <c r="AK271" i="36"/>
  <c r="X271" i="36"/>
  <c r="AM271" i="36" s="1"/>
  <c r="W271" i="36"/>
  <c r="V271" i="36"/>
  <c r="U271" i="36"/>
  <c r="AJ271" i="36" s="1"/>
  <c r="T271" i="36"/>
  <c r="AI271" i="36" s="1"/>
  <c r="S271" i="36"/>
  <c r="AH271" i="36" s="1"/>
  <c r="AH270" i="36"/>
  <c r="X270" i="36"/>
  <c r="AM270" i="36" s="1"/>
  <c r="W270" i="36"/>
  <c r="AL270" i="36" s="1"/>
  <c r="V270" i="36"/>
  <c r="AK270" i="36" s="1"/>
  <c r="U270" i="36"/>
  <c r="AJ270" i="36" s="1"/>
  <c r="T270" i="36"/>
  <c r="AI270" i="36" s="1"/>
  <c r="S270" i="36"/>
  <c r="AL269" i="36"/>
  <c r="AK269" i="36"/>
  <c r="X269" i="36"/>
  <c r="AM269" i="36" s="1"/>
  <c r="W269" i="36"/>
  <c r="V269" i="36"/>
  <c r="U269" i="36"/>
  <c r="AJ269" i="36" s="1"/>
  <c r="T269" i="36"/>
  <c r="AI269" i="36" s="1"/>
  <c r="S269" i="36"/>
  <c r="AH269" i="36" s="1"/>
  <c r="AH268" i="36"/>
  <c r="X268" i="36"/>
  <c r="AM268" i="36" s="1"/>
  <c r="W268" i="36"/>
  <c r="AL268" i="36" s="1"/>
  <c r="V268" i="36"/>
  <c r="AK268" i="36" s="1"/>
  <c r="U268" i="36"/>
  <c r="AJ268" i="36" s="1"/>
  <c r="T268" i="36"/>
  <c r="AI268" i="36" s="1"/>
  <c r="S268" i="36"/>
  <c r="AL267" i="36"/>
  <c r="AK267" i="36"/>
  <c r="X267" i="36"/>
  <c r="AM267" i="36" s="1"/>
  <c r="W267" i="36"/>
  <c r="V267" i="36"/>
  <c r="U267" i="36"/>
  <c r="AJ267" i="36" s="1"/>
  <c r="T267" i="36"/>
  <c r="AI267" i="36" s="1"/>
  <c r="S267" i="36"/>
  <c r="AH267" i="36" s="1"/>
  <c r="AH266" i="36"/>
  <c r="X266" i="36"/>
  <c r="AM266" i="36" s="1"/>
  <c r="W266" i="36"/>
  <c r="AL266" i="36" s="1"/>
  <c r="V266" i="36"/>
  <c r="AK266" i="36" s="1"/>
  <c r="U266" i="36"/>
  <c r="AJ266" i="36" s="1"/>
  <c r="T266" i="36"/>
  <c r="AI266" i="36" s="1"/>
  <c r="S266" i="36"/>
  <c r="AL265" i="36"/>
  <c r="AK265" i="36"/>
  <c r="X265" i="36"/>
  <c r="AM265" i="36" s="1"/>
  <c r="W265" i="36"/>
  <c r="V265" i="36"/>
  <c r="U265" i="36"/>
  <c r="AJ265" i="36" s="1"/>
  <c r="T265" i="36"/>
  <c r="AI265" i="36" s="1"/>
  <c r="S265" i="36"/>
  <c r="AH265" i="36" s="1"/>
  <c r="AH264" i="36"/>
  <c r="X264" i="36"/>
  <c r="AM264" i="36" s="1"/>
  <c r="W264" i="36"/>
  <c r="AL264" i="36" s="1"/>
  <c r="V264" i="36"/>
  <c r="AK264" i="36" s="1"/>
  <c r="U264" i="36"/>
  <c r="AJ264" i="36" s="1"/>
  <c r="T264" i="36"/>
  <c r="AI264" i="36" s="1"/>
  <c r="S264" i="36"/>
  <c r="AL263" i="36"/>
  <c r="AK263" i="36"/>
  <c r="X263" i="36"/>
  <c r="AM263" i="36" s="1"/>
  <c r="W263" i="36"/>
  <c r="V263" i="36"/>
  <c r="U263" i="36"/>
  <c r="AJ263" i="36" s="1"/>
  <c r="T263" i="36"/>
  <c r="AI263" i="36" s="1"/>
  <c r="S263" i="36"/>
  <c r="AH263" i="36" s="1"/>
  <c r="AH262" i="36"/>
  <c r="X262" i="36"/>
  <c r="AM262" i="36" s="1"/>
  <c r="W262" i="36"/>
  <c r="AL262" i="36" s="1"/>
  <c r="V262" i="36"/>
  <c r="AK262" i="36" s="1"/>
  <c r="U262" i="36"/>
  <c r="AJ262" i="36" s="1"/>
  <c r="T262" i="36"/>
  <c r="AI262" i="36" s="1"/>
  <c r="S262" i="36"/>
  <c r="AL261" i="36"/>
  <c r="AK261" i="36"/>
  <c r="X261" i="36"/>
  <c r="AM261" i="36" s="1"/>
  <c r="W261" i="36"/>
  <c r="V261" i="36"/>
  <c r="U261" i="36"/>
  <c r="AJ261" i="36" s="1"/>
  <c r="T261" i="36"/>
  <c r="AI261" i="36" s="1"/>
  <c r="S261" i="36"/>
  <c r="AH261" i="36" s="1"/>
  <c r="AH260" i="36"/>
  <c r="X260" i="36"/>
  <c r="AM260" i="36" s="1"/>
  <c r="W260" i="36"/>
  <c r="AL260" i="36" s="1"/>
  <c r="V260" i="36"/>
  <c r="AK260" i="36" s="1"/>
  <c r="U260" i="36"/>
  <c r="AJ260" i="36" s="1"/>
  <c r="T260" i="36"/>
  <c r="AI260" i="36" s="1"/>
  <c r="S260" i="36"/>
  <c r="AL259" i="36"/>
  <c r="AK259" i="36"/>
  <c r="X259" i="36"/>
  <c r="AM259" i="36" s="1"/>
  <c r="W259" i="36"/>
  <c r="V259" i="36"/>
  <c r="U259" i="36"/>
  <c r="AJ259" i="36" s="1"/>
  <c r="T259" i="36"/>
  <c r="AI259" i="36" s="1"/>
  <c r="S259" i="36"/>
  <c r="AH259" i="36" s="1"/>
  <c r="AH258" i="36"/>
  <c r="X258" i="36"/>
  <c r="AM258" i="36" s="1"/>
  <c r="W258" i="36"/>
  <c r="AL258" i="36" s="1"/>
  <c r="V258" i="36"/>
  <c r="AK258" i="36" s="1"/>
  <c r="U258" i="36"/>
  <c r="AJ258" i="36" s="1"/>
  <c r="T258" i="36"/>
  <c r="AI258" i="36" s="1"/>
  <c r="S258" i="36"/>
  <c r="AL257" i="36"/>
  <c r="AK257" i="36"/>
  <c r="X257" i="36"/>
  <c r="AM257" i="36" s="1"/>
  <c r="W257" i="36"/>
  <c r="V257" i="36"/>
  <c r="U257" i="36"/>
  <c r="AJ257" i="36" s="1"/>
  <c r="T257" i="36"/>
  <c r="AI257" i="36" s="1"/>
  <c r="S257" i="36"/>
  <c r="AH257" i="36" s="1"/>
  <c r="AH256" i="36"/>
  <c r="X256" i="36"/>
  <c r="AM256" i="36" s="1"/>
  <c r="W256" i="36"/>
  <c r="AL256" i="36" s="1"/>
  <c r="V256" i="36"/>
  <c r="AK256" i="36" s="1"/>
  <c r="U256" i="36"/>
  <c r="AJ256" i="36" s="1"/>
  <c r="T256" i="36"/>
  <c r="AI256" i="36" s="1"/>
  <c r="S256" i="36"/>
  <c r="AL255" i="36"/>
  <c r="AK255" i="36"/>
  <c r="X255" i="36"/>
  <c r="AM255" i="36" s="1"/>
  <c r="W255" i="36"/>
  <c r="V255" i="36"/>
  <c r="U255" i="36"/>
  <c r="AJ255" i="36" s="1"/>
  <c r="T255" i="36"/>
  <c r="AI255" i="36" s="1"/>
  <c r="S255" i="36"/>
  <c r="AH255" i="36" s="1"/>
  <c r="AH254" i="36"/>
  <c r="X254" i="36"/>
  <c r="AM254" i="36" s="1"/>
  <c r="W254" i="36"/>
  <c r="AL254" i="36" s="1"/>
  <c r="V254" i="36"/>
  <c r="AK254" i="36" s="1"/>
  <c r="U254" i="36"/>
  <c r="AJ254" i="36" s="1"/>
  <c r="T254" i="36"/>
  <c r="AI254" i="36" s="1"/>
  <c r="S254" i="36"/>
  <c r="AL253" i="36"/>
  <c r="AK253" i="36"/>
  <c r="X253" i="36"/>
  <c r="AM253" i="36" s="1"/>
  <c r="W253" i="36"/>
  <c r="V253" i="36"/>
  <c r="U253" i="36"/>
  <c r="AJ253" i="36" s="1"/>
  <c r="T253" i="36"/>
  <c r="AI253" i="36" s="1"/>
  <c r="S253" i="36"/>
  <c r="AH253" i="36" s="1"/>
  <c r="AH252" i="36"/>
  <c r="X252" i="36"/>
  <c r="AM252" i="36" s="1"/>
  <c r="W252" i="36"/>
  <c r="AL252" i="36" s="1"/>
  <c r="V252" i="36"/>
  <c r="AK252" i="36" s="1"/>
  <c r="U252" i="36"/>
  <c r="AJ252" i="36" s="1"/>
  <c r="T252" i="36"/>
  <c r="AI252" i="36" s="1"/>
  <c r="S252" i="36"/>
  <c r="AL251" i="36"/>
  <c r="AK251" i="36"/>
  <c r="X251" i="36"/>
  <c r="AM251" i="36" s="1"/>
  <c r="W251" i="36"/>
  <c r="V251" i="36"/>
  <c r="U251" i="36"/>
  <c r="AJ251" i="36" s="1"/>
  <c r="T251" i="36"/>
  <c r="AI251" i="36" s="1"/>
  <c r="S251" i="36"/>
  <c r="AH251" i="36" s="1"/>
  <c r="AH250" i="36"/>
  <c r="X250" i="36"/>
  <c r="AM250" i="36" s="1"/>
  <c r="W250" i="36"/>
  <c r="AL250" i="36" s="1"/>
  <c r="V250" i="36"/>
  <c r="AK250" i="36" s="1"/>
  <c r="U250" i="36"/>
  <c r="AJ250" i="36" s="1"/>
  <c r="T250" i="36"/>
  <c r="AI250" i="36" s="1"/>
  <c r="S250" i="36"/>
  <c r="AL249" i="36"/>
  <c r="AK249" i="36"/>
  <c r="X249" i="36"/>
  <c r="AM249" i="36" s="1"/>
  <c r="W249" i="36"/>
  <c r="V249" i="36"/>
  <c r="U249" i="36"/>
  <c r="AJ249" i="36" s="1"/>
  <c r="T249" i="36"/>
  <c r="AI249" i="36" s="1"/>
  <c r="S249" i="36"/>
  <c r="AH249" i="36" s="1"/>
  <c r="AH248" i="36"/>
  <c r="X248" i="36"/>
  <c r="AM248" i="36" s="1"/>
  <c r="W248" i="36"/>
  <c r="AL248" i="36" s="1"/>
  <c r="V248" i="36"/>
  <c r="AK248" i="36" s="1"/>
  <c r="U248" i="36"/>
  <c r="AJ248" i="36" s="1"/>
  <c r="T248" i="36"/>
  <c r="AI248" i="36" s="1"/>
  <c r="S248" i="36"/>
  <c r="AL247" i="36"/>
  <c r="X247" i="36"/>
  <c r="AM247" i="36" s="1"/>
  <c r="W247" i="36"/>
  <c r="V247" i="36"/>
  <c r="AK247" i="36" s="1"/>
  <c r="U247" i="36"/>
  <c r="AJ247" i="36" s="1"/>
  <c r="T247" i="36"/>
  <c r="AI247" i="36" s="1"/>
  <c r="S247" i="36"/>
  <c r="AH247" i="36" s="1"/>
  <c r="AH246" i="36"/>
  <c r="X246" i="36"/>
  <c r="AM246" i="36" s="1"/>
  <c r="W246" i="36"/>
  <c r="AL246" i="36" s="1"/>
  <c r="V246" i="36"/>
  <c r="AK246" i="36" s="1"/>
  <c r="U246" i="36"/>
  <c r="AJ246" i="36" s="1"/>
  <c r="T246" i="36"/>
  <c r="AI246" i="36" s="1"/>
  <c r="S246" i="36"/>
  <c r="AL245" i="36"/>
  <c r="AJ245" i="36"/>
  <c r="X245" i="36"/>
  <c r="AM245" i="36" s="1"/>
  <c r="W245" i="36"/>
  <c r="V245" i="36"/>
  <c r="AK245" i="36" s="1"/>
  <c r="U245" i="36"/>
  <c r="T245" i="36"/>
  <c r="AI245" i="36" s="1"/>
  <c r="S245" i="36"/>
  <c r="AH245" i="36" s="1"/>
  <c r="AH244" i="36"/>
  <c r="X244" i="36"/>
  <c r="AM244" i="36" s="1"/>
  <c r="W244" i="36"/>
  <c r="AL244" i="36" s="1"/>
  <c r="V244" i="36"/>
  <c r="AK244" i="36" s="1"/>
  <c r="U244" i="36"/>
  <c r="AJ244" i="36" s="1"/>
  <c r="T244" i="36"/>
  <c r="AI244" i="36" s="1"/>
  <c r="S244" i="36"/>
  <c r="AL243" i="36"/>
  <c r="AJ243" i="36"/>
  <c r="X243" i="36"/>
  <c r="AM243" i="36" s="1"/>
  <c r="W243" i="36"/>
  <c r="V243" i="36"/>
  <c r="AK243" i="36" s="1"/>
  <c r="U243" i="36"/>
  <c r="T243" i="36"/>
  <c r="AI243" i="36" s="1"/>
  <c r="S243" i="36"/>
  <c r="AH243" i="36" s="1"/>
  <c r="AH242" i="36"/>
  <c r="X242" i="36"/>
  <c r="AM242" i="36" s="1"/>
  <c r="W242" i="36"/>
  <c r="AL242" i="36" s="1"/>
  <c r="V242" i="36"/>
  <c r="AK242" i="36" s="1"/>
  <c r="U242" i="36"/>
  <c r="AJ242" i="36" s="1"/>
  <c r="T242" i="36"/>
  <c r="AI242" i="36" s="1"/>
  <c r="S242" i="36"/>
  <c r="AL241" i="36"/>
  <c r="AJ241" i="36"/>
  <c r="AI241" i="36"/>
  <c r="X241" i="36"/>
  <c r="AM241" i="36" s="1"/>
  <c r="W241" i="36"/>
  <c r="V241" i="36"/>
  <c r="AK241" i="36" s="1"/>
  <c r="U241" i="36"/>
  <c r="T241" i="36"/>
  <c r="S241" i="36"/>
  <c r="AH241" i="36" s="1"/>
  <c r="AM240" i="36"/>
  <c r="AH240" i="36"/>
  <c r="X240" i="36"/>
  <c r="W240" i="36"/>
  <c r="AL240" i="36" s="1"/>
  <c r="V240" i="36"/>
  <c r="AK240" i="36" s="1"/>
  <c r="U240" i="36"/>
  <c r="AJ240" i="36" s="1"/>
  <c r="T240" i="36"/>
  <c r="AI240" i="36" s="1"/>
  <c r="S240" i="36"/>
  <c r="AL239" i="36"/>
  <c r="AJ239" i="36"/>
  <c r="X239" i="36"/>
  <c r="AM239" i="36" s="1"/>
  <c r="W239" i="36"/>
  <c r="V239" i="36"/>
  <c r="AK239" i="36" s="1"/>
  <c r="U239" i="36"/>
  <c r="T239" i="36"/>
  <c r="AI239" i="36" s="1"/>
  <c r="S239" i="36"/>
  <c r="AH239" i="36" s="1"/>
  <c r="AH238" i="36"/>
  <c r="X238" i="36"/>
  <c r="AM238" i="36" s="1"/>
  <c r="W238" i="36"/>
  <c r="AL238" i="36" s="1"/>
  <c r="V238" i="36"/>
  <c r="AK238" i="36" s="1"/>
  <c r="U238" i="36"/>
  <c r="AJ238" i="36" s="1"/>
  <c r="T238" i="36"/>
  <c r="AI238" i="36" s="1"/>
  <c r="S238" i="36"/>
  <c r="AL237" i="36"/>
  <c r="AJ237" i="36"/>
  <c r="X237" i="36"/>
  <c r="AM237" i="36" s="1"/>
  <c r="W237" i="36"/>
  <c r="V237" i="36"/>
  <c r="AK237" i="36" s="1"/>
  <c r="U237" i="36"/>
  <c r="T237" i="36"/>
  <c r="AI237" i="36" s="1"/>
  <c r="S237" i="36"/>
  <c r="AH237" i="36" s="1"/>
  <c r="AH236" i="36"/>
  <c r="X236" i="36"/>
  <c r="AM236" i="36" s="1"/>
  <c r="W236" i="36"/>
  <c r="AL236" i="36" s="1"/>
  <c r="V236" i="36"/>
  <c r="AK236" i="36" s="1"/>
  <c r="U236" i="36"/>
  <c r="AJ236" i="36" s="1"/>
  <c r="T236" i="36"/>
  <c r="AI236" i="36" s="1"/>
  <c r="S236" i="36"/>
  <c r="AL235" i="36"/>
  <c r="AK235" i="36"/>
  <c r="AJ235" i="36"/>
  <c r="X235" i="36"/>
  <c r="AM235" i="36" s="1"/>
  <c r="W235" i="36"/>
  <c r="V235" i="36"/>
  <c r="U235" i="36"/>
  <c r="T235" i="36"/>
  <c r="AI235" i="36" s="1"/>
  <c r="S235" i="36"/>
  <c r="AH235" i="36" s="1"/>
  <c r="AH234" i="36"/>
  <c r="X234" i="36"/>
  <c r="AM234" i="36" s="1"/>
  <c r="W234" i="36"/>
  <c r="AL234" i="36" s="1"/>
  <c r="V234" i="36"/>
  <c r="AK234" i="36" s="1"/>
  <c r="U234" i="36"/>
  <c r="AJ234" i="36" s="1"/>
  <c r="T234" i="36"/>
  <c r="AI234" i="36" s="1"/>
  <c r="S234" i="36"/>
  <c r="AL233" i="36"/>
  <c r="AK233" i="36"/>
  <c r="AJ233" i="36"/>
  <c r="X233" i="36"/>
  <c r="AM233" i="36" s="1"/>
  <c r="W233" i="36"/>
  <c r="V233" i="36"/>
  <c r="U233" i="36"/>
  <c r="T233" i="36"/>
  <c r="AI233" i="36" s="1"/>
  <c r="S233" i="36"/>
  <c r="AH233" i="36" s="1"/>
  <c r="AH232" i="36"/>
  <c r="X232" i="36"/>
  <c r="AM232" i="36" s="1"/>
  <c r="W232" i="36"/>
  <c r="AL232" i="36" s="1"/>
  <c r="V232" i="36"/>
  <c r="AK232" i="36" s="1"/>
  <c r="U232" i="36"/>
  <c r="AJ232" i="36" s="1"/>
  <c r="T232" i="36"/>
  <c r="AI232" i="36" s="1"/>
  <c r="S232" i="36"/>
  <c r="AL231" i="36"/>
  <c r="AJ231" i="36"/>
  <c r="X231" i="36"/>
  <c r="AM231" i="36" s="1"/>
  <c r="W231" i="36"/>
  <c r="V231" i="36"/>
  <c r="AK231" i="36" s="1"/>
  <c r="U231" i="36"/>
  <c r="T231" i="36"/>
  <c r="AI231" i="36" s="1"/>
  <c r="S231" i="36"/>
  <c r="AH231" i="36" s="1"/>
  <c r="AH230" i="36"/>
  <c r="X230" i="36"/>
  <c r="AM230" i="36" s="1"/>
  <c r="W230" i="36"/>
  <c r="AL230" i="36" s="1"/>
  <c r="V230" i="36"/>
  <c r="AK230" i="36" s="1"/>
  <c r="U230" i="36"/>
  <c r="AJ230" i="36" s="1"/>
  <c r="T230" i="36"/>
  <c r="AI230" i="36" s="1"/>
  <c r="S230" i="36"/>
  <c r="AL229" i="36"/>
  <c r="AJ229" i="36"/>
  <c r="AI229" i="36"/>
  <c r="X229" i="36"/>
  <c r="AM229" i="36" s="1"/>
  <c r="W229" i="36"/>
  <c r="V229" i="36"/>
  <c r="AK229" i="36" s="1"/>
  <c r="U229" i="36"/>
  <c r="T229" i="36"/>
  <c r="S229" i="36"/>
  <c r="AH229" i="36" s="1"/>
  <c r="AM228" i="36"/>
  <c r="AH228" i="36"/>
  <c r="X228" i="36"/>
  <c r="W228" i="36"/>
  <c r="AL228" i="36" s="1"/>
  <c r="V228" i="36"/>
  <c r="AK228" i="36" s="1"/>
  <c r="U228" i="36"/>
  <c r="AJ228" i="36" s="1"/>
  <c r="T228" i="36"/>
  <c r="AI228" i="36" s="1"/>
  <c r="S228" i="36"/>
  <c r="AL227" i="36"/>
  <c r="AJ227" i="36"/>
  <c r="AI227" i="36"/>
  <c r="X227" i="36"/>
  <c r="AM227" i="36" s="1"/>
  <c r="W227" i="36"/>
  <c r="V227" i="36"/>
  <c r="AK227" i="36" s="1"/>
  <c r="U227" i="36"/>
  <c r="T227" i="36"/>
  <c r="S227" i="36"/>
  <c r="AH227" i="36" s="1"/>
  <c r="AM226" i="36"/>
  <c r="AH226" i="36"/>
  <c r="X226" i="36"/>
  <c r="W226" i="36"/>
  <c r="AL226" i="36" s="1"/>
  <c r="V226" i="36"/>
  <c r="AK226" i="36" s="1"/>
  <c r="U226" i="36"/>
  <c r="AJ226" i="36" s="1"/>
  <c r="T226" i="36"/>
  <c r="AI226" i="36" s="1"/>
  <c r="S226" i="36"/>
  <c r="AL225" i="36"/>
  <c r="AJ225" i="36"/>
  <c r="AI225" i="36"/>
  <c r="X225" i="36"/>
  <c r="AM225" i="36" s="1"/>
  <c r="W225" i="36"/>
  <c r="V225" i="36"/>
  <c r="AK225" i="36" s="1"/>
  <c r="U225" i="36"/>
  <c r="T225" i="36"/>
  <c r="S225" i="36"/>
  <c r="AH225" i="36" s="1"/>
  <c r="AM224" i="36"/>
  <c r="AH224" i="36"/>
  <c r="X224" i="36"/>
  <c r="W224" i="36"/>
  <c r="AL224" i="36" s="1"/>
  <c r="V224" i="36"/>
  <c r="AK224" i="36" s="1"/>
  <c r="U224" i="36"/>
  <c r="AJ224" i="36" s="1"/>
  <c r="T224" i="36"/>
  <c r="AI224" i="36" s="1"/>
  <c r="S224" i="36"/>
  <c r="AL223" i="36"/>
  <c r="AJ223" i="36"/>
  <c r="AI223" i="36"/>
  <c r="X223" i="36"/>
  <c r="AM223" i="36" s="1"/>
  <c r="W223" i="36"/>
  <c r="V223" i="36"/>
  <c r="AK223" i="36" s="1"/>
  <c r="U223" i="36"/>
  <c r="T223" i="36"/>
  <c r="S223" i="36"/>
  <c r="AH223" i="36" s="1"/>
  <c r="AM222" i="36"/>
  <c r="AH222" i="36"/>
  <c r="X222" i="36"/>
  <c r="W222" i="36"/>
  <c r="AL222" i="36" s="1"/>
  <c r="V222" i="36"/>
  <c r="AK222" i="36" s="1"/>
  <c r="U222" i="36"/>
  <c r="AJ222" i="36" s="1"/>
  <c r="T222" i="36"/>
  <c r="AI222" i="36" s="1"/>
  <c r="S222" i="36"/>
  <c r="AL221" i="36"/>
  <c r="AJ221" i="36"/>
  <c r="AI221" i="36"/>
  <c r="X221" i="36"/>
  <c r="AM221" i="36" s="1"/>
  <c r="W221" i="36"/>
  <c r="V221" i="36"/>
  <c r="AK221" i="36" s="1"/>
  <c r="U221" i="36"/>
  <c r="T221" i="36"/>
  <c r="S221" i="36"/>
  <c r="AH221" i="36" s="1"/>
  <c r="AM220" i="36"/>
  <c r="AH220" i="36"/>
  <c r="X220" i="36"/>
  <c r="W220" i="36"/>
  <c r="AL220" i="36" s="1"/>
  <c r="V220" i="36"/>
  <c r="AK220" i="36" s="1"/>
  <c r="U220" i="36"/>
  <c r="AJ220" i="36" s="1"/>
  <c r="T220" i="36"/>
  <c r="AI220" i="36" s="1"/>
  <c r="S220" i="36"/>
  <c r="AL219" i="36"/>
  <c r="AI219" i="36"/>
  <c r="X219" i="36"/>
  <c r="AM219" i="36" s="1"/>
  <c r="W219" i="36"/>
  <c r="V219" i="36"/>
  <c r="AK219" i="36" s="1"/>
  <c r="U219" i="36"/>
  <c r="AJ219" i="36" s="1"/>
  <c r="T219" i="36"/>
  <c r="S219" i="36"/>
  <c r="AH219" i="36" s="1"/>
  <c r="AM218" i="36"/>
  <c r="AH218" i="36"/>
  <c r="X218" i="36"/>
  <c r="W218" i="36"/>
  <c r="AL218" i="36" s="1"/>
  <c r="V218" i="36"/>
  <c r="AK218" i="36" s="1"/>
  <c r="U218" i="36"/>
  <c r="AJ218" i="36" s="1"/>
  <c r="T218" i="36"/>
  <c r="AI218" i="36" s="1"/>
  <c r="S218" i="36"/>
  <c r="AL217" i="36"/>
  <c r="AI217" i="36"/>
  <c r="X217" i="36"/>
  <c r="AM217" i="36" s="1"/>
  <c r="W217" i="36"/>
  <c r="V217" i="36"/>
  <c r="AK217" i="36" s="1"/>
  <c r="U217" i="36"/>
  <c r="AJ217" i="36" s="1"/>
  <c r="T217" i="36"/>
  <c r="S217" i="36"/>
  <c r="AH217" i="36" s="1"/>
  <c r="AH216" i="36"/>
  <c r="X216" i="36"/>
  <c r="AM216" i="36" s="1"/>
  <c r="W216" i="36"/>
  <c r="AL216" i="36" s="1"/>
  <c r="V216" i="36"/>
  <c r="AK216" i="36" s="1"/>
  <c r="U216" i="36"/>
  <c r="AJ216" i="36" s="1"/>
  <c r="T216" i="36"/>
  <c r="AI216" i="36" s="1"/>
  <c r="S216" i="36"/>
  <c r="AL215" i="36"/>
  <c r="AI215" i="36"/>
  <c r="X215" i="36"/>
  <c r="AM215" i="36" s="1"/>
  <c r="W215" i="36"/>
  <c r="V215" i="36"/>
  <c r="AK215" i="36" s="1"/>
  <c r="U215" i="36"/>
  <c r="AJ215" i="36" s="1"/>
  <c r="T215" i="36"/>
  <c r="S215" i="36"/>
  <c r="AH215" i="36" s="1"/>
  <c r="AM214" i="36"/>
  <c r="AH214" i="36"/>
  <c r="X214" i="36"/>
  <c r="W214" i="36"/>
  <c r="AL214" i="36" s="1"/>
  <c r="V214" i="36"/>
  <c r="AK214" i="36" s="1"/>
  <c r="U214" i="36"/>
  <c r="AJ214" i="36" s="1"/>
  <c r="T214" i="36"/>
  <c r="AI214" i="36" s="1"/>
  <c r="S214" i="36"/>
  <c r="AL213" i="36"/>
  <c r="AI213" i="36"/>
  <c r="X213" i="36"/>
  <c r="AM213" i="36" s="1"/>
  <c r="W213" i="36"/>
  <c r="V213" i="36"/>
  <c r="AK213" i="36" s="1"/>
  <c r="U213" i="36"/>
  <c r="AJ213" i="36" s="1"/>
  <c r="T213" i="36"/>
  <c r="S213" i="36"/>
  <c r="AH213" i="36" s="1"/>
  <c r="AM212" i="36"/>
  <c r="AH212" i="36"/>
  <c r="X212" i="36"/>
  <c r="W212" i="36"/>
  <c r="AL212" i="36" s="1"/>
  <c r="V212" i="36"/>
  <c r="AK212" i="36" s="1"/>
  <c r="U212" i="36"/>
  <c r="AJ212" i="36" s="1"/>
  <c r="T212" i="36"/>
  <c r="AI212" i="36" s="1"/>
  <c r="S212" i="36"/>
  <c r="AM211" i="36"/>
  <c r="AL211" i="36"/>
  <c r="AK211" i="36"/>
  <c r="AJ211" i="36"/>
  <c r="X211" i="36"/>
  <c r="W211" i="36"/>
  <c r="V211" i="36"/>
  <c r="U211" i="36"/>
  <c r="T211" i="36"/>
  <c r="AI211" i="36" s="1"/>
  <c r="S211" i="36"/>
  <c r="AH211" i="36" s="1"/>
  <c r="AI210" i="36"/>
  <c r="AH210" i="36"/>
  <c r="X210" i="36"/>
  <c r="AM210" i="36" s="1"/>
  <c r="W210" i="36"/>
  <c r="AL210" i="36" s="1"/>
  <c r="V210" i="36"/>
  <c r="AK210" i="36" s="1"/>
  <c r="U210" i="36"/>
  <c r="AJ210" i="36" s="1"/>
  <c r="T210" i="36"/>
  <c r="S210" i="36"/>
  <c r="AM209" i="36"/>
  <c r="AL209" i="36"/>
  <c r="AK209" i="36"/>
  <c r="AJ209" i="36"/>
  <c r="AH209" i="36"/>
  <c r="X209" i="36"/>
  <c r="W209" i="36"/>
  <c r="V209" i="36"/>
  <c r="U209" i="36"/>
  <c r="T209" i="36"/>
  <c r="AI209" i="36" s="1"/>
  <c r="S209" i="36"/>
  <c r="AL208" i="36"/>
  <c r="AI208" i="36"/>
  <c r="AH208" i="36"/>
  <c r="X208" i="36"/>
  <c r="AM208" i="36" s="1"/>
  <c r="W208" i="36"/>
  <c r="V208" i="36"/>
  <c r="AK208" i="36" s="1"/>
  <c r="U208" i="36"/>
  <c r="AJ208" i="36" s="1"/>
  <c r="T208" i="36"/>
  <c r="S208" i="36"/>
  <c r="AM207" i="36"/>
  <c r="AL207" i="36"/>
  <c r="AK207" i="36"/>
  <c r="AJ207" i="36"/>
  <c r="X207" i="36"/>
  <c r="W207" i="36"/>
  <c r="V207" i="36"/>
  <c r="U207" i="36"/>
  <c r="T207" i="36"/>
  <c r="AI207" i="36" s="1"/>
  <c r="S207" i="36"/>
  <c r="AH207" i="36" s="1"/>
  <c r="AI206" i="36"/>
  <c r="AH206" i="36"/>
  <c r="X206" i="36"/>
  <c r="AM206" i="36" s="1"/>
  <c r="W206" i="36"/>
  <c r="AL206" i="36" s="1"/>
  <c r="V206" i="36"/>
  <c r="AK206" i="36" s="1"/>
  <c r="U206" i="36"/>
  <c r="AJ206" i="36" s="1"/>
  <c r="T206" i="36"/>
  <c r="S206" i="36"/>
  <c r="AM205" i="36"/>
  <c r="AL205" i="36"/>
  <c r="AK205" i="36"/>
  <c r="AJ205" i="36"/>
  <c r="AH205" i="36"/>
  <c r="X205" i="36"/>
  <c r="W205" i="36"/>
  <c r="V205" i="36"/>
  <c r="U205" i="36"/>
  <c r="T205" i="36"/>
  <c r="AI205" i="36" s="1"/>
  <c r="S205" i="36"/>
  <c r="AI204" i="36"/>
  <c r="X204" i="36"/>
  <c r="AM204" i="36" s="1"/>
  <c r="W204" i="36"/>
  <c r="AL204" i="36" s="1"/>
  <c r="V204" i="36"/>
  <c r="AK204" i="36" s="1"/>
  <c r="U204" i="36"/>
  <c r="AJ204" i="36" s="1"/>
  <c r="T204" i="36"/>
  <c r="S204" i="36"/>
  <c r="AH204" i="36" s="1"/>
  <c r="AM203" i="36"/>
  <c r="AK203" i="36"/>
  <c r="AJ203" i="36"/>
  <c r="AH203" i="36"/>
  <c r="X203" i="36"/>
  <c r="W203" i="36"/>
  <c r="AL203" i="36" s="1"/>
  <c r="V203" i="36"/>
  <c r="U203" i="36"/>
  <c r="T203" i="36"/>
  <c r="AI203" i="36" s="1"/>
  <c r="S203" i="36"/>
  <c r="AI202" i="36"/>
  <c r="X202" i="36"/>
  <c r="AM202" i="36" s="1"/>
  <c r="W202" i="36"/>
  <c r="AL202" i="36" s="1"/>
  <c r="V202" i="36"/>
  <c r="AK202" i="36" s="1"/>
  <c r="U202" i="36"/>
  <c r="AJ202" i="36" s="1"/>
  <c r="T202" i="36"/>
  <c r="S202" i="36"/>
  <c r="AH202" i="36" s="1"/>
  <c r="AM201" i="36"/>
  <c r="AK201" i="36"/>
  <c r="AJ201" i="36"/>
  <c r="X201" i="36"/>
  <c r="W201" i="36"/>
  <c r="AL201" i="36" s="1"/>
  <c r="V201" i="36"/>
  <c r="U201" i="36"/>
  <c r="T201" i="36"/>
  <c r="AI201" i="36" s="1"/>
  <c r="S201" i="36"/>
  <c r="AH201" i="36" s="1"/>
  <c r="AI200" i="36"/>
  <c r="X200" i="36"/>
  <c r="AM200" i="36" s="1"/>
  <c r="W200" i="36"/>
  <c r="AL200" i="36" s="1"/>
  <c r="V200" i="36"/>
  <c r="AK200" i="36" s="1"/>
  <c r="U200" i="36"/>
  <c r="AJ200" i="36" s="1"/>
  <c r="T200" i="36"/>
  <c r="S200" i="36"/>
  <c r="AH200" i="36" s="1"/>
  <c r="AM199" i="36"/>
  <c r="AK199" i="36"/>
  <c r="AJ199" i="36"/>
  <c r="X199" i="36"/>
  <c r="W199" i="36"/>
  <c r="AL199" i="36" s="1"/>
  <c r="V199" i="36"/>
  <c r="U199" i="36"/>
  <c r="T199" i="36"/>
  <c r="AI199" i="36" s="1"/>
  <c r="S199" i="36"/>
  <c r="AH199" i="36" s="1"/>
  <c r="AI198" i="36"/>
  <c r="X198" i="36"/>
  <c r="AM198" i="36" s="1"/>
  <c r="W198" i="36"/>
  <c r="AL198" i="36" s="1"/>
  <c r="V198" i="36"/>
  <c r="AK198" i="36" s="1"/>
  <c r="U198" i="36"/>
  <c r="AJ198" i="36" s="1"/>
  <c r="T198" i="36"/>
  <c r="S198" i="36"/>
  <c r="AH198" i="36" s="1"/>
  <c r="AM197" i="36"/>
  <c r="AK197" i="36"/>
  <c r="AJ197" i="36"/>
  <c r="AH197" i="36"/>
  <c r="X197" i="36"/>
  <c r="W197" i="36"/>
  <c r="AL197" i="36" s="1"/>
  <c r="V197" i="36"/>
  <c r="U197" i="36"/>
  <c r="T197" i="36"/>
  <c r="AI197" i="36" s="1"/>
  <c r="S197" i="36"/>
  <c r="AI196" i="36"/>
  <c r="X196" i="36"/>
  <c r="AM196" i="36" s="1"/>
  <c r="W196" i="36"/>
  <c r="AL196" i="36" s="1"/>
  <c r="V196" i="36"/>
  <c r="AK196" i="36" s="1"/>
  <c r="U196" i="36"/>
  <c r="AJ196" i="36" s="1"/>
  <c r="T196" i="36"/>
  <c r="S196" i="36"/>
  <c r="AH196" i="36" s="1"/>
  <c r="AM195" i="36"/>
  <c r="AK195" i="36"/>
  <c r="AJ195" i="36"/>
  <c r="X195" i="36"/>
  <c r="W195" i="36"/>
  <c r="AL195" i="36" s="1"/>
  <c r="V195" i="36"/>
  <c r="U195" i="36"/>
  <c r="T195" i="36"/>
  <c r="AI195" i="36" s="1"/>
  <c r="S195" i="36"/>
  <c r="AH195" i="36" s="1"/>
  <c r="AI194" i="36"/>
  <c r="X194" i="36"/>
  <c r="AM194" i="36" s="1"/>
  <c r="W194" i="36"/>
  <c r="AL194" i="36" s="1"/>
  <c r="V194" i="36"/>
  <c r="AK194" i="36" s="1"/>
  <c r="U194" i="36"/>
  <c r="AJ194" i="36" s="1"/>
  <c r="T194" i="36"/>
  <c r="S194" i="36"/>
  <c r="AH194" i="36" s="1"/>
  <c r="AM193" i="36"/>
  <c r="AK193" i="36"/>
  <c r="AJ193" i="36"/>
  <c r="X193" i="36"/>
  <c r="W193" i="36"/>
  <c r="AL193" i="36" s="1"/>
  <c r="V193" i="36"/>
  <c r="U193" i="36"/>
  <c r="T193" i="36"/>
  <c r="AI193" i="36" s="1"/>
  <c r="S193" i="36"/>
  <c r="AH193" i="36" s="1"/>
  <c r="AI192" i="36"/>
  <c r="X192" i="36"/>
  <c r="AM192" i="36" s="1"/>
  <c r="W192" i="36"/>
  <c r="AL192" i="36" s="1"/>
  <c r="V192" i="36"/>
  <c r="AK192" i="36" s="1"/>
  <c r="U192" i="36"/>
  <c r="AJ192" i="36" s="1"/>
  <c r="T192" i="36"/>
  <c r="S192" i="36"/>
  <c r="AH192" i="36" s="1"/>
  <c r="AM191" i="36"/>
  <c r="AK191" i="36"/>
  <c r="AJ191" i="36"/>
  <c r="X191" i="36"/>
  <c r="W191" i="36"/>
  <c r="AL191" i="36" s="1"/>
  <c r="V191" i="36"/>
  <c r="U191" i="36"/>
  <c r="T191" i="36"/>
  <c r="AI191" i="36" s="1"/>
  <c r="S191" i="36"/>
  <c r="AH191" i="36" s="1"/>
  <c r="AI190" i="36"/>
  <c r="X190" i="36"/>
  <c r="AM190" i="36" s="1"/>
  <c r="W190" i="36"/>
  <c r="AL190" i="36" s="1"/>
  <c r="V190" i="36"/>
  <c r="AK190" i="36" s="1"/>
  <c r="U190" i="36"/>
  <c r="AJ190" i="36" s="1"/>
  <c r="T190" i="36"/>
  <c r="S190" i="36"/>
  <c r="AH190" i="36" s="1"/>
  <c r="AM189" i="36"/>
  <c r="AK189" i="36"/>
  <c r="AJ189" i="36"/>
  <c r="AH189" i="36"/>
  <c r="X189" i="36"/>
  <c r="W189" i="36"/>
  <c r="AL189" i="36" s="1"/>
  <c r="V189" i="36"/>
  <c r="U189" i="36"/>
  <c r="T189" i="36"/>
  <c r="AI189" i="36" s="1"/>
  <c r="S189" i="36"/>
  <c r="AL188" i="36"/>
  <c r="AI188" i="36"/>
  <c r="X188" i="36"/>
  <c r="AM188" i="36" s="1"/>
  <c r="W188" i="36"/>
  <c r="V188" i="36"/>
  <c r="AK188" i="36" s="1"/>
  <c r="U188" i="36"/>
  <c r="AJ188" i="36" s="1"/>
  <c r="T188" i="36"/>
  <c r="S188" i="36"/>
  <c r="AH188" i="36" s="1"/>
  <c r="AM187" i="36"/>
  <c r="AK187" i="36"/>
  <c r="AJ187" i="36"/>
  <c r="X187" i="36"/>
  <c r="W187" i="36"/>
  <c r="AL187" i="36" s="1"/>
  <c r="V187" i="36"/>
  <c r="U187" i="36"/>
  <c r="T187" i="36"/>
  <c r="AI187" i="36" s="1"/>
  <c r="S187" i="36"/>
  <c r="AH187" i="36" s="1"/>
  <c r="AI186" i="36"/>
  <c r="X186" i="36"/>
  <c r="AM186" i="36" s="1"/>
  <c r="W186" i="36"/>
  <c r="AL186" i="36" s="1"/>
  <c r="V186" i="36"/>
  <c r="AK186" i="36" s="1"/>
  <c r="U186" i="36"/>
  <c r="AJ186" i="36" s="1"/>
  <c r="T186" i="36"/>
  <c r="S186" i="36"/>
  <c r="AH186" i="36" s="1"/>
  <c r="AM185" i="36"/>
  <c r="AK185" i="36"/>
  <c r="AJ185" i="36"/>
  <c r="X185" i="36"/>
  <c r="W185" i="36"/>
  <c r="AL185" i="36" s="1"/>
  <c r="V185" i="36"/>
  <c r="U185" i="36"/>
  <c r="T185" i="36"/>
  <c r="AI185" i="36" s="1"/>
  <c r="S185" i="36"/>
  <c r="AH185" i="36" s="1"/>
  <c r="AI184" i="36"/>
  <c r="X184" i="36"/>
  <c r="AM184" i="36" s="1"/>
  <c r="W184" i="36"/>
  <c r="AL184" i="36" s="1"/>
  <c r="V184" i="36"/>
  <c r="AK184" i="36" s="1"/>
  <c r="U184" i="36"/>
  <c r="AJ184" i="36" s="1"/>
  <c r="T184" i="36"/>
  <c r="S184" i="36"/>
  <c r="AH184" i="36" s="1"/>
  <c r="AM183" i="36"/>
  <c r="AK183" i="36"/>
  <c r="AJ183" i="36"/>
  <c r="X183" i="36"/>
  <c r="W183" i="36"/>
  <c r="AL183" i="36" s="1"/>
  <c r="V183" i="36"/>
  <c r="U183" i="36"/>
  <c r="T183" i="36"/>
  <c r="AI183" i="36" s="1"/>
  <c r="S183" i="36"/>
  <c r="AH183" i="36" s="1"/>
  <c r="AI182" i="36"/>
  <c r="X182" i="36"/>
  <c r="AM182" i="36" s="1"/>
  <c r="W182" i="36"/>
  <c r="AL182" i="36" s="1"/>
  <c r="V182" i="36"/>
  <c r="AK182" i="36" s="1"/>
  <c r="U182" i="36"/>
  <c r="AJ182" i="36" s="1"/>
  <c r="T182" i="36"/>
  <c r="S182" i="36"/>
  <c r="AH182" i="36" s="1"/>
  <c r="AM181" i="36"/>
  <c r="AK181" i="36"/>
  <c r="AJ181" i="36"/>
  <c r="AH181" i="36"/>
  <c r="X181" i="36"/>
  <c r="W181" i="36"/>
  <c r="AL181" i="36" s="1"/>
  <c r="V181" i="36"/>
  <c r="U181" i="36"/>
  <c r="T181" i="36"/>
  <c r="AI181" i="36" s="1"/>
  <c r="S181" i="36"/>
  <c r="AI180" i="36"/>
  <c r="X180" i="36"/>
  <c r="AM180" i="36" s="1"/>
  <c r="W180" i="36"/>
  <c r="AL180" i="36" s="1"/>
  <c r="V180" i="36"/>
  <c r="AK180" i="36" s="1"/>
  <c r="U180" i="36"/>
  <c r="AJ180" i="36" s="1"/>
  <c r="T180" i="36"/>
  <c r="S180" i="36"/>
  <c r="AH180" i="36" s="1"/>
  <c r="AM179" i="36"/>
  <c r="AK179" i="36"/>
  <c r="AJ179" i="36"/>
  <c r="AH179" i="36"/>
  <c r="X179" i="36"/>
  <c r="W179" i="36"/>
  <c r="AL179" i="36" s="1"/>
  <c r="V179" i="36"/>
  <c r="U179" i="36"/>
  <c r="T179" i="36"/>
  <c r="AI179" i="36" s="1"/>
  <c r="S179" i="36"/>
  <c r="AI178" i="36"/>
  <c r="X178" i="36"/>
  <c r="AM178" i="36" s="1"/>
  <c r="W178" i="36"/>
  <c r="AL178" i="36" s="1"/>
  <c r="V178" i="36"/>
  <c r="AK178" i="36" s="1"/>
  <c r="U178" i="36"/>
  <c r="AJ178" i="36" s="1"/>
  <c r="T178" i="36"/>
  <c r="S178" i="36"/>
  <c r="AH178" i="36" s="1"/>
  <c r="AM177" i="36"/>
  <c r="AK177" i="36"/>
  <c r="AJ177" i="36"/>
  <c r="X177" i="36"/>
  <c r="W177" i="36"/>
  <c r="AL177" i="36" s="1"/>
  <c r="V177" i="36"/>
  <c r="U177" i="36"/>
  <c r="T177" i="36"/>
  <c r="AI177" i="36" s="1"/>
  <c r="S177" i="36"/>
  <c r="AH177" i="36" s="1"/>
  <c r="AI176" i="36"/>
  <c r="X176" i="36"/>
  <c r="AM176" i="36" s="1"/>
  <c r="W176" i="36"/>
  <c r="AL176" i="36" s="1"/>
  <c r="V176" i="36"/>
  <c r="AK176" i="36" s="1"/>
  <c r="U176" i="36"/>
  <c r="AJ176" i="36" s="1"/>
  <c r="T176" i="36"/>
  <c r="S176" i="36"/>
  <c r="AH176" i="36" s="1"/>
  <c r="AM175" i="36"/>
  <c r="AK175" i="36"/>
  <c r="AJ175" i="36"/>
  <c r="X175" i="36"/>
  <c r="W175" i="36"/>
  <c r="AL175" i="36" s="1"/>
  <c r="V175" i="36"/>
  <c r="U175" i="36"/>
  <c r="T175" i="36"/>
  <c r="AI175" i="36" s="1"/>
  <c r="S175" i="36"/>
  <c r="AH175" i="36" s="1"/>
  <c r="AI174" i="36"/>
  <c r="X174" i="36"/>
  <c r="AM174" i="36" s="1"/>
  <c r="W174" i="36"/>
  <c r="AL174" i="36" s="1"/>
  <c r="V174" i="36"/>
  <c r="AK174" i="36" s="1"/>
  <c r="U174" i="36"/>
  <c r="AJ174" i="36" s="1"/>
  <c r="T174" i="36"/>
  <c r="S174" i="36"/>
  <c r="AH174" i="36" s="1"/>
  <c r="AM173" i="36"/>
  <c r="AK173" i="36"/>
  <c r="AJ173" i="36"/>
  <c r="AH173" i="36"/>
  <c r="X173" i="36"/>
  <c r="W173" i="36"/>
  <c r="AL173" i="36" s="1"/>
  <c r="V173" i="36"/>
  <c r="U173" i="36"/>
  <c r="T173" i="36"/>
  <c r="AI173" i="36" s="1"/>
  <c r="S173" i="36"/>
  <c r="AI172" i="36"/>
  <c r="X172" i="36"/>
  <c r="AM172" i="36" s="1"/>
  <c r="W172" i="36"/>
  <c r="AL172" i="36" s="1"/>
  <c r="V172" i="36"/>
  <c r="AK172" i="36" s="1"/>
  <c r="U172" i="36"/>
  <c r="AJ172" i="36" s="1"/>
  <c r="T172" i="36"/>
  <c r="S172" i="36"/>
  <c r="AH172" i="36" s="1"/>
  <c r="AM171" i="36"/>
  <c r="AK171" i="36"/>
  <c r="AJ171" i="36"/>
  <c r="AH171" i="36"/>
  <c r="X171" i="36"/>
  <c r="W171" i="36"/>
  <c r="AL171" i="36" s="1"/>
  <c r="V171" i="36"/>
  <c r="U171" i="36"/>
  <c r="T171" i="36"/>
  <c r="AI171" i="36" s="1"/>
  <c r="S171" i="36"/>
  <c r="AL170" i="36"/>
  <c r="AJ170" i="36"/>
  <c r="AI170" i="36"/>
  <c r="X170" i="36"/>
  <c r="AM170" i="36" s="1"/>
  <c r="W170" i="36"/>
  <c r="V170" i="36"/>
  <c r="AK170" i="36" s="1"/>
  <c r="U170" i="36"/>
  <c r="T170" i="36"/>
  <c r="S170" i="36"/>
  <c r="AH170" i="36" s="1"/>
  <c r="AM169" i="36"/>
  <c r="AK169" i="36"/>
  <c r="AJ169" i="36"/>
  <c r="X169" i="36"/>
  <c r="W169" i="36"/>
  <c r="AL169" i="36" s="1"/>
  <c r="V169" i="36"/>
  <c r="U169" i="36"/>
  <c r="T169" i="36"/>
  <c r="AI169" i="36" s="1"/>
  <c r="S169" i="36"/>
  <c r="AH169" i="36" s="1"/>
  <c r="AI168" i="36"/>
  <c r="X168" i="36"/>
  <c r="AM168" i="36" s="1"/>
  <c r="W168" i="36"/>
  <c r="AL168" i="36" s="1"/>
  <c r="V168" i="36"/>
  <c r="AK168" i="36" s="1"/>
  <c r="U168" i="36"/>
  <c r="AJ168" i="36" s="1"/>
  <c r="T168" i="36"/>
  <c r="S168" i="36"/>
  <c r="AH168" i="36" s="1"/>
  <c r="AM167" i="36"/>
  <c r="AK167" i="36"/>
  <c r="AJ167" i="36"/>
  <c r="AH167" i="36"/>
  <c r="X167" i="36"/>
  <c r="W167" i="36"/>
  <c r="AL167" i="36" s="1"/>
  <c r="V167" i="36"/>
  <c r="U167" i="36"/>
  <c r="T167" i="36"/>
  <c r="AI167" i="36" s="1"/>
  <c r="S167" i="36"/>
  <c r="AL166" i="36"/>
  <c r="AJ166" i="36"/>
  <c r="AI166" i="36"/>
  <c r="X166" i="36"/>
  <c r="AM166" i="36" s="1"/>
  <c r="W166" i="36"/>
  <c r="V166" i="36"/>
  <c r="AK166" i="36" s="1"/>
  <c r="U166" i="36"/>
  <c r="T166" i="36"/>
  <c r="S166" i="36"/>
  <c r="AH166" i="36" s="1"/>
  <c r="AM165" i="36"/>
  <c r="AK165" i="36"/>
  <c r="AJ165" i="36"/>
  <c r="X165" i="36"/>
  <c r="W165" i="36"/>
  <c r="AL165" i="36" s="1"/>
  <c r="V165" i="36"/>
  <c r="U165" i="36"/>
  <c r="T165" i="36"/>
  <c r="AI165" i="36" s="1"/>
  <c r="S165" i="36"/>
  <c r="AH165" i="36" s="1"/>
  <c r="AL164" i="36"/>
  <c r="AI164" i="36"/>
  <c r="X164" i="36"/>
  <c r="AM164" i="36" s="1"/>
  <c r="W164" i="36"/>
  <c r="V164" i="36"/>
  <c r="AK164" i="36" s="1"/>
  <c r="U164" i="36"/>
  <c r="AJ164" i="36" s="1"/>
  <c r="T164" i="36"/>
  <c r="S164" i="36"/>
  <c r="AH164" i="36" s="1"/>
  <c r="AM163" i="36"/>
  <c r="AK163" i="36"/>
  <c r="AJ163" i="36"/>
  <c r="X163" i="36"/>
  <c r="W163" i="36"/>
  <c r="AL163" i="36" s="1"/>
  <c r="V163" i="36"/>
  <c r="U163" i="36"/>
  <c r="T163" i="36"/>
  <c r="AI163" i="36" s="1"/>
  <c r="S163" i="36"/>
  <c r="AH163" i="36" s="1"/>
  <c r="AJ162" i="36"/>
  <c r="AI162" i="36"/>
  <c r="X162" i="36"/>
  <c r="AM162" i="36" s="1"/>
  <c r="W162" i="36"/>
  <c r="AL162" i="36" s="1"/>
  <c r="V162" i="36"/>
  <c r="AK162" i="36" s="1"/>
  <c r="U162" i="36"/>
  <c r="T162" i="36"/>
  <c r="S162" i="36"/>
  <c r="AH162" i="36" s="1"/>
  <c r="AM161" i="36"/>
  <c r="AK161" i="36"/>
  <c r="AJ161" i="36"/>
  <c r="X161" i="36"/>
  <c r="W161" i="36"/>
  <c r="AL161" i="36" s="1"/>
  <c r="V161" i="36"/>
  <c r="U161" i="36"/>
  <c r="T161" i="36"/>
  <c r="AI161" i="36" s="1"/>
  <c r="S161" i="36"/>
  <c r="AH161" i="36" s="1"/>
  <c r="AL160" i="36"/>
  <c r="AJ160" i="36"/>
  <c r="X160" i="36"/>
  <c r="AM160" i="36" s="1"/>
  <c r="W160" i="36"/>
  <c r="V160" i="36"/>
  <c r="AK160" i="36" s="1"/>
  <c r="U160" i="36"/>
  <c r="T160" i="36"/>
  <c r="AI160" i="36" s="1"/>
  <c r="S160" i="36"/>
  <c r="AH160" i="36" s="1"/>
  <c r="AK159" i="36"/>
  <c r="AJ159" i="36"/>
  <c r="AH159" i="36"/>
  <c r="X159" i="36"/>
  <c r="AM159" i="36" s="1"/>
  <c r="W159" i="36"/>
  <c r="AL159" i="36" s="1"/>
  <c r="V159" i="36"/>
  <c r="U159" i="36"/>
  <c r="T159" i="36"/>
  <c r="AI159" i="36" s="1"/>
  <c r="S159" i="36"/>
  <c r="AL158" i="36"/>
  <c r="AJ158" i="36"/>
  <c r="X158" i="36"/>
  <c r="AM158" i="36" s="1"/>
  <c r="W158" i="36"/>
  <c r="V158" i="36"/>
  <c r="AK158" i="36" s="1"/>
  <c r="U158" i="36"/>
  <c r="T158" i="36"/>
  <c r="AI158" i="36" s="1"/>
  <c r="S158" i="36"/>
  <c r="AH158" i="36" s="1"/>
  <c r="AK157" i="36"/>
  <c r="AJ157" i="36"/>
  <c r="X157" i="36"/>
  <c r="AM157" i="36" s="1"/>
  <c r="W157" i="36"/>
  <c r="AL157" i="36" s="1"/>
  <c r="V157" i="36"/>
  <c r="U157" i="36"/>
  <c r="T157" i="36"/>
  <c r="AI157" i="36" s="1"/>
  <c r="S157" i="36"/>
  <c r="AH157" i="36" s="1"/>
  <c r="AL156" i="36"/>
  <c r="X156" i="36"/>
  <c r="AM156" i="36" s="1"/>
  <c r="W156" i="36"/>
  <c r="V156" i="36"/>
  <c r="AK156" i="36" s="1"/>
  <c r="U156" i="36"/>
  <c r="AJ156" i="36" s="1"/>
  <c r="T156" i="36"/>
  <c r="AI156" i="36" s="1"/>
  <c r="S156" i="36"/>
  <c r="AH156" i="36" s="1"/>
  <c r="AK155" i="36"/>
  <c r="AJ155" i="36"/>
  <c r="X155" i="36"/>
  <c r="AM155" i="36" s="1"/>
  <c r="W155" i="36"/>
  <c r="AL155" i="36" s="1"/>
  <c r="V155" i="36"/>
  <c r="U155" i="36"/>
  <c r="T155" i="36"/>
  <c r="AI155" i="36" s="1"/>
  <c r="S155" i="36"/>
  <c r="AH155" i="36" s="1"/>
  <c r="X154" i="36"/>
  <c r="AM154" i="36" s="1"/>
  <c r="W154" i="36"/>
  <c r="AL154" i="36" s="1"/>
  <c r="V154" i="36"/>
  <c r="AK154" i="36" s="1"/>
  <c r="U154" i="36"/>
  <c r="AJ154" i="36" s="1"/>
  <c r="T154" i="36"/>
  <c r="AI154" i="36" s="1"/>
  <c r="S154" i="36"/>
  <c r="AH154" i="36" s="1"/>
  <c r="AK153" i="36"/>
  <c r="AJ153" i="36"/>
  <c r="AH153" i="36"/>
  <c r="X153" i="36"/>
  <c r="AM153" i="36" s="1"/>
  <c r="W153" i="36"/>
  <c r="AL153" i="36" s="1"/>
  <c r="V153" i="36"/>
  <c r="U153" i="36"/>
  <c r="T153" i="36"/>
  <c r="AI153" i="36" s="1"/>
  <c r="S153" i="36"/>
  <c r="X152" i="36"/>
  <c r="AM152" i="36" s="1"/>
  <c r="W152" i="36"/>
  <c r="AL152" i="36" s="1"/>
  <c r="V152" i="36"/>
  <c r="AK152" i="36" s="1"/>
  <c r="U152" i="36"/>
  <c r="AJ152" i="36" s="1"/>
  <c r="T152" i="36"/>
  <c r="AI152" i="36" s="1"/>
  <c r="S152" i="36"/>
  <c r="AH152" i="36" s="1"/>
  <c r="AK151" i="36"/>
  <c r="AJ151" i="36"/>
  <c r="X151" i="36"/>
  <c r="AM151" i="36" s="1"/>
  <c r="W151" i="36"/>
  <c r="AL151" i="36" s="1"/>
  <c r="V151" i="36"/>
  <c r="U151" i="36"/>
  <c r="T151" i="36"/>
  <c r="AI151" i="36" s="1"/>
  <c r="S151" i="36"/>
  <c r="AH151" i="36" s="1"/>
  <c r="X150" i="36"/>
  <c r="AM150" i="36" s="1"/>
  <c r="W150" i="36"/>
  <c r="AL150" i="36" s="1"/>
  <c r="V150" i="36"/>
  <c r="AK150" i="36" s="1"/>
  <c r="U150" i="36"/>
  <c r="AJ150" i="36" s="1"/>
  <c r="T150" i="36"/>
  <c r="AI150" i="36" s="1"/>
  <c r="S150" i="36"/>
  <c r="AH150" i="36" s="1"/>
  <c r="AK149" i="36"/>
  <c r="AJ149" i="36"/>
  <c r="AH149" i="36"/>
  <c r="X149" i="36"/>
  <c r="AM149" i="36" s="1"/>
  <c r="W149" i="36"/>
  <c r="AL149" i="36" s="1"/>
  <c r="V149" i="36"/>
  <c r="U149" i="36"/>
  <c r="T149" i="36"/>
  <c r="AI149" i="36" s="1"/>
  <c r="S149" i="36"/>
  <c r="AJ148" i="36"/>
  <c r="X148" i="36"/>
  <c r="AM148" i="36" s="1"/>
  <c r="W148" i="36"/>
  <c r="AL148" i="36" s="1"/>
  <c r="V148" i="36"/>
  <c r="AK148" i="36" s="1"/>
  <c r="U148" i="36"/>
  <c r="T148" i="36"/>
  <c r="AI148" i="36" s="1"/>
  <c r="S148" i="36"/>
  <c r="AH148" i="36" s="1"/>
  <c r="AK147" i="36"/>
  <c r="AJ147" i="36"/>
  <c r="AH147" i="36"/>
  <c r="X147" i="36"/>
  <c r="AM147" i="36" s="1"/>
  <c r="W147" i="36"/>
  <c r="AL147" i="36" s="1"/>
  <c r="V147" i="36"/>
  <c r="U147" i="36"/>
  <c r="T147" i="36"/>
  <c r="AI147" i="36" s="1"/>
  <c r="S147" i="36"/>
  <c r="AJ146" i="36"/>
  <c r="X146" i="36"/>
  <c r="AM146" i="36" s="1"/>
  <c r="W146" i="36"/>
  <c r="AL146" i="36" s="1"/>
  <c r="V146" i="36"/>
  <c r="AK146" i="36" s="1"/>
  <c r="U146" i="36"/>
  <c r="T146" i="36"/>
  <c r="AI146" i="36" s="1"/>
  <c r="S146" i="36"/>
  <c r="AH146" i="36" s="1"/>
  <c r="AK145" i="36"/>
  <c r="AJ145" i="36"/>
  <c r="AH145" i="36"/>
  <c r="X145" i="36"/>
  <c r="AM145" i="36" s="1"/>
  <c r="W145" i="36"/>
  <c r="AL145" i="36" s="1"/>
  <c r="V145" i="36"/>
  <c r="U145" i="36"/>
  <c r="T145" i="36"/>
  <c r="AI145" i="36" s="1"/>
  <c r="S145" i="36"/>
  <c r="AL144" i="36"/>
  <c r="AJ144" i="36"/>
  <c r="X144" i="36"/>
  <c r="AM144" i="36" s="1"/>
  <c r="W144" i="36"/>
  <c r="V144" i="36"/>
  <c r="AK144" i="36" s="1"/>
  <c r="U144" i="36"/>
  <c r="T144" i="36"/>
  <c r="AI144" i="36" s="1"/>
  <c r="S144" i="36"/>
  <c r="AH144" i="36" s="1"/>
  <c r="AK143" i="36"/>
  <c r="AJ143" i="36"/>
  <c r="AH143" i="36"/>
  <c r="X143" i="36"/>
  <c r="AM143" i="36" s="1"/>
  <c r="W143" i="36"/>
  <c r="AL143" i="36" s="1"/>
  <c r="V143" i="36"/>
  <c r="U143" i="36"/>
  <c r="T143" i="36"/>
  <c r="AI143" i="36" s="1"/>
  <c r="S143" i="36"/>
  <c r="AJ142" i="36"/>
  <c r="X142" i="36"/>
  <c r="AM142" i="36" s="1"/>
  <c r="W142" i="36"/>
  <c r="AL142" i="36" s="1"/>
  <c r="V142" i="36"/>
  <c r="AK142" i="36" s="1"/>
  <c r="U142" i="36"/>
  <c r="T142" i="36"/>
  <c r="AI142" i="36" s="1"/>
  <c r="S142" i="36"/>
  <c r="AH142" i="36" s="1"/>
  <c r="AK141" i="36"/>
  <c r="AJ141" i="36"/>
  <c r="X141" i="36"/>
  <c r="AM141" i="36" s="1"/>
  <c r="W141" i="36"/>
  <c r="AL141" i="36" s="1"/>
  <c r="V141" i="36"/>
  <c r="U141" i="36"/>
  <c r="T141" i="36"/>
  <c r="AI141" i="36" s="1"/>
  <c r="S141" i="36"/>
  <c r="AH141" i="36" s="1"/>
  <c r="AL140" i="36"/>
  <c r="X140" i="36"/>
  <c r="AM140" i="36" s="1"/>
  <c r="W140" i="36"/>
  <c r="V140" i="36"/>
  <c r="AK140" i="36" s="1"/>
  <c r="U140" i="36"/>
  <c r="AJ140" i="36" s="1"/>
  <c r="T140" i="36"/>
  <c r="AI140" i="36" s="1"/>
  <c r="S140" i="36"/>
  <c r="AH140" i="36" s="1"/>
  <c r="AK139" i="36"/>
  <c r="AJ139" i="36"/>
  <c r="AH139" i="36"/>
  <c r="X139" i="36"/>
  <c r="AM139" i="36" s="1"/>
  <c r="W139" i="36"/>
  <c r="AL139" i="36" s="1"/>
  <c r="V139" i="36"/>
  <c r="U139" i="36"/>
  <c r="T139" i="36"/>
  <c r="AI139" i="36" s="1"/>
  <c r="S139" i="36"/>
  <c r="X138" i="36"/>
  <c r="AM138" i="36" s="1"/>
  <c r="W138" i="36"/>
  <c r="AL138" i="36" s="1"/>
  <c r="V138" i="36"/>
  <c r="AK138" i="36" s="1"/>
  <c r="U138" i="36"/>
  <c r="AJ138" i="36" s="1"/>
  <c r="T138" i="36"/>
  <c r="AI138" i="36" s="1"/>
  <c r="S138" i="36"/>
  <c r="AH138" i="36" s="1"/>
  <c r="AK137" i="36"/>
  <c r="AJ137" i="36"/>
  <c r="X137" i="36"/>
  <c r="AM137" i="36" s="1"/>
  <c r="W137" i="36"/>
  <c r="AL137" i="36" s="1"/>
  <c r="V137" i="36"/>
  <c r="U137" i="36"/>
  <c r="T137" i="36"/>
  <c r="AI137" i="36" s="1"/>
  <c r="S137" i="36"/>
  <c r="AH137" i="36" s="1"/>
  <c r="X136" i="36"/>
  <c r="AM136" i="36" s="1"/>
  <c r="W136" i="36"/>
  <c r="AL136" i="36" s="1"/>
  <c r="V136" i="36"/>
  <c r="AK136" i="36" s="1"/>
  <c r="U136" i="36"/>
  <c r="AJ136" i="36" s="1"/>
  <c r="T136" i="36"/>
  <c r="AI136" i="36" s="1"/>
  <c r="S136" i="36"/>
  <c r="AH136" i="36" s="1"/>
  <c r="AK135" i="36"/>
  <c r="AJ135" i="36"/>
  <c r="X135" i="36"/>
  <c r="AM135" i="36" s="1"/>
  <c r="W135" i="36"/>
  <c r="AL135" i="36" s="1"/>
  <c r="V135" i="36"/>
  <c r="U135" i="36"/>
  <c r="T135" i="36"/>
  <c r="AI135" i="36" s="1"/>
  <c r="S135" i="36"/>
  <c r="AH135" i="36" s="1"/>
  <c r="X134" i="36"/>
  <c r="AM134" i="36" s="1"/>
  <c r="W134" i="36"/>
  <c r="AL134" i="36" s="1"/>
  <c r="V134" i="36"/>
  <c r="AK134" i="36" s="1"/>
  <c r="U134" i="36"/>
  <c r="AJ134" i="36" s="1"/>
  <c r="T134" i="36"/>
  <c r="AI134" i="36" s="1"/>
  <c r="S134" i="36"/>
  <c r="AH134" i="36" s="1"/>
  <c r="AK133" i="36"/>
  <c r="AJ133" i="36"/>
  <c r="AI133" i="36"/>
  <c r="AH133" i="36"/>
  <c r="X133" i="36"/>
  <c r="AM133" i="36" s="1"/>
  <c r="W133" i="36"/>
  <c r="AL133" i="36" s="1"/>
  <c r="V133" i="36"/>
  <c r="U133" i="36"/>
  <c r="T133" i="36"/>
  <c r="S133" i="36"/>
  <c r="AL132" i="36"/>
  <c r="AJ132" i="36"/>
  <c r="X132" i="36"/>
  <c r="AM132" i="36" s="1"/>
  <c r="W132" i="36"/>
  <c r="V132" i="36"/>
  <c r="AK132" i="36" s="1"/>
  <c r="U132" i="36"/>
  <c r="T132" i="36"/>
  <c r="AI132" i="36" s="1"/>
  <c r="S132" i="36"/>
  <c r="AH132" i="36" s="1"/>
  <c r="AK131" i="36"/>
  <c r="AJ131" i="36"/>
  <c r="AI131" i="36"/>
  <c r="X131" i="36"/>
  <c r="AM131" i="36" s="1"/>
  <c r="W131" i="36"/>
  <c r="AL131" i="36" s="1"/>
  <c r="V131" i="36"/>
  <c r="U131" i="36"/>
  <c r="T131" i="36"/>
  <c r="S131" i="36"/>
  <c r="AH131" i="36" s="1"/>
  <c r="AM130" i="36"/>
  <c r="AL130" i="36"/>
  <c r="AJ130" i="36"/>
  <c r="X130" i="36"/>
  <c r="W130" i="36"/>
  <c r="V130" i="36"/>
  <c r="AK130" i="36" s="1"/>
  <c r="U130" i="36"/>
  <c r="T130" i="36"/>
  <c r="AI130" i="36" s="1"/>
  <c r="S130" i="36"/>
  <c r="AH130" i="36" s="1"/>
  <c r="AK129" i="36"/>
  <c r="AJ129" i="36"/>
  <c r="X129" i="36"/>
  <c r="AM129" i="36" s="1"/>
  <c r="W129" i="36"/>
  <c r="AL129" i="36" s="1"/>
  <c r="V129" i="36"/>
  <c r="U129" i="36"/>
  <c r="T129" i="36"/>
  <c r="AI129" i="36" s="1"/>
  <c r="S129" i="36"/>
  <c r="AH129" i="36" s="1"/>
  <c r="AJ128" i="36"/>
  <c r="X128" i="36"/>
  <c r="AM128" i="36" s="1"/>
  <c r="W128" i="36"/>
  <c r="AL128" i="36" s="1"/>
  <c r="V128" i="36"/>
  <c r="AK128" i="36" s="1"/>
  <c r="U128" i="36"/>
  <c r="T128" i="36"/>
  <c r="AI128" i="36" s="1"/>
  <c r="S128" i="36"/>
  <c r="AH128" i="36" s="1"/>
  <c r="AK127" i="36"/>
  <c r="AJ127" i="36"/>
  <c r="AI127" i="36"/>
  <c r="X127" i="36"/>
  <c r="AM127" i="36" s="1"/>
  <c r="W127" i="36"/>
  <c r="AL127" i="36" s="1"/>
  <c r="V127" i="36"/>
  <c r="U127" i="36"/>
  <c r="T127" i="36"/>
  <c r="S127" i="36"/>
  <c r="AH127" i="36" s="1"/>
  <c r="AM126" i="36"/>
  <c r="AL126" i="36"/>
  <c r="AJ126" i="36"/>
  <c r="X126" i="36"/>
  <c r="W126" i="36"/>
  <c r="V126" i="36"/>
  <c r="AK126" i="36" s="1"/>
  <c r="U126" i="36"/>
  <c r="T126" i="36"/>
  <c r="AI126" i="36" s="1"/>
  <c r="S126" i="36"/>
  <c r="AH126" i="36" s="1"/>
  <c r="AK125" i="36"/>
  <c r="AJ125" i="36"/>
  <c r="X125" i="36"/>
  <c r="AM125" i="36" s="1"/>
  <c r="W125" i="36"/>
  <c r="AL125" i="36" s="1"/>
  <c r="V125" i="36"/>
  <c r="U125" i="36"/>
  <c r="T125" i="36"/>
  <c r="AI125" i="36" s="1"/>
  <c r="S125" i="36"/>
  <c r="AH125" i="36" s="1"/>
  <c r="AM124" i="36"/>
  <c r="AL124" i="36"/>
  <c r="X124" i="36"/>
  <c r="W124" i="36"/>
  <c r="V124" i="36"/>
  <c r="AK124" i="36" s="1"/>
  <c r="U124" i="36"/>
  <c r="AJ124" i="36" s="1"/>
  <c r="T124" i="36"/>
  <c r="AI124" i="36" s="1"/>
  <c r="S124" i="36"/>
  <c r="AH124" i="36" s="1"/>
  <c r="AK123" i="36"/>
  <c r="AJ123" i="36"/>
  <c r="AH123" i="36"/>
  <c r="X123" i="36"/>
  <c r="AM123" i="36" s="1"/>
  <c r="W123" i="36"/>
  <c r="AL123" i="36" s="1"/>
  <c r="V123" i="36"/>
  <c r="U123" i="36"/>
  <c r="T123" i="36"/>
  <c r="AI123" i="36" s="1"/>
  <c r="S123" i="36"/>
  <c r="AJ122" i="36"/>
  <c r="X122" i="36"/>
  <c r="AM122" i="36" s="1"/>
  <c r="W122" i="36"/>
  <c r="AL122" i="36" s="1"/>
  <c r="V122" i="36"/>
  <c r="AK122" i="36" s="1"/>
  <c r="U122" i="36"/>
  <c r="T122" i="36"/>
  <c r="AI122" i="36" s="1"/>
  <c r="S122" i="36"/>
  <c r="AH122" i="36" s="1"/>
  <c r="AK121" i="36"/>
  <c r="AJ121" i="36"/>
  <c r="AI121" i="36"/>
  <c r="AH121" i="36"/>
  <c r="X121" i="36"/>
  <c r="AM121" i="36" s="1"/>
  <c r="W121" i="36"/>
  <c r="AL121" i="36" s="1"/>
  <c r="V121" i="36"/>
  <c r="U121" i="36"/>
  <c r="T121" i="36"/>
  <c r="S121" i="36"/>
  <c r="AL120" i="36"/>
  <c r="AJ120" i="36"/>
  <c r="X120" i="36"/>
  <c r="AM120" i="36" s="1"/>
  <c r="W120" i="36"/>
  <c r="V120" i="36"/>
  <c r="AK120" i="36" s="1"/>
  <c r="U120" i="36"/>
  <c r="T120" i="36"/>
  <c r="AI120" i="36" s="1"/>
  <c r="S120" i="36"/>
  <c r="AH120" i="36" s="1"/>
  <c r="AL119" i="36"/>
  <c r="AK119" i="36"/>
  <c r="X119" i="36"/>
  <c r="AM119" i="36" s="1"/>
  <c r="W119" i="36"/>
  <c r="V119" i="36"/>
  <c r="U119" i="36"/>
  <c r="AJ119" i="36" s="1"/>
  <c r="T119" i="36"/>
  <c r="AI119" i="36" s="1"/>
  <c r="S119" i="36"/>
  <c r="AH119" i="36" s="1"/>
  <c r="AK118" i="36"/>
  <c r="AJ118" i="36"/>
  <c r="X118" i="36"/>
  <c r="AM118" i="36" s="1"/>
  <c r="W118" i="36"/>
  <c r="AL118" i="36" s="1"/>
  <c r="V118" i="36"/>
  <c r="U118" i="36"/>
  <c r="T118" i="36"/>
  <c r="AI118" i="36" s="1"/>
  <c r="S118" i="36"/>
  <c r="AH118" i="36" s="1"/>
  <c r="AM117" i="36"/>
  <c r="AJ117" i="36"/>
  <c r="X117" i="36"/>
  <c r="W117" i="36"/>
  <c r="AL117" i="36" s="1"/>
  <c r="V117" i="36"/>
  <c r="AK117" i="36" s="1"/>
  <c r="U117" i="36"/>
  <c r="T117" i="36"/>
  <c r="AI117" i="36" s="1"/>
  <c r="S117" i="36"/>
  <c r="AH117" i="36" s="1"/>
  <c r="AK116" i="36"/>
  <c r="AJ116" i="36"/>
  <c r="AH116" i="36"/>
  <c r="X116" i="36"/>
  <c r="AM116" i="36" s="1"/>
  <c r="W116" i="36"/>
  <c r="AL116" i="36" s="1"/>
  <c r="V116" i="36"/>
  <c r="U116" i="36"/>
  <c r="T116" i="36"/>
  <c r="AI116" i="36" s="1"/>
  <c r="S116" i="36"/>
  <c r="AL115" i="36"/>
  <c r="AK115" i="36"/>
  <c r="X115" i="36"/>
  <c r="AM115" i="36" s="1"/>
  <c r="W115" i="36"/>
  <c r="V115" i="36"/>
  <c r="U115" i="36"/>
  <c r="AJ115" i="36" s="1"/>
  <c r="T115" i="36"/>
  <c r="AI115" i="36" s="1"/>
  <c r="S115" i="36"/>
  <c r="AH115" i="36" s="1"/>
  <c r="AK114" i="36"/>
  <c r="AJ114" i="36"/>
  <c r="X114" i="36"/>
  <c r="AM114" i="36" s="1"/>
  <c r="W114" i="36"/>
  <c r="AL114" i="36" s="1"/>
  <c r="V114" i="36"/>
  <c r="U114" i="36"/>
  <c r="T114" i="36"/>
  <c r="AI114" i="36" s="1"/>
  <c r="S114" i="36"/>
  <c r="AH114" i="36" s="1"/>
  <c r="AM113" i="36"/>
  <c r="AJ113" i="36"/>
  <c r="X113" i="36"/>
  <c r="W113" i="36"/>
  <c r="AL113" i="36" s="1"/>
  <c r="V113" i="36"/>
  <c r="AK113" i="36" s="1"/>
  <c r="U113" i="36"/>
  <c r="T113" i="36"/>
  <c r="AI113" i="36" s="1"/>
  <c r="S113" i="36"/>
  <c r="AH113" i="36" s="1"/>
  <c r="AK112" i="36"/>
  <c r="AJ112" i="36"/>
  <c r="AH112" i="36"/>
  <c r="X112" i="36"/>
  <c r="AM112" i="36" s="1"/>
  <c r="W112" i="36"/>
  <c r="AL112" i="36" s="1"/>
  <c r="V112" i="36"/>
  <c r="U112" i="36"/>
  <c r="T112" i="36"/>
  <c r="AI112" i="36" s="1"/>
  <c r="S112" i="36"/>
  <c r="AL111" i="36"/>
  <c r="AK111" i="36"/>
  <c r="X111" i="36"/>
  <c r="AM111" i="36" s="1"/>
  <c r="W111" i="36"/>
  <c r="V111" i="36"/>
  <c r="U111" i="36"/>
  <c r="AJ111" i="36" s="1"/>
  <c r="T111" i="36"/>
  <c r="AI111" i="36" s="1"/>
  <c r="S111" i="36"/>
  <c r="AH111" i="36" s="1"/>
  <c r="AK110" i="36"/>
  <c r="AJ110" i="36"/>
  <c r="X110" i="36"/>
  <c r="AM110" i="36" s="1"/>
  <c r="W110" i="36"/>
  <c r="AL110" i="36" s="1"/>
  <c r="V110" i="36"/>
  <c r="U110" i="36"/>
  <c r="T110" i="36"/>
  <c r="AI110" i="36" s="1"/>
  <c r="S110" i="36"/>
  <c r="AH110" i="36" s="1"/>
  <c r="AM109" i="36"/>
  <c r="AJ109" i="36"/>
  <c r="X109" i="36"/>
  <c r="W109" i="36"/>
  <c r="AL109" i="36" s="1"/>
  <c r="V109" i="36"/>
  <c r="AK109" i="36" s="1"/>
  <c r="U109" i="36"/>
  <c r="T109" i="36"/>
  <c r="AI109" i="36" s="1"/>
  <c r="S109" i="36"/>
  <c r="AH109" i="36" s="1"/>
  <c r="AK108" i="36"/>
  <c r="AJ108" i="36"/>
  <c r="AH108" i="36"/>
  <c r="X108" i="36"/>
  <c r="AM108" i="36" s="1"/>
  <c r="W108" i="36"/>
  <c r="AL108" i="36" s="1"/>
  <c r="V108" i="36"/>
  <c r="U108" i="36"/>
  <c r="T108" i="36"/>
  <c r="AI108" i="36" s="1"/>
  <c r="S108" i="36"/>
  <c r="AL107" i="36"/>
  <c r="AK107" i="36"/>
  <c r="X107" i="36"/>
  <c r="AM107" i="36" s="1"/>
  <c r="W107" i="36"/>
  <c r="V107" i="36"/>
  <c r="U107" i="36"/>
  <c r="AJ107" i="36" s="1"/>
  <c r="T107" i="36"/>
  <c r="AI107" i="36" s="1"/>
  <c r="S107" i="36"/>
  <c r="AH107" i="36" s="1"/>
  <c r="AK106" i="36"/>
  <c r="AJ106" i="36"/>
  <c r="X106" i="36"/>
  <c r="AM106" i="36" s="1"/>
  <c r="W106" i="36"/>
  <c r="AL106" i="36" s="1"/>
  <c r="V106" i="36"/>
  <c r="U106" i="36"/>
  <c r="T106" i="36"/>
  <c r="AI106" i="36" s="1"/>
  <c r="S106" i="36"/>
  <c r="AH106" i="36" s="1"/>
  <c r="AM105" i="36"/>
  <c r="AJ105" i="36"/>
  <c r="X105" i="36"/>
  <c r="W105" i="36"/>
  <c r="AL105" i="36" s="1"/>
  <c r="V105" i="36"/>
  <c r="AK105" i="36" s="1"/>
  <c r="U105" i="36"/>
  <c r="T105" i="36"/>
  <c r="AI105" i="36" s="1"/>
  <c r="S105" i="36"/>
  <c r="AH105" i="36" s="1"/>
  <c r="AK104" i="36"/>
  <c r="AJ104" i="36"/>
  <c r="AH104" i="36"/>
  <c r="X104" i="36"/>
  <c r="AM104" i="36" s="1"/>
  <c r="W104" i="36"/>
  <c r="AL104" i="36" s="1"/>
  <c r="V104" i="36"/>
  <c r="U104" i="36"/>
  <c r="T104" i="36"/>
  <c r="AI104" i="36" s="1"/>
  <c r="S104" i="36"/>
  <c r="AL103" i="36"/>
  <c r="AK103" i="36"/>
  <c r="X103" i="36"/>
  <c r="AM103" i="36" s="1"/>
  <c r="W103" i="36"/>
  <c r="V103" i="36"/>
  <c r="U103" i="36"/>
  <c r="AJ103" i="36" s="1"/>
  <c r="T103" i="36"/>
  <c r="AI103" i="36" s="1"/>
  <c r="S103" i="36"/>
  <c r="AH103" i="36" s="1"/>
  <c r="AK102" i="36"/>
  <c r="AJ102" i="36"/>
  <c r="X102" i="36"/>
  <c r="AM102" i="36" s="1"/>
  <c r="W102" i="36"/>
  <c r="AL102" i="36" s="1"/>
  <c r="V102" i="36"/>
  <c r="U102" i="36"/>
  <c r="T102" i="36"/>
  <c r="AI102" i="36" s="1"/>
  <c r="S102" i="36"/>
  <c r="AH102" i="36" s="1"/>
  <c r="AM101" i="36"/>
  <c r="AJ101" i="36"/>
  <c r="X101" i="36"/>
  <c r="W101" i="36"/>
  <c r="AL101" i="36" s="1"/>
  <c r="V101" i="36"/>
  <c r="AK101" i="36" s="1"/>
  <c r="U101" i="36"/>
  <c r="T101" i="36"/>
  <c r="AI101" i="36" s="1"/>
  <c r="S101" i="36"/>
  <c r="AH101" i="36" s="1"/>
  <c r="AK100" i="36"/>
  <c r="AJ100" i="36"/>
  <c r="AH100" i="36"/>
  <c r="X100" i="36"/>
  <c r="AM100" i="36" s="1"/>
  <c r="W100" i="36"/>
  <c r="AL100" i="36" s="1"/>
  <c r="V100" i="36"/>
  <c r="U100" i="36"/>
  <c r="T100" i="36"/>
  <c r="AI100" i="36" s="1"/>
  <c r="S100" i="36"/>
  <c r="AL99" i="36"/>
  <c r="AK99" i="36"/>
  <c r="X99" i="36"/>
  <c r="AM99" i="36" s="1"/>
  <c r="W99" i="36"/>
  <c r="V99" i="36"/>
  <c r="U99" i="36"/>
  <c r="AJ99" i="36" s="1"/>
  <c r="T99" i="36"/>
  <c r="AI99" i="36" s="1"/>
  <c r="S99" i="36"/>
  <c r="AH99" i="36" s="1"/>
  <c r="AK98" i="36"/>
  <c r="AJ98" i="36"/>
  <c r="X98" i="36"/>
  <c r="AM98" i="36" s="1"/>
  <c r="W98" i="36"/>
  <c r="AL98" i="36" s="1"/>
  <c r="V98" i="36"/>
  <c r="U98" i="36"/>
  <c r="T98" i="36"/>
  <c r="AI98" i="36" s="1"/>
  <c r="S98" i="36"/>
  <c r="AH98" i="36" s="1"/>
  <c r="AM97" i="36"/>
  <c r="AJ97" i="36"/>
  <c r="X97" i="36"/>
  <c r="W97" i="36"/>
  <c r="AL97" i="36" s="1"/>
  <c r="V97" i="36"/>
  <c r="AK97" i="36" s="1"/>
  <c r="U97" i="36"/>
  <c r="T97" i="36"/>
  <c r="AI97" i="36" s="1"/>
  <c r="S97" i="36"/>
  <c r="AH97" i="36" s="1"/>
  <c r="AK96" i="36"/>
  <c r="AJ96" i="36"/>
  <c r="AH96" i="36"/>
  <c r="X96" i="36"/>
  <c r="AM96" i="36" s="1"/>
  <c r="W96" i="36"/>
  <c r="AL96" i="36" s="1"/>
  <c r="V96" i="36"/>
  <c r="U96" i="36"/>
  <c r="T96" i="36"/>
  <c r="AI96" i="36" s="1"/>
  <c r="S96" i="36"/>
  <c r="AL95" i="36"/>
  <c r="AK95" i="36"/>
  <c r="X95" i="36"/>
  <c r="AM95" i="36" s="1"/>
  <c r="W95" i="36"/>
  <c r="V95" i="36"/>
  <c r="U95" i="36"/>
  <c r="AJ95" i="36" s="1"/>
  <c r="T95" i="36"/>
  <c r="AI95" i="36" s="1"/>
  <c r="S95" i="36"/>
  <c r="AH95" i="36" s="1"/>
  <c r="AK94" i="36"/>
  <c r="AJ94" i="36"/>
  <c r="X94" i="36"/>
  <c r="AM94" i="36" s="1"/>
  <c r="W94" i="36"/>
  <c r="AL94" i="36" s="1"/>
  <c r="V94" i="36"/>
  <c r="U94" i="36"/>
  <c r="T94" i="36"/>
  <c r="AI94" i="36" s="1"/>
  <c r="S94" i="36"/>
  <c r="AH94" i="36" s="1"/>
  <c r="AM93" i="36"/>
  <c r="AJ93" i="36"/>
  <c r="X93" i="36"/>
  <c r="W93" i="36"/>
  <c r="AL93" i="36" s="1"/>
  <c r="V93" i="36"/>
  <c r="AK93" i="36" s="1"/>
  <c r="U93" i="36"/>
  <c r="T93" i="36"/>
  <c r="AI93" i="36" s="1"/>
  <c r="S93" i="36"/>
  <c r="AH93" i="36" s="1"/>
  <c r="AK92" i="36"/>
  <c r="AJ92" i="36"/>
  <c r="AH92" i="36"/>
  <c r="X92" i="36"/>
  <c r="AM92" i="36" s="1"/>
  <c r="W92" i="36"/>
  <c r="AL92" i="36" s="1"/>
  <c r="V92" i="36"/>
  <c r="U92" i="36"/>
  <c r="T92" i="36"/>
  <c r="AI92" i="36" s="1"/>
  <c r="S92" i="36"/>
  <c r="AL91" i="36"/>
  <c r="AK91" i="36"/>
  <c r="X91" i="36"/>
  <c r="AM91" i="36" s="1"/>
  <c r="W91" i="36"/>
  <c r="V91" i="36"/>
  <c r="U91" i="36"/>
  <c r="AJ91" i="36" s="1"/>
  <c r="T91" i="36"/>
  <c r="AI91" i="36" s="1"/>
  <c r="S91" i="36"/>
  <c r="AH91" i="36" s="1"/>
  <c r="AK90" i="36"/>
  <c r="AJ90" i="36"/>
  <c r="X90" i="36"/>
  <c r="AM90" i="36" s="1"/>
  <c r="W90" i="36"/>
  <c r="AL90" i="36" s="1"/>
  <c r="V90" i="36"/>
  <c r="U90" i="36"/>
  <c r="T90" i="36"/>
  <c r="AI90" i="36" s="1"/>
  <c r="S90" i="36"/>
  <c r="AH90" i="36" s="1"/>
  <c r="AM89" i="36"/>
  <c r="AJ89" i="36"/>
  <c r="X89" i="36"/>
  <c r="W89" i="36"/>
  <c r="AL89" i="36" s="1"/>
  <c r="V89" i="36"/>
  <c r="AK89" i="36" s="1"/>
  <c r="U89" i="36"/>
  <c r="T89" i="36"/>
  <c r="AI89" i="36" s="1"/>
  <c r="S89" i="36"/>
  <c r="AH89" i="36" s="1"/>
  <c r="AK88" i="36"/>
  <c r="AJ88" i="36"/>
  <c r="AH88" i="36"/>
  <c r="X88" i="36"/>
  <c r="AM88" i="36" s="1"/>
  <c r="W88" i="36"/>
  <c r="AL88" i="36" s="1"/>
  <c r="V88" i="36"/>
  <c r="U88" i="36"/>
  <c r="T88" i="36"/>
  <c r="AI88" i="36" s="1"/>
  <c r="S88" i="36"/>
  <c r="AL87" i="36"/>
  <c r="AK87" i="36"/>
  <c r="X87" i="36"/>
  <c r="AM87" i="36" s="1"/>
  <c r="W87" i="36"/>
  <c r="V87" i="36"/>
  <c r="U87" i="36"/>
  <c r="AJ87" i="36" s="1"/>
  <c r="T87" i="36"/>
  <c r="AI87" i="36" s="1"/>
  <c r="S87" i="36"/>
  <c r="AH87" i="36" s="1"/>
  <c r="AK86" i="36"/>
  <c r="AJ86" i="36"/>
  <c r="X86" i="36"/>
  <c r="AM86" i="36" s="1"/>
  <c r="W86" i="36"/>
  <c r="AL86" i="36" s="1"/>
  <c r="V86" i="36"/>
  <c r="U86" i="36"/>
  <c r="T86" i="36"/>
  <c r="AI86" i="36" s="1"/>
  <c r="S86" i="36"/>
  <c r="AH86" i="36" s="1"/>
  <c r="AM85" i="36"/>
  <c r="AJ85" i="36"/>
  <c r="X85" i="36"/>
  <c r="W85" i="36"/>
  <c r="AL85" i="36" s="1"/>
  <c r="V85" i="36"/>
  <c r="AK85" i="36" s="1"/>
  <c r="U85" i="36"/>
  <c r="T85" i="36"/>
  <c r="AI85" i="36" s="1"/>
  <c r="S85" i="36"/>
  <c r="AH85" i="36" s="1"/>
  <c r="AK84" i="36"/>
  <c r="AJ84" i="36"/>
  <c r="AH84" i="36"/>
  <c r="X84" i="36"/>
  <c r="AM84" i="36" s="1"/>
  <c r="W84" i="36"/>
  <c r="AL84" i="36" s="1"/>
  <c r="V84" i="36"/>
  <c r="U84" i="36"/>
  <c r="T84" i="36"/>
  <c r="AI84" i="36" s="1"/>
  <c r="S84" i="36"/>
  <c r="AL83" i="36"/>
  <c r="AK83" i="36"/>
  <c r="X83" i="36"/>
  <c r="AM83" i="36" s="1"/>
  <c r="W83" i="36"/>
  <c r="V83" i="36"/>
  <c r="U83" i="36"/>
  <c r="AJ83" i="36" s="1"/>
  <c r="T83" i="36"/>
  <c r="AI83" i="36" s="1"/>
  <c r="S83" i="36"/>
  <c r="AH83" i="36" s="1"/>
  <c r="AK82" i="36"/>
  <c r="AJ82" i="36"/>
  <c r="X82" i="36"/>
  <c r="AM82" i="36" s="1"/>
  <c r="W82" i="36"/>
  <c r="AL82" i="36" s="1"/>
  <c r="V82" i="36"/>
  <c r="U82" i="36"/>
  <c r="T82" i="36"/>
  <c r="AI82" i="36" s="1"/>
  <c r="S82" i="36"/>
  <c r="AH82" i="36" s="1"/>
  <c r="AM81" i="36"/>
  <c r="AJ81" i="36"/>
  <c r="X81" i="36"/>
  <c r="W81" i="36"/>
  <c r="AL81" i="36" s="1"/>
  <c r="V81" i="36"/>
  <c r="AK81" i="36" s="1"/>
  <c r="U81" i="36"/>
  <c r="T81" i="36"/>
  <c r="AI81" i="36" s="1"/>
  <c r="S81" i="36"/>
  <c r="AH81" i="36" s="1"/>
  <c r="AK80" i="36"/>
  <c r="AJ80" i="36"/>
  <c r="AH80" i="36"/>
  <c r="X80" i="36"/>
  <c r="AM80" i="36" s="1"/>
  <c r="W80" i="36"/>
  <c r="AL80" i="36" s="1"/>
  <c r="V80" i="36"/>
  <c r="U80" i="36"/>
  <c r="T80" i="36"/>
  <c r="AI80" i="36" s="1"/>
  <c r="S80" i="36"/>
  <c r="AL79" i="36"/>
  <c r="AK79" i="36"/>
  <c r="X79" i="36"/>
  <c r="AM79" i="36" s="1"/>
  <c r="W79" i="36"/>
  <c r="V79" i="36"/>
  <c r="U79" i="36"/>
  <c r="AJ79" i="36" s="1"/>
  <c r="T79" i="36"/>
  <c r="AI79" i="36" s="1"/>
  <c r="S79" i="36"/>
  <c r="AH79" i="36" s="1"/>
  <c r="AK78" i="36"/>
  <c r="AJ78" i="36"/>
  <c r="X78" i="36"/>
  <c r="AM78" i="36" s="1"/>
  <c r="W78" i="36"/>
  <c r="AL78" i="36" s="1"/>
  <c r="V78" i="36"/>
  <c r="U78" i="36"/>
  <c r="T78" i="36"/>
  <c r="AI78" i="36" s="1"/>
  <c r="S78" i="36"/>
  <c r="AH78" i="36" s="1"/>
  <c r="AM77" i="36"/>
  <c r="AJ77" i="36"/>
  <c r="X77" i="36"/>
  <c r="W77" i="36"/>
  <c r="AL77" i="36" s="1"/>
  <c r="V77" i="36"/>
  <c r="AK77" i="36" s="1"/>
  <c r="U77" i="36"/>
  <c r="T77" i="36"/>
  <c r="AI77" i="36" s="1"/>
  <c r="S77" i="36"/>
  <c r="AH77" i="36" s="1"/>
  <c r="AK76" i="36"/>
  <c r="AJ76" i="36"/>
  <c r="AH76" i="36"/>
  <c r="X76" i="36"/>
  <c r="AM76" i="36" s="1"/>
  <c r="W76" i="36"/>
  <c r="AL76" i="36" s="1"/>
  <c r="V76" i="36"/>
  <c r="U76" i="36"/>
  <c r="T76" i="36"/>
  <c r="AI76" i="36" s="1"/>
  <c r="S76" i="36"/>
  <c r="AL75" i="36"/>
  <c r="AK75" i="36"/>
  <c r="X75" i="36"/>
  <c r="AM75" i="36" s="1"/>
  <c r="W75" i="36"/>
  <c r="V75" i="36"/>
  <c r="U75" i="36"/>
  <c r="AJ75" i="36" s="1"/>
  <c r="T75" i="36"/>
  <c r="AI75" i="36" s="1"/>
  <c r="S75" i="36"/>
  <c r="AH75" i="36" s="1"/>
  <c r="AK74" i="36"/>
  <c r="AJ74" i="36"/>
  <c r="X74" i="36"/>
  <c r="AM74" i="36" s="1"/>
  <c r="W74" i="36"/>
  <c r="AL74" i="36" s="1"/>
  <c r="V74" i="36"/>
  <c r="U74" i="36"/>
  <c r="T74" i="36"/>
  <c r="AI74" i="36" s="1"/>
  <c r="S74" i="36"/>
  <c r="AH74" i="36" s="1"/>
  <c r="AM73" i="36"/>
  <c r="AJ73" i="36"/>
  <c r="X73" i="36"/>
  <c r="W73" i="36"/>
  <c r="AL73" i="36" s="1"/>
  <c r="V73" i="36"/>
  <c r="AK73" i="36" s="1"/>
  <c r="U73" i="36"/>
  <c r="T73" i="36"/>
  <c r="AI73" i="36" s="1"/>
  <c r="S73" i="36"/>
  <c r="AH73" i="36" s="1"/>
  <c r="AK72" i="36"/>
  <c r="AJ72" i="36"/>
  <c r="AH72" i="36"/>
  <c r="X72" i="36"/>
  <c r="AM72" i="36" s="1"/>
  <c r="W72" i="36"/>
  <c r="AL72" i="36" s="1"/>
  <c r="V72" i="36"/>
  <c r="U72" i="36"/>
  <c r="T72" i="36"/>
  <c r="AI72" i="36" s="1"/>
  <c r="S72" i="36"/>
  <c r="AL71" i="36"/>
  <c r="AK71" i="36"/>
  <c r="X71" i="36"/>
  <c r="AM71" i="36" s="1"/>
  <c r="W71" i="36"/>
  <c r="V71" i="36"/>
  <c r="U71" i="36"/>
  <c r="AJ71" i="36" s="1"/>
  <c r="T71" i="36"/>
  <c r="AI71" i="36" s="1"/>
  <c r="S71" i="36"/>
  <c r="AH71" i="36" s="1"/>
  <c r="AK70" i="36"/>
  <c r="AJ70" i="36"/>
  <c r="X70" i="36"/>
  <c r="AM70" i="36" s="1"/>
  <c r="W70" i="36"/>
  <c r="AL70" i="36" s="1"/>
  <c r="V70" i="36"/>
  <c r="U70" i="36"/>
  <c r="T70" i="36"/>
  <c r="AI70" i="36" s="1"/>
  <c r="S70" i="36"/>
  <c r="AH70" i="36" s="1"/>
  <c r="AM69" i="36"/>
  <c r="AJ69" i="36"/>
  <c r="X69" i="36"/>
  <c r="W69" i="36"/>
  <c r="AL69" i="36" s="1"/>
  <c r="V69" i="36"/>
  <c r="AK69" i="36" s="1"/>
  <c r="U69" i="36"/>
  <c r="T69" i="36"/>
  <c r="AI69" i="36" s="1"/>
  <c r="S69" i="36"/>
  <c r="AH69" i="36" s="1"/>
  <c r="AK68" i="36"/>
  <c r="AJ68" i="36"/>
  <c r="AH68" i="36"/>
  <c r="X68" i="36"/>
  <c r="AM68" i="36" s="1"/>
  <c r="W68" i="36"/>
  <c r="AL68" i="36" s="1"/>
  <c r="V68" i="36"/>
  <c r="U68" i="36"/>
  <c r="T68" i="36"/>
  <c r="AI68" i="36" s="1"/>
  <c r="S68" i="36"/>
  <c r="AL67" i="36"/>
  <c r="AK67" i="36"/>
  <c r="X67" i="36"/>
  <c r="AM67" i="36" s="1"/>
  <c r="W67" i="36"/>
  <c r="V67" i="36"/>
  <c r="U67" i="36"/>
  <c r="AJ67" i="36" s="1"/>
  <c r="T67" i="36"/>
  <c r="AI67" i="36" s="1"/>
  <c r="S67" i="36"/>
  <c r="AH67" i="36" s="1"/>
  <c r="AK66" i="36"/>
  <c r="AJ66" i="36"/>
  <c r="X66" i="36"/>
  <c r="AM66" i="36" s="1"/>
  <c r="W66" i="36"/>
  <c r="AL66" i="36" s="1"/>
  <c r="V66" i="36"/>
  <c r="U66" i="36"/>
  <c r="T66" i="36"/>
  <c r="AI66" i="36" s="1"/>
  <c r="S66" i="36"/>
  <c r="AH66" i="36" s="1"/>
  <c r="AM65" i="36"/>
  <c r="AJ65" i="36"/>
  <c r="X65" i="36"/>
  <c r="W65" i="36"/>
  <c r="AL65" i="36" s="1"/>
  <c r="V65" i="36"/>
  <c r="AK65" i="36" s="1"/>
  <c r="U65" i="36"/>
  <c r="T65" i="36"/>
  <c r="AI65" i="36" s="1"/>
  <c r="S65" i="36"/>
  <c r="AH65" i="36" s="1"/>
  <c r="AK64" i="36"/>
  <c r="AJ64" i="36"/>
  <c r="AH64" i="36"/>
  <c r="X64" i="36"/>
  <c r="AM64" i="36" s="1"/>
  <c r="W64" i="36"/>
  <c r="AL64" i="36" s="1"/>
  <c r="V64" i="36"/>
  <c r="U64" i="36"/>
  <c r="T64" i="36"/>
  <c r="AI64" i="36" s="1"/>
  <c r="S64" i="36"/>
  <c r="AL63" i="36"/>
  <c r="AK63" i="36"/>
  <c r="X63" i="36"/>
  <c r="AM63" i="36" s="1"/>
  <c r="W63" i="36"/>
  <c r="V63" i="36"/>
  <c r="U63" i="36"/>
  <c r="AJ63" i="36" s="1"/>
  <c r="T63" i="36"/>
  <c r="AI63" i="36" s="1"/>
  <c r="S63" i="36"/>
  <c r="AH63" i="36" s="1"/>
  <c r="AK62" i="36"/>
  <c r="AJ62" i="36"/>
  <c r="X62" i="36"/>
  <c r="AM62" i="36" s="1"/>
  <c r="W62" i="36"/>
  <c r="AL62" i="36" s="1"/>
  <c r="V62" i="36"/>
  <c r="U62" i="36"/>
  <c r="T62" i="36"/>
  <c r="AI62" i="36" s="1"/>
  <c r="S62" i="36"/>
  <c r="AH62" i="36" s="1"/>
  <c r="AM61" i="36"/>
  <c r="AJ61" i="36"/>
  <c r="X61" i="36"/>
  <c r="W61" i="36"/>
  <c r="AL61" i="36" s="1"/>
  <c r="V61" i="36"/>
  <c r="AK61" i="36" s="1"/>
  <c r="U61" i="36"/>
  <c r="T61" i="36"/>
  <c r="AI61" i="36" s="1"/>
  <c r="S61" i="36"/>
  <c r="AH61" i="36" s="1"/>
  <c r="AK60" i="36"/>
  <c r="AJ60" i="36"/>
  <c r="AH60" i="36"/>
  <c r="X60" i="36"/>
  <c r="AM60" i="36" s="1"/>
  <c r="W60" i="36"/>
  <c r="AL60" i="36" s="1"/>
  <c r="V60" i="36"/>
  <c r="U60" i="36"/>
  <c r="T60" i="36"/>
  <c r="AI60" i="36" s="1"/>
  <c r="S60" i="36"/>
  <c r="AL59" i="36"/>
  <c r="AK59" i="36"/>
  <c r="X59" i="36"/>
  <c r="AM59" i="36" s="1"/>
  <c r="W59" i="36"/>
  <c r="V59" i="36"/>
  <c r="U59" i="36"/>
  <c r="AJ59" i="36" s="1"/>
  <c r="T59" i="36"/>
  <c r="AI59" i="36" s="1"/>
  <c r="S59" i="36"/>
  <c r="AH59" i="36" s="1"/>
  <c r="AK58" i="36"/>
  <c r="AJ58" i="36"/>
  <c r="X58" i="36"/>
  <c r="AM58" i="36" s="1"/>
  <c r="W58" i="36"/>
  <c r="AL58" i="36" s="1"/>
  <c r="V58" i="36"/>
  <c r="U58" i="36"/>
  <c r="T58" i="36"/>
  <c r="AI58" i="36" s="1"/>
  <c r="S58" i="36"/>
  <c r="AH58" i="36" s="1"/>
  <c r="AM57" i="36"/>
  <c r="AJ57" i="36"/>
  <c r="X57" i="36"/>
  <c r="W57" i="36"/>
  <c r="AL57" i="36" s="1"/>
  <c r="V57" i="36"/>
  <c r="AK57" i="36" s="1"/>
  <c r="U57" i="36"/>
  <c r="T57" i="36"/>
  <c r="AI57" i="36" s="1"/>
  <c r="S57" i="36"/>
  <c r="AH57" i="36" s="1"/>
  <c r="AK56" i="36"/>
  <c r="AJ56" i="36"/>
  <c r="AH56" i="36"/>
  <c r="X56" i="36"/>
  <c r="AM56" i="36" s="1"/>
  <c r="W56" i="36"/>
  <c r="AL56" i="36" s="1"/>
  <c r="V56" i="36"/>
  <c r="U56" i="36"/>
  <c r="T56" i="36"/>
  <c r="AI56" i="36" s="1"/>
  <c r="S56" i="36"/>
  <c r="AL55" i="36"/>
  <c r="AK55" i="36"/>
  <c r="X55" i="36"/>
  <c r="AM55" i="36" s="1"/>
  <c r="W55" i="36"/>
  <c r="V55" i="36"/>
  <c r="U55" i="36"/>
  <c r="AJ55" i="36" s="1"/>
  <c r="T55" i="36"/>
  <c r="AI55" i="36" s="1"/>
  <c r="S55" i="36"/>
  <c r="AH55" i="36" s="1"/>
  <c r="AK54" i="36"/>
  <c r="AJ54" i="36"/>
  <c r="X54" i="36"/>
  <c r="AM54" i="36" s="1"/>
  <c r="W54" i="36"/>
  <c r="AL54" i="36" s="1"/>
  <c r="V54" i="36"/>
  <c r="U54" i="36"/>
  <c r="T54" i="36"/>
  <c r="AI54" i="36" s="1"/>
  <c r="S54" i="36"/>
  <c r="AH54" i="36" s="1"/>
  <c r="AM53" i="36"/>
  <c r="AJ53" i="36"/>
  <c r="X53" i="36"/>
  <c r="W53" i="36"/>
  <c r="AL53" i="36" s="1"/>
  <c r="V53" i="36"/>
  <c r="AK53" i="36" s="1"/>
  <c r="U53" i="36"/>
  <c r="T53" i="36"/>
  <c r="AI53" i="36" s="1"/>
  <c r="S53" i="36"/>
  <c r="AH53" i="36" s="1"/>
  <c r="AK52" i="36"/>
  <c r="AJ52" i="36"/>
  <c r="AH52" i="36"/>
  <c r="X52" i="36"/>
  <c r="AM52" i="36" s="1"/>
  <c r="W52" i="36"/>
  <c r="AL52" i="36" s="1"/>
  <c r="V52" i="36"/>
  <c r="U52" i="36"/>
  <c r="T52" i="36"/>
  <c r="AI52" i="36" s="1"/>
  <c r="S52" i="36"/>
  <c r="AL51" i="36"/>
  <c r="AK51" i="36"/>
  <c r="X51" i="36"/>
  <c r="AM51" i="36" s="1"/>
  <c r="W51" i="36"/>
  <c r="V51" i="36"/>
  <c r="U51" i="36"/>
  <c r="AJ51" i="36" s="1"/>
  <c r="T51" i="36"/>
  <c r="AI51" i="36" s="1"/>
  <c r="S51" i="36"/>
  <c r="AH51" i="36" s="1"/>
  <c r="AK50" i="36"/>
  <c r="AJ50" i="36"/>
  <c r="X50" i="36"/>
  <c r="AM50" i="36" s="1"/>
  <c r="W50" i="36"/>
  <c r="AL50" i="36" s="1"/>
  <c r="V50" i="36"/>
  <c r="U50" i="36"/>
  <c r="T50" i="36"/>
  <c r="AI50" i="36" s="1"/>
  <c r="S50" i="36"/>
  <c r="AH50" i="36" s="1"/>
  <c r="AJ49" i="36"/>
  <c r="AH49" i="36"/>
  <c r="X49" i="36"/>
  <c r="AM49" i="36" s="1"/>
  <c r="W49" i="36"/>
  <c r="AL49" i="36" s="1"/>
  <c r="V49" i="36"/>
  <c r="AK49" i="36" s="1"/>
  <c r="U49" i="36"/>
  <c r="T49" i="36"/>
  <c r="AI49" i="36" s="1"/>
  <c r="S49" i="36"/>
  <c r="AL48" i="36"/>
  <c r="AK48" i="36"/>
  <c r="X48" i="36"/>
  <c r="AM48" i="36" s="1"/>
  <c r="W48" i="36"/>
  <c r="V48" i="36"/>
  <c r="U48" i="36"/>
  <c r="AJ48" i="36" s="1"/>
  <c r="T48" i="36"/>
  <c r="AI48" i="36" s="1"/>
  <c r="S48" i="36"/>
  <c r="AH48" i="36" s="1"/>
  <c r="AJ47" i="36"/>
  <c r="AH47" i="36"/>
  <c r="X47" i="36"/>
  <c r="AM47" i="36" s="1"/>
  <c r="W47" i="36"/>
  <c r="AL47" i="36" s="1"/>
  <c r="V47" i="36"/>
  <c r="AK47" i="36" s="1"/>
  <c r="U47" i="36"/>
  <c r="T47" i="36"/>
  <c r="AI47" i="36" s="1"/>
  <c r="S47" i="36"/>
  <c r="AL46" i="36"/>
  <c r="AK46" i="36"/>
  <c r="X46" i="36"/>
  <c r="AM46" i="36" s="1"/>
  <c r="W46" i="36"/>
  <c r="V46" i="36"/>
  <c r="U46" i="36"/>
  <c r="AJ46" i="36" s="1"/>
  <c r="T46" i="36"/>
  <c r="AI46" i="36" s="1"/>
  <c r="S46" i="36"/>
  <c r="AH46" i="36" s="1"/>
  <c r="AJ45" i="36"/>
  <c r="AH45" i="36"/>
  <c r="X45" i="36"/>
  <c r="AM45" i="36" s="1"/>
  <c r="W45" i="36"/>
  <c r="AL45" i="36" s="1"/>
  <c r="V45" i="36"/>
  <c r="AK45" i="36" s="1"/>
  <c r="U45" i="36"/>
  <c r="T45" i="36"/>
  <c r="AI45" i="36" s="1"/>
  <c r="S45" i="36"/>
  <c r="AL44" i="36"/>
  <c r="AK44" i="36"/>
  <c r="X44" i="36"/>
  <c r="AM44" i="36" s="1"/>
  <c r="W44" i="36"/>
  <c r="V44" i="36"/>
  <c r="U44" i="36"/>
  <c r="AJ44" i="36" s="1"/>
  <c r="T44" i="36"/>
  <c r="AI44" i="36" s="1"/>
  <c r="S44" i="36"/>
  <c r="AH44" i="36" s="1"/>
  <c r="AJ43" i="36"/>
  <c r="AH43" i="36"/>
  <c r="X43" i="36"/>
  <c r="AM43" i="36" s="1"/>
  <c r="W43" i="36"/>
  <c r="AL43" i="36" s="1"/>
  <c r="V43" i="36"/>
  <c r="AK43" i="36" s="1"/>
  <c r="U43" i="36"/>
  <c r="T43" i="36"/>
  <c r="AI43" i="36" s="1"/>
  <c r="S43" i="36"/>
  <c r="AL42" i="36"/>
  <c r="AK42" i="36"/>
  <c r="X42" i="36"/>
  <c r="AM42" i="36" s="1"/>
  <c r="W42" i="36"/>
  <c r="V42" i="36"/>
  <c r="U42" i="36"/>
  <c r="AJ42" i="36" s="1"/>
  <c r="T42" i="36"/>
  <c r="AI42" i="36" s="1"/>
  <c r="S42" i="36"/>
  <c r="AH42" i="36" s="1"/>
  <c r="AJ41" i="36"/>
  <c r="AH41" i="36"/>
  <c r="X41" i="36"/>
  <c r="AM41" i="36" s="1"/>
  <c r="W41" i="36"/>
  <c r="AL41" i="36" s="1"/>
  <c r="V41" i="36"/>
  <c r="AK41" i="36" s="1"/>
  <c r="U41" i="36"/>
  <c r="T41" i="36"/>
  <c r="AI41" i="36" s="1"/>
  <c r="S41" i="36"/>
  <c r="AL40" i="36"/>
  <c r="AK40" i="36"/>
  <c r="X40" i="36"/>
  <c r="AM40" i="36" s="1"/>
  <c r="W40" i="36"/>
  <c r="V40" i="36"/>
  <c r="U40" i="36"/>
  <c r="AJ40" i="36" s="1"/>
  <c r="T40" i="36"/>
  <c r="AI40" i="36" s="1"/>
  <c r="S40" i="36"/>
  <c r="AH40" i="36" s="1"/>
  <c r="AJ39" i="36"/>
  <c r="AH39" i="36"/>
  <c r="X39" i="36"/>
  <c r="AM39" i="36" s="1"/>
  <c r="W39" i="36"/>
  <c r="AL39" i="36" s="1"/>
  <c r="V39" i="36"/>
  <c r="AK39" i="36" s="1"/>
  <c r="U39" i="36"/>
  <c r="T39" i="36"/>
  <c r="AI39" i="36" s="1"/>
  <c r="S39" i="36"/>
  <c r="AL38" i="36"/>
  <c r="AK38" i="36"/>
  <c r="X38" i="36"/>
  <c r="AM38" i="36" s="1"/>
  <c r="W38" i="36"/>
  <c r="V38" i="36"/>
  <c r="U38" i="36"/>
  <c r="AJ38" i="36" s="1"/>
  <c r="T38" i="36"/>
  <c r="AI38" i="36" s="1"/>
  <c r="S38" i="36"/>
  <c r="AH38" i="36" s="1"/>
  <c r="AJ37" i="36"/>
  <c r="AH37" i="36"/>
  <c r="X37" i="36"/>
  <c r="AM37" i="36" s="1"/>
  <c r="W37" i="36"/>
  <c r="AL37" i="36" s="1"/>
  <c r="V37" i="36"/>
  <c r="AK37" i="36" s="1"/>
  <c r="U37" i="36"/>
  <c r="T37" i="36"/>
  <c r="AI37" i="36" s="1"/>
  <c r="S37" i="36"/>
  <c r="AL36" i="36"/>
  <c r="AK36" i="36"/>
  <c r="X36" i="36"/>
  <c r="AM36" i="36" s="1"/>
  <c r="W36" i="36"/>
  <c r="V36" i="36"/>
  <c r="U36" i="36"/>
  <c r="AJ36" i="36" s="1"/>
  <c r="T36" i="36"/>
  <c r="AI36" i="36" s="1"/>
  <c r="S36" i="36"/>
  <c r="AH36" i="36" s="1"/>
  <c r="AJ35" i="36"/>
  <c r="AH35" i="36"/>
  <c r="X35" i="36"/>
  <c r="AM35" i="36" s="1"/>
  <c r="W35" i="36"/>
  <c r="AL35" i="36" s="1"/>
  <c r="V35" i="36"/>
  <c r="AK35" i="36" s="1"/>
  <c r="U35" i="36"/>
  <c r="T35" i="36"/>
  <c r="AI35" i="36" s="1"/>
  <c r="S35" i="36"/>
  <c r="AL34" i="36"/>
  <c r="AK34" i="36"/>
  <c r="X34" i="36"/>
  <c r="AM34" i="36" s="1"/>
  <c r="W34" i="36"/>
  <c r="V34" i="36"/>
  <c r="U34" i="36"/>
  <c r="AJ34" i="36" s="1"/>
  <c r="T34" i="36"/>
  <c r="AI34" i="36" s="1"/>
  <c r="S34" i="36"/>
  <c r="AH34" i="36" s="1"/>
  <c r="AJ33" i="36"/>
  <c r="AH33" i="36"/>
  <c r="X33" i="36"/>
  <c r="AM33" i="36" s="1"/>
  <c r="W33" i="36"/>
  <c r="AL33" i="36" s="1"/>
  <c r="V33" i="36"/>
  <c r="AK33" i="36" s="1"/>
  <c r="U33" i="36"/>
  <c r="T33" i="36"/>
  <c r="AI33" i="36" s="1"/>
  <c r="S33" i="36"/>
  <c r="AL32" i="36"/>
  <c r="AK32" i="36"/>
  <c r="X32" i="36"/>
  <c r="AM32" i="36" s="1"/>
  <c r="W32" i="36"/>
  <c r="V32" i="36"/>
  <c r="U32" i="36"/>
  <c r="AJ32" i="36" s="1"/>
  <c r="T32" i="36"/>
  <c r="AI32" i="36" s="1"/>
  <c r="S32" i="36"/>
  <c r="AH32" i="36" s="1"/>
  <c r="AJ31" i="36"/>
  <c r="AH31" i="36"/>
  <c r="X31" i="36"/>
  <c r="AM31" i="36" s="1"/>
  <c r="W31" i="36"/>
  <c r="AL31" i="36" s="1"/>
  <c r="V31" i="36"/>
  <c r="AK31" i="36" s="1"/>
  <c r="U31" i="36"/>
  <c r="T31" i="36"/>
  <c r="AI31" i="36" s="1"/>
  <c r="S31" i="36"/>
  <c r="AL30" i="36"/>
  <c r="AK30" i="36"/>
  <c r="X30" i="36"/>
  <c r="AM30" i="36" s="1"/>
  <c r="W30" i="36"/>
  <c r="V30" i="36"/>
  <c r="U30" i="36"/>
  <c r="AJ30" i="36" s="1"/>
  <c r="T30" i="36"/>
  <c r="AI30" i="36" s="1"/>
  <c r="S30" i="36"/>
  <c r="AH30" i="36" s="1"/>
  <c r="AJ29" i="36"/>
  <c r="AH29" i="36"/>
  <c r="X29" i="36"/>
  <c r="AM29" i="36" s="1"/>
  <c r="W29" i="36"/>
  <c r="AL29" i="36" s="1"/>
  <c r="V29" i="36"/>
  <c r="AK29" i="36" s="1"/>
  <c r="U29" i="36"/>
  <c r="T29" i="36"/>
  <c r="AI29" i="36" s="1"/>
  <c r="S29" i="36"/>
  <c r="AL28" i="36"/>
  <c r="AK28" i="36"/>
  <c r="X28" i="36"/>
  <c r="AM28" i="36" s="1"/>
  <c r="W28" i="36"/>
  <c r="V28" i="36"/>
  <c r="U28" i="36"/>
  <c r="AJ28" i="36" s="1"/>
  <c r="T28" i="36"/>
  <c r="AI28" i="36" s="1"/>
  <c r="S28" i="36"/>
  <c r="AH28" i="36" s="1"/>
  <c r="AJ27" i="36"/>
  <c r="AH27" i="36"/>
  <c r="X27" i="36"/>
  <c r="AM27" i="36" s="1"/>
  <c r="W27" i="36"/>
  <c r="AL27" i="36" s="1"/>
  <c r="V27" i="36"/>
  <c r="AK27" i="36" s="1"/>
  <c r="U27" i="36"/>
  <c r="T27" i="36"/>
  <c r="AI27" i="36" s="1"/>
  <c r="S27" i="36"/>
  <c r="AL26" i="36"/>
  <c r="AK26" i="36"/>
  <c r="X26" i="36"/>
  <c r="AM26" i="36" s="1"/>
  <c r="W26" i="36"/>
  <c r="V26" i="36"/>
  <c r="U26" i="36"/>
  <c r="AJ26" i="36" s="1"/>
  <c r="T26" i="36"/>
  <c r="AI26" i="36" s="1"/>
  <c r="S26" i="36"/>
  <c r="AH26" i="36" s="1"/>
  <c r="AJ25" i="36"/>
  <c r="AH25" i="36"/>
  <c r="X25" i="36"/>
  <c r="AM25" i="36" s="1"/>
  <c r="W25" i="36"/>
  <c r="AL25" i="36" s="1"/>
  <c r="V25" i="36"/>
  <c r="AK25" i="36" s="1"/>
  <c r="U25" i="36"/>
  <c r="T25" i="36"/>
  <c r="AI25" i="36" s="1"/>
  <c r="S25" i="36"/>
  <c r="AL24" i="36"/>
  <c r="AK24" i="36"/>
  <c r="AI24" i="36"/>
  <c r="X24" i="36"/>
  <c r="AM24" i="36" s="1"/>
  <c r="W24" i="36"/>
  <c r="V24" i="36"/>
  <c r="U24" i="36"/>
  <c r="AJ24" i="36" s="1"/>
  <c r="T24" i="36"/>
  <c r="S24" i="36"/>
  <c r="AH24" i="36" s="1"/>
  <c r="AM23" i="36"/>
  <c r="AJ23" i="36"/>
  <c r="AH23" i="36"/>
  <c r="X23" i="36"/>
  <c r="W23" i="36"/>
  <c r="AL23" i="36" s="1"/>
  <c r="V23" i="36"/>
  <c r="AK23" i="36" s="1"/>
  <c r="U23" i="36"/>
  <c r="T23" i="36"/>
  <c r="AI23" i="36" s="1"/>
  <c r="S23" i="36"/>
  <c r="AL22" i="36"/>
  <c r="AK22" i="36"/>
  <c r="X22" i="36"/>
  <c r="AM22" i="36" s="1"/>
  <c r="W22" i="36"/>
  <c r="V22" i="36"/>
  <c r="U22" i="36"/>
  <c r="AJ22" i="36" s="1"/>
  <c r="T22" i="36"/>
  <c r="AI22" i="36" s="1"/>
  <c r="S22" i="36"/>
  <c r="AH22" i="36" s="1"/>
  <c r="AM21" i="36"/>
  <c r="AJ21" i="36"/>
  <c r="AH21" i="36"/>
  <c r="X21" i="36"/>
  <c r="W21" i="36"/>
  <c r="AL21" i="36" s="1"/>
  <c r="V21" i="36"/>
  <c r="AK21" i="36" s="1"/>
  <c r="U21" i="36"/>
  <c r="T21" i="36"/>
  <c r="AI21" i="36" s="1"/>
  <c r="S21" i="36"/>
  <c r="AL20" i="36"/>
  <c r="AK20" i="36"/>
  <c r="X20" i="36"/>
  <c r="AM20" i="36" s="1"/>
  <c r="W20" i="36"/>
  <c r="V20" i="36"/>
  <c r="U20" i="36"/>
  <c r="AJ20" i="36" s="1"/>
  <c r="T20" i="36"/>
  <c r="AI20" i="36" s="1"/>
  <c r="S20" i="36"/>
  <c r="AH20" i="36" s="1"/>
  <c r="AJ19" i="36"/>
  <c r="AH19" i="36"/>
  <c r="X19" i="36"/>
  <c r="AM19" i="36" s="1"/>
  <c r="W19" i="36"/>
  <c r="AL19" i="36" s="1"/>
  <c r="V19" i="36"/>
  <c r="AK19" i="36" s="1"/>
  <c r="U19" i="36"/>
  <c r="T19" i="36"/>
  <c r="AI19" i="36" s="1"/>
  <c r="S19" i="36"/>
  <c r="AL18" i="36"/>
  <c r="AK18" i="36"/>
  <c r="AI18" i="36"/>
  <c r="X18" i="36"/>
  <c r="AM18" i="36" s="1"/>
  <c r="W18" i="36"/>
  <c r="V18" i="36"/>
  <c r="U18" i="36"/>
  <c r="AJ18" i="36" s="1"/>
  <c r="T18" i="36"/>
  <c r="S18" i="36"/>
  <c r="AH18" i="36" s="1"/>
  <c r="AJ17" i="36"/>
  <c r="AH17" i="36"/>
  <c r="X17" i="36"/>
  <c r="AM17" i="36" s="1"/>
  <c r="W17" i="36"/>
  <c r="AL17" i="36" s="1"/>
  <c r="V17" i="36"/>
  <c r="AK17" i="36" s="1"/>
  <c r="U17" i="36"/>
  <c r="T17" i="36"/>
  <c r="AI17" i="36" s="1"/>
  <c r="S17" i="36"/>
  <c r="AL16" i="36"/>
  <c r="AK16" i="36"/>
  <c r="AI16" i="36"/>
  <c r="X16" i="36"/>
  <c r="AM16" i="36" s="1"/>
  <c r="W16" i="36"/>
  <c r="V16" i="36"/>
  <c r="U16" i="36"/>
  <c r="AJ16" i="36" s="1"/>
  <c r="T16" i="36"/>
  <c r="S16" i="36"/>
  <c r="AH16" i="36" s="1"/>
  <c r="AM15" i="36"/>
  <c r="AJ15" i="36"/>
  <c r="AH15" i="36"/>
  <c r="X15" i="36"/>
  <c r="W15" i="36"/>
  <c r="AL15" i="36" s="1"/>
  <c r="V15" i="36"/>
  <c r="AK15" i="36" s="1"/>
  <c r="U15" i="36"/>
  <c r="T15" i="36"/>
  <c r="AI15" i="36" s="1"/>
  <c r="S15" i="36"/>
  <c r="AL14" i="36"/>
  <c r="AK14" i="36"/>
  <c r="X14" i="36"/>
  <c r="AM14" i="36" s="1"/>
  <c r="W14" i="36"/>
  <c r="V14" i="36"/>
  <c r="U14" i="36"/>
  <c r="AJ14" i="36" s="1"/>
  <c r="T14" i="36"/>
  <c r="AI14" i="36" s="1"/>
  <c r="S14" i="36"/>
  <c r="AH14" i="36" s="1"/>
  <c r="AM13" i="36"/>
  <c r="AJ13" i="36"/>
  <c r="AH13" i="36"/>
  <c r="X13" i="36"/>
  <c r="W13" i="36"/>
  <c r="AL13" i="36" s="1"/>
  <c r="V13" i="36"/>
  <c r="AK13" i="36" s="1"/>
  <c r="U13" i="36"/>
  <c r="T13" i="36"/>
  <c r="AI13" i="36" s="1"/>
  <c r="S13" i="36"/>
  <c r="AL12" i="36"/>
  <c r="AK12" i="36"/>
  <c r="X12" i="36"/>
  <c r="AM12" i="36" s="1"/>
  <c r="W12" i="36"/>
  <c r="V12" i="36"/>
  <c r="U12" i="36"/>
  <c r="AJ12" i="36" s="1"/>
  <c r="T12" i="36"/>
  <c r="AI12" i="36" s="1"/>
  <c r="S12" i="36"/>
  <c r="AH12" i="36" s="1"/>
  <c r="AJ11" i="36"/>
  <c r="AH11" i="36"/>
  <c r="X11" i="36"/>
  <c r="AM11" i="36" s="1"/>
  <c r="W11" i="36"/>
  <c r="AL11" i="36" s="1"/>
  <c r="V11" i="36"/>
  <c r="AK11" i="36" s="1"/>
  <c r="U11" i="36"/>
  <c r="T11" i="36"/>
  <c r="AI11" i="36" s="1"/>
  <c r="S11" i="36"/>
  <c r="AL10" i="36"/>
  <c r="AK10" i="36"/>
  <c r="AI10" i="36"/>
  <c r="X10" i="36"/>
  <c r="AM10" i="36" s="1"/>
  <c r="W10" i="36"/>
  <c r="V10" i="36"/>
  <c r="U10" i="36"/>
  <c r="AJ10" i="36" s="1"/>
  <c r="T10" i="36"/>
  <c r="S10" i="36"/>
  <c r="AH10" i="36" s="1"/>
  <c r="AJ9" i="36"/>
  <c r="AH9" i="36"/>
  <c r="X9" i="36"/>
  <c r="AM9" i="36" s="1"/>
  <c r="W9" i="36"/>
  <c r="AL9" i="36" s="1"/>
  <c r="V9" i="36"/>
  <c r="AK9" i="36" s="1"/>
  <c r="U9" i="36"/>
  <c r="T9" i="36"/>
  <c r="AI9" i="36" s="1"/>
  <c r="S9" i="36"/>
  <c r="AL8" i="36"/>
  <c r="AK8" i="36"/>
  <c r="AI8" i="36"/>
  <c r="X8" i="36"/>
  <c r="AM8" i="36" s="1"/>
  <c r="W8" i="36"/>
  <c r="V8" i="36"/>
  <c r="U8" i="36"/>
  <c r="AJ8" i="36" s="1"/>
  <c r="T8" i="36"/>
  <c r="S8" i="36"/>
  <c r="AH8" i="36" s="1"/>
  <c r="AM7" i="36"/>
  <c r="AJ7" i="36"/>
  <c r="AH7" i="36"/>
  <c r="X7" i="36"/>
  <c r="W7" i="36"/>
  <c r="AL7" i="36" s="1"/>
  <c r="V7" i="36"/>
  <c r="AK7" i="36" s="1"/>
  <c r="U7" i="36"/>
  <c r="T7" i="36"/>
  <c r="AI7" i="36" s="1"/>
  <c r="S7" i="36"/>
  <c r="AL6" i="36"/>
  <c r="AK6" i="36"/>
  <c r="X6" i="36"/>
  <c r="AM6" i="36" s="1"/>
  <c r="W6" i="36"/>
  <c r="V6" i="36"/>
  <c r="U6" i="36"/>
  <c r="AJ6" i="36" s="1"/>
  <c r="T6" i="36"/>
  <c r="AI6" i="36" s="1"/>
  <c r="S6" i="36"/>
  <c r="AH6" i="36" s="1"/>
  <c r="AM5" i="36"/>
  <c r="AJ5" i="36"/>
  <c r="AH5" i="36"/>
  <c r="X5" i="36"/>
  <c r="W5" i="36"/>
  <c r="AL5" i="36" s="1"/>
  <c r="V5" i="36"/>
  <c r="AK5" i="36" s="1"/>
  <c r="U5" i="36"/>
  <c r="T5" i="36"/>
  <c r="AI5" i="36" s="1"/>
  <c r="S5" i="36"/>
  <c r="AL4" i="36"/>
  <c r="AK4" i="36"/>
  <c r="X4" i="36"/>
  <c r="AM4" i="36" s="1"/>
  <c r="W4" i="36"/>
  <c r="V4" i="36"/>
  <c r="U4" i="36"/>
  <c r="AJ4" i="36" s="1"/>
  <c r="T4" i="36"/>
  <c r="AI4" i="36" s="1"/>
  <c r="S4" i="36"/>
  <c r="AH4" i="36" s="1"/>
  <c r="AJ3" i="36"/>
  <c r="AH3" i="36"/>
  <c r="X3" i="36"/>
  <c r="AM3" i="36" s="1"/>
  <c r="W3" i="36"/>
  <c r="AL3" i="36" s="1"/>
  <c r="V3" i="36"/>
  <c r="AK3" i="36" s="1"/>
  <c r="U3" i="36"/>
  <c r="T3" i="36"/>
  <c r="AI3" i="36" s="1"/>
  <c r="S3" i="36"/>
  <c r="AH55" i="35"/>
  <c r="AG55" i="35"/>
  <c r="AF55" i="35"/>
  <c r="AE55" i="35"/>
  <c r="AD55" i="35"/>
  <c r="AC55" i="35"/>
  <c r="AB55" i="35"/>
  <c r="AH54" i="35"/>
  <c r="AG54" i="35"/>
  <c r="AF54" i="35"/>
  <c r="AE54" i="35"/>
  <c r="AD54" i="35"/>
  <c r="AC54" i="35"/>
  <c r="AB54" i="35"/>
  <c r="AH53" i="35"/>
  <c r="AG53" i="35"/>
  <c r="AF53" i="35"/>
  <c r="AE53" i="35"/>
  <c r="AD53" i="35"/>
  <c r="AC53" i="35"/>
  <c r="AB53" i="35"/>
  <c r="AH52" i="35"/>
  <c r="AG52" i="35"/>
  <c r="AF52" i="35"/>
  <c r="AE52" i="35"/>
  <c r="AD52" i="35"/>
  <c r="AC52" i="35"/>
  <c r="AB52" i="35"/>
  <c r="AH51" i="35"/>
  <c r="AG51" i="35"/>
  <c r="AF51" i="35"/>
  <c r="AE51" i="35"/>
  <c r="AD51" i="35"/>
  <c r="AC51" i="35"/>
  <c r="AB51" i="35"/>
  <c r="AH50" i="35"/>
  <c r="AG50" i="35"/>
  <c r="AF50" i="35"/>
  <c r="AE50" i="35"/>
  <c r="AD50" i="35"/>
  <c r="AC50" i="35"/>
  <c r="AB50" i="35"/>
  <c r="AH49" i="35"/>
  <c r="AG49" i="35"/>
  <c r="AF49" i="35"/>
  <c r="AE49" i="35"/>
  <c r="AD49" i="35"/>
  <c r="AC49" i="35"/>
  <c r="AB49" i="35"/>
  <c r="AH48" i="35"/>
  <c r="AG48" i="35"/>
  <c r="AF48" i="35"/>
  <c r="AE48" i="35"/>
  <c r="AD48" i="35"/>
  <c r="AC48" i="35"/>
  <c r="AB48" i="35"/>
  <c r="AH47" i="35"/>
  <c r="AG47" i="35"/>
  <c r="AF47" i="35"/>
  <c r="AE47" i="35"/>
  <c r="AD47" i="35"/>
  <c r="AC47" i="35"/>
  <c r="AB47" i="35"/>
  <c r="AH46" i="35"/>
  <c r="AG46" i="35"/>
  <c r="AF46" i="35"/>
  <c r="AE46" i="35"/>
  <c r="AD46" i="35"/>
  <c r="AC46" i="35"/>
  <c r="AB46" i="35"/>
  <c r="AH45" i="35"/>
  <c r="AG45" i="35"/>
  <c r="AF45" i="35"/>
  <c r="AE45" i="35"/>
  <c r="AD45" i="35"/>
  <c r="AC45" i="35"/>
  <c r="AB45" i="35"/>
  <c r="AH44" i="35"/>
  <c r="AG44" i="35"/>
  <c r="AF44" i="35"/>
  <c r="AE44" i="35"/>
  <c r="AD44" i="35"/>
  <c r="AC44" i="35"/>
  <c r="AB44" i="35"/>
  <c r="AH43" i="35"/>
  <c r="AG43" i="35"/>
  <c r="AF43" i="35"/>
  <c r="AE43" i="35"/>
  <c r="AD43" i="35"/>
  <c r="AC43" i="35"/>
  <c r="AB43" i="35"/>
  <c r="AH42" i="35"/>
  <c r="AG42" i="35"/>
  <c r="AF42" i="35"/>
  <c r="AE42" i="35"/>
  <c r="AD42" i="35"/>
  <c r="AC42" i="35"/>
  <c r="AB42" i="35"/>
  <c r="AH41" i="35"/>
  <c r="AG41" i="35"/>
  <c r="AF41" i="35"/>
  <c r="AE41" i="35"/>
  <c r="AD41" i="35"/>
  <c r="AC41" i="35"/>
  <c r="AB41" i="35"/>
  <c r="AH40" i="35"/>
  <c r="AG40" i="35"/>
  <c r="AF40" i="35"/>
  <c r="AE40" i="35"/>
  <c r="AD40" i="35"/>
  <c r="AC40" i="35"/>
  <c r="AB40" i="35"/>
  <c r="AH39" i="35"/>
  <c r="AG39" i="35"/>
  <c r="AF39" i="35"/>
  <c r="AE39" i="35"/>
  <c r="AD39" i="35"/>
  <c r="AC39" i="35"/>
  <c r="AB39" i="35"/>
  <c r="AH38" i="35"/>
  <c r="AG38" i="35"/>
  <c r="AF38" i="35"/>
  <c r="AE38" i="35"/>
  <c r="AD38" i="35"/>
  <c r="AC38" i="35"/>
  <c r="AB38" i="35"/>
  <c r="AH37" i="35"/>
  <c r="AG37" i="35"/>
  <c r="AF37" i="35"/>
  <c r="AE37" i="35"/>
  <c r="AD37" i="35"/>
  <c r="AC37" i="35"/>
  <c r="AB37" i="35"/>
  <c r="AH36" i="35"/>
  <c r="AG36" i="35"/>
  <c r="AF36" i="35"/>
  <c r="AE36" i="35"/>
  <c r="AD36" i="35"/>
  <c r="AC36" i="35"/>
  <c r="AB36" i="35"/>
  <c r="AH35" i="35"/>
  <c r="AG35" i="35"/>
  <c r="AF35" i="35"/>
  <c r="AE35" i="35"/>
  <c r="AD35" i="35"/>
  <c r="AC35" i="35"/>
  <c r="AB35" i="35"/>
  <c r="AH34" i="35"/>
  <c r="AG34" i="35"/>
  <c r="AF34" i="35"/>
  <c r="AE34" i="35"/>
  <c r="AD34" i="35"/>
  <c r="AC34" i="35"/>
  <c r="AB34" i="35"/>
  <c r="AH33" i="35"/>
  <c r="AG33" i="35"/>
  <c r="AF33" i="35"/>
  <c r="AE33" i="35"/>
  <c r="AD33" i="35"/>
  <c r="AC33" i="35"/>
  <c r="AB33" i="35"/>
  <c r="U366" i="34" l="1"/>
  <c r="V366" i="34"/>
  <c r="W366" i="34"/>
  <c r="X366" i="34"/>
  <c r="Y366" i="34"/>
  <c r="Z366" i="34"/>
  <c r="AA366" i="34"/>
  <c r="T366" i="34"/>
  <c r="U357" i="34"/>
  <c r="V357" i="34"/>
  <c r="W357" i="34"/>
  <c r="X357" i="34"/>
  <c r="Y357" i="34"/>
  <c r="Z357" i="34"/>
  <c r="AA357" i="34"/>
  <c r="T357" i="34"/>
  <c r="U334" i="34"/>
  <c r="V334" i="34"/>
  <c r="W334" i="34"/>
  <c r="X334" i="34"/>
  <c r="Y334" i="34"/>
  <c r="Z334" i="34"/>
  <c r="AA334" i="34"/>
  <c r="T334" i="34"/>
  <c r="U347" i="34"/>
  <c r="V347" i="34"/>
  <c r="W347" i="34"/>
  <c r="X347" i="34"/>
  <c r="Y347" i="34"/>
  <c r="Z347" i="34"/>
  <c r="AA347" i="34"/>
  <c r="T347" i="34"/>
  <c r="U326" i="34"/>
  <c r="V326" i="34"/>
  <c r="W326" i="34"/>
  <c r="X326" i="34"/>
  <c r="Y326" i="34"/>
  <c r="Z326" i="34"/>
  <c r="AA326" i="34"/>
  <c r="T326" i="34"/>
  <c r="U302" i="34"/>
  <c r="V302" i="34"/>
  <c r="W302" i="34"/>
  <c r="X302" i="34"/>
  <c r="Y302" i="34"/>
  <c r="Z302" i="34"/>
  <c r="AA302" i="34"/>
  <c r="T302" i="34"/>
  <c r="U291" i="34"/>
  <c r="V291" i="34"/>
  <c r="W291" i="34"/>
  <c r="X291" i="34"/>
  <c r="Y291" i="34"/>
  <c r="Z291" i="34"/>
  <c r="AA291" i="34"/>
  <c r="T291" i="34"/>
  <c r="U258" i="34"/>
  <c r="V258" i="34"/>
  <c r="W258" i="34"/>
  <c r="X258" i="34"/>
  <c r="Y258" i="34"/>
  <c r="Z258" i="34"/>
  <c r="AA258" i="34"/>
  <c r="T258" i="34"/>
  <c r="U247" i="34"/>
  <c r="V247" i="34"/>
  <c r="W247" i="34"/>
  <c r="X247" i="34"/>
  <c r="Y247" i="34"/>
  <c r="Z247" i="34"/>
  <c r="AA247" i="34"/>
  <c r="T247" i="34"/>
  <c r="U230" i="34"/>
  <c r="V230" i="34"/>
  <c r="W230" i="34"/>
  <c r="X230" i="34"/>
  <c r="Y230" i="34"/>
  <c r="Z230" i="34"/>
  <c r="AA230" i="34"/>
  <c r="T230" i="34"/>
  <c r="U209" i="34"/>
  <c r="V209" i="34"/>
  <c r="W209" i="34"/>
  <c r="X209" i="34"/>
  <c r="Y209" i="34"/>
  <c r="Z209" i="34"/>
  <c r="AA209" i="34"/>
  <c r="T209" i="34"/>
  <c r="U184" i="34"/>
  <c r="V184" i="34"/>
  <c r="W184" i="34"/>
  <c r="X184" i="34"/>
  <c r="Y184" i="34"/>
  <c r="Z184" i="34"/>
  <c r="AA184" i="34"/>
  <c r="T184" i="34"/>
  <c r="U168" i="34"/>
  <c r="V168" i="34"/>
  <c r="W168" i="34"/>
  <c r="X168" i="34"/>
  <c r="Y168" i="34"/>
  <c r="Z168" i="34"/>
  <c r="AA168" i="34"/>
  <c r="T168" i="34"/>
  <c r="U146" i="34"/>
  <c r="V146" i="34"/>
  <c r="W146" i="34"/>
  <c r="X146" i="34"/>
  <c r="Y146" i="34"/>
  <c r="Z146" i="34"/>
  <c r="AA146" i="34"/>
  <c r="T146" i="34"/>
  <c r="U131" i="34"/>
  <c r="V131" i="34"/>
  <c r="W131" i="34"/>
  <c r="X131" i="34"/>
  <c r="Y131" i="34"/>
  <c r="Z131" i="34"/>
  <c r="AA131" i="34"/>
  <c r="T131" i="34"/>
  <c r="U119" i="34"/>
  <c r="V119" i="34"/>
  <c r="W119" i="34"/>
  <c r="X119" i="34"/>
  <c r="Y119" i="34"/>
  <c r="Z119" i="34"/>
  <c r="AA119" i="34"/>
  <c r="T119" i="34"/>
  <c r="U110" i="34"/>
  <c r="V110" i="34"/>
  <c r="W110" i="34"/>
  <c r="X110" i="34"/>
  <c r="Y110" i="34"/>
  <c r="Z110" i="34"/>
  <c r="AA110" i="34"/>
  <c r="T110" i="34"/>
  <c r="U97" i="34"/>
  <c r="V97" i="34"/>
  <c r="W97" i="34"/>
  <c r="X97" i="34"/>
  <c r="Y97" i="34"/>
  <c r="Z97" i="34"/>
  <c r="AA97" i="34"/>
  <c r="T97" i="34"/>
  <c r="U71" i="34"/>
  <c r="V71" i="34"/>
  <c r="W71" i="34"/>
  <c r="X71" i="34"/>
  <c r="Y71" i="34"/>
  <c r="Z71" i="34"/>
  <c r="AA71" i="34"/>
  <c r="T71" i="34"/>
  <c r="U57" i="34"/>
  <c r="V57" i="34"/>
  <c r="W57" i="34"/>
  <c r="X57" i="34"/>
  <c r="Y57" i="34"/>
  <c r="Z57" i="34"/>
  <c r="AA57" i="34"/>
  <c r="T57" i="34"/>
  <c r="U38" i="34"/>
  <c r="V38" i="34"/>
  <c r="W38" i="34"/>
  <c r="X38" i="34"/>
  <c r="Y38" i="34"/>
  <c r="Z38" i="34"/>
  <c r="AA38" i="34"/>
  <c r="T38" i="34"/>
  <c r="AI365" i="34"/>
  <c r="AQ365" i="34" s="1"/>
  <c r="AH365" i="34"/>
  <c r="AP365" i="34" s="1"/>
  <c r="AG365" i="34"/>
  <c r="AO365" i="34" s="1"/>
  <c r="AF365" i="34"/>
  <c r="AN365" i="34" s="1"/>
  <c r="AE365" i="34"/>
  <c r="AM365" i="34" s="1"/>
  <c r="AD365" i="34"/>
  <c r="AL365" i="34" s="1"/>
  <c r="AC365" i="34"/>
  <c r="AK365" i="34" s="1"/>
  <c r="AB365" i="34"/>
  <c r="AJ365" i="34" s="1"/>
  <c r="AI364" i="34"/>
  <c r="AQ364" i="34" s="1"/>
  <c r="AH364" i="34"/>
  <c r="AP364" i="34" s="1"/>
  <c r="AG364" i="34"/>
  <c r="AO364" i="34" s="1"/>
  <c r="AF364" i="34"/>
  <c r="AN364" i="34" s="1"/>
  <c r="AE364" i="34"/>
  <c r="AM364" i="34" s="1"/>
  <c r="AD364" i="34"/>
  <c r="AL364" i="34" s="1"/>
  <c r="AC364" i="34"/>
  <c r="AK364" i="34" s="1"/>
  <c r="AB364" i="34"/>
  <c r="AJ364" i="34" s="1"/>
  <c r="AI363" i="34"/>
  <c r="AQ363" i="34" s="1"/>
  <c r="AH363" i="34"/>
  <c r="AP363" i="34" s="1"/>
  <c r="AG363" i="34"/>
  <c r="AO363" i="34" s="1"/>
  <c r="AF363" i="34"/>
  <c r="AN363" i="34" s="1"/>
  <c r="AE363" i="34"/>
  <c r="AM363" i="34" s="1"/>
  <c r="AD363" i="34"/>
  <c r="AL363" i="34" s="1"/>
  <c r="AC363" i="34"/>
  <c r="AK363" i="34" s="1"/>
  <c r="AB363" i="34"/>
  <c r="AJ363" i="34" s="1"/>
  <c r="AI362" i="34"/>
  <c r="AQ362" i="34" s="1"/>
  <c r="AH362" i="34"/>
  <c r="AP362" i="34" s="1"/>
  <c r="AG362" i="34"/>
  <c r="AO362" i="34" s="1"/>
  <c r="AF362" i="34"/>
  <c r="AN362" i="34" s="1"/>
  <c r="AE362" i="34"/>
  <c r="AM362" i="34" s="1"/>
  <c r="AD362" i="34"/>
  <c r="AL362" i="34" s="1"/>
  <c r="AC362" i="34"/>
  <c r="AK362" i="34" s="1"/>
  <c r="AB362" i="34"/>
  <c r="AJ362" i="34" s="1"/>
  <c r="AI361" i="34"/>
  <c r="AQ361" i="34" s="1"/>
  <c r="AH361" i="34"/>
  <c r="AP361" i="34" s="1"/>
  <c r="AG361" i="34"/>
  <c r="AO361" i="34" s="1"/>
  <c r="AF361" i="34"/>
  <c r="AN361" i="34" s="1"/>
  <c r="AE361" i="34"/>
  <c r="AM361" i="34" s="1"/>
  <c r="AD361" i="34"/>
  <c r="AL361" i="34" s="1"/>
  <c r="AC361" i="34"/>
  <c r="AK361" i="34" s="1"/>
  <c r="AB361" i="34"/>
  <c r="AJ361" i="34" s="1"/>
  <c r="AI360" i="34"/>
  <c r="AI366" i="34" s="1"/>
  <c r="AH360" i="34"/>
  <c r="AH366" i="34" s="1"/>
  <c r="AG360" i="34"/>
  <c r="AG366" i="34" s="1"/>
  <c r="AF360" i="34"/>
  <c r="AF366" i="34" s="1"/>
  <c r="AN366" i="34" s="1"/>
  <c r="AE360" i="34"/>
  <c r="AE366" i="34" s="1"/>
  <c r="AD360" i="34"/>
  <c r="AD366" i="34" s="1"/>
  <c r="AL366" i="34" s="1"/>
  <c r="AC360" i="34"/>
  <c r="AB360" i="34"/>
  <c r="AI356" i="34"/>
  <c r="AQ356" i="34" s="1"/>
  <c r="AH356" i="34"/>
  <c r="AP356" i="34" s="1"/>
  <c r="AG356" i="34"/>
  <c r="AO356" i="34" s="1"/>
  <c r="AF356" i="34"/>
  <c r="AN356" i="34" s="1"/>
  <c r="AE356" i="34"/>
  <c r="AM356" i="34" s="1"/>
  <c r="AD356" i="34"/>
  <c r="AL356" i="34" s="1"/>
  <c r="AC356" i="34"/>
  <c r="AK356" i="34" s="1"/>
  <c r="AB356" i="34"/>
  <c r="AJ356" i="34" s="1"/>
  <c r="AI355" i="34"/>
  <c r="AQ355" i="34" s="1"/>
  <c r="AH355" i="34"/>
  <c r="AP355" i="34" s="1"/>
  <c r="AG355" i="34"/>
  <c r="AO355" i="34" s="1"/>
  <c r="AF355" i="34"/>
  <c r="AN355" i="34" s="1"/>
  <c r="AE355" i="34"/>
  <c r="AM355" i="34" s="1"/>
  <c r="AD355" i="34"/>
  <c r="AL355" i="34" s="1"/>
  <c r="AC355" i="34"/>
  <c r="AK355" i="34" s="1"/>
  <c r="AB355" i="34"/>
  <c r="AJ355" i="34" s="1"/>
  <c r="AI354" i="34"/>
  <c r="AQ354" i="34" s="1"/>
  <c r="AH354" i="34"/>
  <c r="AP354" i="34" s="1"/>
  <c r="AG354" i="34"/>
  <c r="AO354" i="34" s="1"/>
  <c r="AF354" i="34"/>
  <c r="AN354" i="34" s="1"/>
  <c r="AE354" i="34"/>
  <c r="AM354" i="34" s="1"/>
  <c r="AD354" i="34"/>
  <c r="AL354" i="34" s="1"/>
  <c r="AC354" i="34"/>
  <c r="AK354" i="34" s="1"/>
  <c r="AB354" i="34"/>
  <c r="AJ354" i="34" s="1"/>
  <c r="AI353" i="34"/>
  <c r="AQ353" i="34" s="1"/>
  <c r="AH353" i="34"/>
  <c r="AP353" i="34" s="1"/>
  <c r="AG353" i="34"/>
  <c r="AO353" i="34" s="1"/>
  <c r="AF353" i="34"/>
  <c r="AN353" i="34" s="1"/>
  <c r="AE353" i="34"/>
  <c r="AM353" i="34" s="1"/>
  <c r="AD353" i="34"/>
  <c r="AL353" i="34" s="1"/>
  <c r="AC353" i="34"/>
  <c r="AK353" i="34" s="1"/>
  <c r="AB353" i="34"/>
  <c r="AJ353" i="34" s="1"/>
  <c r="AI352" i="34"/>
  <c r="AQ352" i="34" s="1"/>
  <c r="AH352" i="34"/>
  <c r="AP352" i="34" s="1"/>
  <c r="AG352" i="34"/>
  <c r="AO352" i="34" s="1"/>
  <c r="AF352" i="34"/>
  <c r="AN352" i="34" s="1"/>
  <c r="AE352" i="34"/>
  <c r="AM352" i="34" s="1"/>
  <c r="AD352" i="34"/>
  <c r="AL352" i="34" s="1"/>
  <c r="AC352" i="34"/>
  <c r="AK352" i="34" s="1"/>
  <c r="AB352" i="34"/>
  <c r="AJ352" i="34" s="1"/>
  <c r="AI351" i="34"/>
  <c r="AQ351" i="34" s="1"/>
  <c r="AH351" i="34"/>
  <c r="AP351" i="34" s="1"/>
  <c r="AG351" i="34"/>
  <c r="AO351" i="34" s="1"/>
  <c r="AF351" i="34"/>
  <c r="AN351" i="34" s="1"/>
  <c r="AE351" i="34"/>
  <c r="AM351" i="34" s="1"/>
  <c r="AD351" i="34"/>
  <c r="AL351" i="34" s="1"/>
  <c r="AC351" i="34"/>
  <c r="AK351" i="34" s="1"/>
  <c r="AB351" i="34"/>
  <c r="AJ351" i="34" s="1"/>
  <c r="AI350" i="34"/>
  <c r="AH350" i="34"/>
  <c r="AG350" i="34"/>
  <c r="AF350" i="34"/>
  <c r="AF357" i="34" s="1"/>
  <c r="AN357" i="34" s="1"/>
  <c r="AE350" i="34"/>
  <c r="AD350" i="34"/>
  <c r="AD357" i="34" s="1"/>
  <c r="AL357" i="34" s="1"/>
  <c r="AC350" i="34"/>
  <c r="AB350" i="34"/>
  <c r="AI346" i="34"/>
  <c r="AQ346" i="34" s="1"/>
  <c r="AH346" i="34"/>
  <c r="AP346" i="34" s="1"/>
  <c r="AG346" i="34"/>
  <c r="AO346" i="34" s="1"/>
  <c r="AF346" i="34"/>
  <c r="AN346" i="34" s="1"/>
  <c r="AE346" i="34"/>
  <c r="AM346" i="34" s="1"/>
  <c r="AD346" i="34"/>
  <c r="AL346" i="34" s="1"/>
  <c r="AC346" i="34"/>
  <c r="AK346" i="34" s="1"/>
  <c r="AB346" i="34"/>
  <c r="AJ346" i="34" s="1"/>
  <c r="AI345" i="34"/>
  <c r="AQ345" i="34" s="1"/>
  <c r="AH345" i="34"/>
  <c r="AP345" i="34" s="1"/>
  <c r="AG345" i="34"/>
  <c r="AO345" i="34" s="1"/>
  <c r="AF345" i="34"/>
  <c r="AN345" i="34" s="1"/>
  <c r="AE345" i="34"/>
  <c r="AM345" i="34" s="1"/>
  <c r="AD345" i="34"/>
  <c r="AL345" i="34" s="1"/>
  <c r="AC345" i="34"/>
  <c r="AK345" i="34" s="1"/>
  <c r="AB345" i="34"/>
  <c r="AJ345" i="34" s="1"/>
  <c r="AI344" i="34"/>
  <c r="AQ344" i="34" s="1"/>
  <c r="AH344" i="34"/>
  <c r="AP344" i="34" s="1"/>
  <c r="AG344" i="34"/>
  <c r="AO344" i="34" s="1"/>
  <c r="AF344" i="34"/>
  <c r="AN344" i="34" s="1"/>
  <c r="AE344" i="34"/>
  <c r="AM344" i="34" s="1"/>
  <c r="AD344" i="34"/>
  <c r="AL344" i="34" s="1"/>
  <c r="AC344" i="34"/>
  <c r="AK344" i="34" s="1"/>
  <c r="AB344" i="34"/>
  <c r="AJ344" i="34" s="1"/>
  <c r="AI343" i="34"/>
  <c r="AQ343" i="34" s="1"/>
  <c r="AH343" i="34"/>
  <c r="AP343" i="34" s="1"/>
  <c r="AG343" i="34"/>
  <c r="AO343" i="34" s="1"/>
  <c r="AF343" i="34"/>
  <c r="AN343" i="34" s="1"/>
  <c r="AE343" i="34"/>
  <c r="AM343" i="34" s="1"/>
  <c r="AD343" i="34"/>
  <c r="AL343" i="34" s="1"/>
  <c r="AC343" i="34"/>
  <c r="AK343" i="34" s="1"/>
  <c r="AB343" i="34"/>
  <c r="AJ343" i="34" s="1"/>
  <c r="AI342" i="34"/>
  <c r="AQ342" i="34" s="1"/>
  <c r="AH342" i="34"/>
  <c r="AP342" i="34" s="1"/>
  <c r="AG342" i="34"/>
  <c r="AO342" i="34" s="1"/>
  <c r="AF342" i="34"/>
  <c r="AN342" i="34" s="1"/>
  <c r="AE342" i="34"/>
  <c r="AM342" i="34" s="1"/>
  <c r="AD342" i="34"/>
  <c r="AL342" i="34" s="1"/>
  <c r="AC342" i="34"/>
  <c r="AK342" i="34" s="1"/>
  <c r="AB342" i="34"/>
  <c r="AJ342" i="34" s="1"/>
  <c r="AI341" i="34"/>
  <c r="AQ341" i="34" s="1"/>
  <c r="AH341" i="34"/>
  <c r="AP341" i="34" s="1"/>
  <c r="AG341" i="34"/>
  <c r="AO341" i="34" s="1"/>
  <c r="AF341" i="34"/>
  <c r="AN341" i="34" s="1"/>
  <c r="AE341" i="34"/>
  <c r="AM341" i="34" s="1"/>
  <c r="AD341" i="34"/>
  <c r="AL341" i="34" s="1"/>
  <c r="AC341" i="34"/>
  <c r="AK341" i="34" s="1"/>
  <c r="AB341" i="34"/>
  <c r="AJ341" i="34" s="1"/>
  <c r="AI340" i="34"/>
  <c r="AQ340" i="34" s="1"/>
  <c r="AH340" i="34"/>
  <c r="AP340" i="34" s="1"/>
  <c r="AG340" i="34"/>
  <c r="AO340" i="34" s="1"/>
  <c r="AF340" i="34"/>
  <c r="AN340" i="34" s="1"/>
  <c r="AE340" i="34"/>
  <c r="AM340" i="34" s="1"/>
  <c r="AD340" i="34"/>
  <c r="AL340" i="34" s="1"/>
  <c r="AC340" i="34"/>
  <c r="AK340" i="34" s="1"/>
  <c r="AB340" i="34"/>
  <c r="AJ340" i="34" s="1"/>
  <c r="AI339" i="34"/>
  <c r="AQ339" i="34" s="1"/>
  <c r="AH339" i="34"/>
  <c r="AP339" i="34" s="1"/>
  <c r="AG339" i="34"/>
  <c r="AO339" i="34" s="1"/>
  <c r="AF339" i="34"/>
  <c r="AN339" i="34" s="1"/>
  <c r="AE339" i="34"/>
  <c r="AM339" i="34" s="1"/>
  <c r="AD339" i="34"/>
  <c r="AL339" i="34" s="1"/>
  <c r="AC339" i="34"/>
  <c r="AK339" i="34" s="1"/>
  <c r="AB339" i="34"/>
  <c r="AJ339" i="34" s="1"/>
  <c r="AI338" i="34"/>
  <c r="AQ338" i="34" s="1"/>
  <c r="AH338" i="34"/>
  <c r="AP338" i="34" s="1"/>
  <c r="AG338" i="34"/>
  <c r="AO338" i="34" s="1"/>
  <c r="AF338" i="34"/>
  <c r="AN338" i="34" s="1"/>
  <c r="AE338" i="34"/>
  <c r="AM338" i="34" s="1"/>
  <c r="AD338" i="34"/>
  <c r="AL338" i="34" s="1"/>
  <c r="AC338" i="34"/>
  <c r="AK338" i="34" s="1"/>
  <c r="AB338" i="34"/>
  <c r="AJ338" i="34" s="1"/>
  <c r="AI337" i="34"/>
  <c r="AH337" i="34"/>
  <c r="AG337" i="34"/>
  <c r="AF337" i="34"/>
  <c r="AF347" i="34" s="1"/>
  <c r="AN347" i="34" s="1"/>
  <c r="AE337" i="34"/>
  <c r="AD337" i="34"/>
  <c r="AD347" i="34" s="1"/>
  <c r="AL347" i="34" s="1"/>
  <c r="AC337" i="34"/>
  <c r="AB337" i="34"/>
  <c r="AI333" i="34"/>
  <c r="AQ333" i="34" s="1"/>
  <c r="AH333" i="34"/>
  <c r="AP333" i="34" s="1"/>
  <c r="AG333" i="34"/>
  <c r="AO333" i="34" s="1"/>
  <c r="AF333" i="34"/>
  <c r="AN333" i="34" s="1"/>
  <c r="AE333" i="34"/>
  <c r="AM333" i="34" s="1"/>
  <c r="AD333" i="34"/>
  <c r="AL333" i="34" s="1"/>
  <c r="AC333" i="34"/>
  <c r="AK333" i="34" s="1"/>
  <c r="AB333" i="34"/>
  <c r="AJ333" i="34" s="1"/>
  <c r="AI332" i="34"/>
  <c r="AH332" i="34"/>
  <c r="AG332" i="34"/>
  <c r="AF332" i="34"/>
  <c r="AF334" i="34" s="1"/>
  <c r="AN334" i="34" s="1"/>
  <c r="AE332" i="34"/>
  <c r="AD332" i="34"/>
  <c r="AD334" i="34" s="1"/>
  <c r="AL334" i="34" s="1"/>
  <c r="AC332" i="34"/>
  <c r="AB332" i="34"/>
  <c r="AI329" i="34"/>
  <c r="AQ329" i="34" s="1"/>
  <c r="AH329" i="34"/>
  <c r="AP329" i="34" s="1"/>
  <c r="AG329" i="34"/>
  <c r="AO329" i="34" s="1"/>
  <c r="AF329" i="34"/>
  <c r="AN329" i="34" s="1"/>
  <c r="AE329" i="34"/>
  <c r="AM329" i="34" s="1"/>
  <c r="AD329" i="34"/>
  <c r="AL329" i="34" s="1"/>
  <c r="AC329" i="34"/>
  <c r="AK329" i="34" s="1"/>
  <c r="AB329" i="34"/>
  <c r="AJ329" i="34" s="1"/>
  <c r="AI325" i="34"/>
  <c r="AQ325" i="34" s="1"/>
  <c r="AH325" i="34"/>
  <c r="AP325" i="34" s="1"/>
  <c r="AG325" i="34"/>
  <c r="AO325" i="34" s="1"/>
  <c r="AF325" i="34"/>
  <c r="AN325" i="34" s="1"/>
  <c r="AE325" i="34"/>
  <c r="AM325" i="34" s="1"/>
  <c r="AD325" i="34"/>
  <c r="AL325" i="34" s="1"/>
  <c r="AC325" i="34"/>
  <c r="AK325" i="34" s="1"/>
  <c r="AB325" i="34"/>
  <c r="AJ325" i="34" s="1"/>
  <c r="AI324" i="34"/>
  <c r="AQ324" i="34" s="1"/>
  <c r="AH324" i="34"/>
  <c r="AP324" i="34" s="1"/>
  <c r="AG324" i="34"/>
  <c r="AO324" i="34" s="1"/>
  <c r="AF324" i="34"/>
  <c r="AN324" i="34" s="1"/>
  <c r="AE324" i="34"/>
  <c r="AM324" i="34" s="1"/>
  <c r="AD324" i="34"/>
  <c r="AL324" i="34" s="1"/>
  <c r="AC324" i="34"/>
  <c r="AK324" i="34" s="1"/>
  <c r="AB324" i="34"/>
  <c r="AJ324" i="34" s="1"/>
  <c r="AI323" i="34"/>
  <c r="AQ323" i="34" s="1"/>
  <c r="AH323" i="34"/>
  <c r="AP323" i="34" s="1"/>
  <c r="AG323" i="34"/>
  <c r="AO323" i="34" s="1"/>
  <c r="AF323" i="34"/>
  <c r="AN323" i="34" s="1"/>
  <c r="AE323" i="34"/>
  <c r="AM323" i="34" s="1"/>
  <c r="AD323" i="34"/>
  <c r="AL323" i="34" s="1"/>
  <c r="AC323" i="34"/>
  <c r="AK323" i="34" s="1"/>
  <c r="AB323" i="34"/>
  <c r="AJ323" i="34" s="1"/>
  <c r="AI322" i="34"/>
  <c r="AQ322" i="34" s="1"/>
  <c r="AH322" i="34"/>
  <c r="AP322" i="34" s="1"/>
  <c r="AG322" i="34"/>
  <c r="AO322" i="34" s="1"/>
  <c r="AF322" i="34"/>
  <c r="AN322" i="34" s="1"/>
  <c r="AE322" i="34"/>
  <c r="AM322" i="34" s="1"/>
  <c r="AD322" i="34"/>
  <c r="AL322" i="34" s="1"/>
  <c r="AC322" i="34"/>
  <c r="AK322" i="34" s="1"/>
  <c r="AB322" i="34"/>
  <c r="AJ322" i="34" s="1"/>
  <c r="AI321" i="34"/>
  <c r="AQ321" i="34" s="1"/>
  <c r="AH321" i="34"/>
  <c r="AP321" i="34" s="1"/>
  <c r="AG321" i="34"/>
  <c r="AO321" i="34" s="1"/>
  <c r="AF321" i="34"/>
  <c r="AN321" i="34" s="1"/>
  <c r="AE321" i="34"/>
  <c r="AM321" i="34" s="1"/>
  <c r="AD321" i="34"/>
  <c r="AL321" i="34" s="1"/>
  <c r="AC321" i="34"/>
  <c r="AK321" i="34" s="1"/>
  <c r="AB321" i="34"/>
  <c r="AJ321" i="34" s="1"/>
  <c r="AI320" i="34"/>
  <c r="AQ320" i="34" s="1"/>
  <c r="AH320" i="34"/>
  <c r="AP320" i="34" s="1"/>
  <c r="AG320" i="34"/>
  <c r="AO320" i="34" s="1"/>
  <c r="AF320" i="34"/>
  <c r="AN320" i="34" s="1"/>
  <c r="AE320" i="34"/>
  <c r="AM320" i="34" s="1"/>
  <c r="AD320" i="34"/>
  <c r="AL320" i="34" s="1"/>
  <c r="AC320" i="34"/>
  <c r="AK320" i="34" s="1"/>
  <c r="AB320" i="34"/>
  <c r="AJ320" i="34" s="1"/>
  <c r="AI319" i="34"/>
  <c r="AQ319" i="34" s="1"/>
  <c r="AH319" i="34"/>
  <c r="AP319" i="34" s="1"/>
  <c r="AG319" i="34"/>
  <c r="AO319" i="34" s="1"/>
  <c r="AF319" i="34"/>
  <c r="AN319" i="34" s="1"/>
  <c r="AE319" i="34"/>
  <c r="AM319" i="34" s="1"/>
  <c r="AD319" i="34"/>
  <c r="AL319" i="34" s="1"/>
  <c r="AC319" i="34"/>
  <c r="AK319" i="34" s="1"/>
  <c r="AB319" i="34"/>
  <c r="AJ319" i="34" s="1"/>
  <c r="AI318" i="34"/>
  <c r="AQ318" i="34" s="1"/>
  <c r="AH318" i="34"/>
  <c r="AP318" i="34" s="1"/>
  <c r="AG318" i="34"/>
  <c r="AO318" i="34" s="1"/>
  <c r="AF318" i="34"/>
  <c r="AN318" i="34" s="1"/>
  <c r="AE318" i="34"/>
  <c r="AM318" i="34" s="1"/>
  <c r="AD318" i="34"/>
  <c r="AL318" i="34" s="1"/>
  <c r="AC318" i="34"/>
  <c r="AK318" i="34" s="1"/>
  <c r="AB318" i="34"/>
  <c r="AJ318" i="34" s="1"/>
  <c r="AI317" i="34"/>
  <c r="AQ317" i="34" s="1"/>
  <c r="AH317" i="34"/>
  <c r="AP317" i="34" s="1"/>
  <c r="AG317" i="34"/>
  <c r="AO317" i="34" s="1"/>
  <c r="AF317" i="34"/>
  <c r="AN317" i="34" s="1"/>
  <c r="AE317" i="34"/>
  <c r="AM317" i="34" s="1"/>
  <c r="AD317" i="34"/>
  <c r="AL317" i="34" s="1"/>
  <c r="AC317" i="34"/>
  <c r="AK317" i="34" s="1"/>
  <c r="AB317" i="34"/>
  <c r="AJ317" i="34" s="1"/>
  <c r="AI316" i="34"/>
  <c r="AQ316" i="34" s="1"/>
  <c r="AH316" i="34"/>
  <c r="AP316" i="34" s="1"/>
  <c r="AG316" i="34"/>
  <c r="AO316" i="34" s="1"/>
  <c r="AF316" i="34"/>
  <c r="AN316" i="34" s="1"/>
  <c r="AE316" i="34"/>
  <c r="AM316" i="34" s="1"/>
  <c r="AD316" i="34"/>
  <c r="AL316" i="34" s="1"/>
  <c r="AC316" i="34"/>
  <c r="AK316" i="34" s="1"/>
  <c r="AB316" i="34"/>
  <c r="AJ316" i="34" s="1"/>
  <c r="AI315" i="34"/>
  <c r="AQ315" i="34" s="1"/>
  <c r="AH315" i="34"/>
  <c r="AP315" i="34" s="1"/>
  <c r="AG315" i="34"/>
  <c r="AO315" i="34" s="1"/>
  <c r="AF315" i="34"/>
  <c r="AN315" i="34" s="1"/>
  <c r="AE315" i="34"/>
  <c r="AM315" i="34" s="1"/>
  <c r="AD315" i="34"/>
  <c r="AL315" i="34" s="1"/>
  <c r="AC315" i="34"/>
  <c r="AK315" i="34" s="1"/>
  <c r="AB315" i="34"/>
  <c r="AJ315" i="34" s="1"/>
  <c r="AI314" i="34"/>
  <c r="AQ314" i="34" s="1"/>
  <c r="AH314" i="34"/>
  <c r="AP314" i="34" s="1"/>
  <c r="AG314" i="34"/>
  <c r="AO314" i="34" s="1"/>
  <c r="AF314" i="34"/>
  <c r="AN314" i="34" s="1"/>
  <c r="AE314" i="34"/>
  <c r="AM314" i="34" s="1"/>
  <c r="AD314" i="34"/>
  <c r="AL314" i="34" s="1"/>
  <c r="AC314" i="34"/>
  <c r="AK314" i="34" s="1"/>
  <c r="AB314" i="34"/>
  <c r="AJ314" i="34" s="1"/>
  <c r="AI313" i="34"/>
  <c r="AQ313" i="34" s="1"/>
  <c r="AH313" i="34"/>
  <c r="AP313" i="34" s="1"/>
  <c r="AG313" i="34"/>
  <c r="AO313" i="34" s="1"/>
  <c r="AF313" i="34"/>
  <c r="AN313" i="34" s="1"/>
  <c r="AE313" i="34"/>
  <c r="AM313" i="34" s="1"/>
  <c r="AD313" i="34"/>
  <c r="AL313" i="34" s="1"/>
  <c r="AC313" i="34"/>
  <c r="AK313" i="34" s="1"/>
  <c r="AB313" i="34"/>
  <c r="AJ313" i="34" s="1"/>
  <c r="AI312" i="34"/>
  <c r="AQ312" i="34" s="1"/>
  <c r="AH312" i="34"/>
  <c r="AP312" i="34" s="1"/>
  <c r="AG312" i="34"/>
  <c r="AO312" i="34" s="1"/>
  <c r="AF312" i="34"/>
  <c r="AN312" i="34" s="1"/>
  <c r="AE312" i="34"/>
  <c r="AM312" i="34" s="1"/>
  <c r="AD312" i="34"/>
  <c r="AL312" i="34" s="1"/>
  <c r="AC312" i="34"/>
  <c r="AK312" i="34" s="1"/>
  <c r="AB312" i="34"/>
  <c r="AJ312" i="34" s="1"/>
  <c r="AI311" i="34"/>
  <c r="AQ311" i="34" s="1"/>
  <c r="AH311" i="34"/>
  <c r="AP311" i="34" s="1"/>
  <c r="AG311" i="34"/>
  <c r="AO311" i="34" s="1"/>
  <c r="AF311" i="34"/>
  <c r="AN311" i="34" s="1"/>
  <c r="AE311" i="34"/>
  <c r="AM311" i="34" s="1"/>
  <c r="AD311" i="34"/>
  <c r="AL311" i="34" s="1"/>
  <c r="AC311" i="34"/>
  <c r="AK311" i="34" s="1"/>
  <c r="AB311" i="34"/>
  <c r="AJ311" i="34" s="1"/>
  <c r="AI310" i="34"/>
  <c r="AQ310" i="34" s="1"/>
  <c r="AH310" i="34"/>
  <c r="AP310" i="34" s="1"/>
  <c r="AG310" i="34"/>
  <c r="AO310" i="34" s="1"/>
  <c r="AF310" i="34"/>
  <c r="AN310" i="34" s="1"/>
  <c r="AE310" i="34"/>
  <c r="AM310" i="34" s="1"/>
  <c r="AD310" i="34"/>
  <c r="AL310" i="34" s="1"/>
  <c r="AC310" i="34"/>
  <c r="AK310" i="34" s="1"/>
  <c r="AB310" i="34"/>
  <c r="AJ310" i="34" s="1"/>
  <c r="AI309" i="34"/>
  <c r="AQ309" i="34" s="1"/>
  <c r="AH309" i="34"/>
  <c r="AP309" i="34" s="1"/>
  <c r="AG309" i="34"/>
  <c r="AO309" i="34" s="1"/>
  <c r="AF309" i="34"/>
  <c r="AN309" i="34" s="1"/>
  <c r="AE309" i="34"/>
  <c r="AM309" i="34" s="1"/>
  <c r="AD309" i="34"/>
  <c r="AL309" i="34" s="1"/>
  <c r="AC309" i="34"/>
  <c r="AK309" i="34" s="1"/>
  <c r="AB309" i="34"/>
  <c r="AJ309" i="34" s="1"/>
  <c r="AI308" i="34"/>
  <c r="AQ308" i="34" s="1"/>
  <c r="AH308" i="34"/>
  <c r="AP308" i="34" s="1"/>
  <c r="AG308" i="34"/>
  <c r="AO308" i="34" s="1"/>
  <c r="AF308" i="34"/>
  <c r="AN308" i="34" s="1"/>
  <c r="AE308" i="34"/>
  <c r="AM308" i="34" s="1"/>
  <c r="AD308" i="34"/>
  <c r="AL308" i="34" s="1"/>
  <c r="AC308" i="34"/>
  <c r="AK308" i="34" s="1"/>
  <c r="AB308" i="34"/>
  <c r="AJ308" i="34" s="1"/>
  <c r="AI307" i="34"/>
  <c r="AQ307" i="34" s="1"/>
  <c r="AH307" i="34"/>
  <c r="AP307" i="34" s="1"/>
  <c r="AG307" i="34"/>
  <c r="AO307" i="34" s="1"/>
  <c r="AF307" i="34"/>
  <c r="AN307" i="34" s="1"/>
  <c r="AE307" i="34"/>
  <c r="AM307" i="34" s="1"/>
  <c r="AD307" i="34"/>
  <c r="AL307" i="34" s="1"/>
  <c r="AC307" i="34"/>
  <c r="AK307" i="34" s="1"/>
  <c r="AB307" i="34"/>
  <c r="AJ307" i="34" s="1"/>
  <c r="AI306" i="34"/>
  <c r="AQ306" i="34" s="1"/>
  <c r="AH306" i="34"/>
  <c r="AP306" i="34" s="1"/>
  <c r="AG306" i="34"/>
  <c r="AO306" i="34" s="1"/>
  <c r="AF306" i="34"/>
  <c r="AN306" i="34" s="1"/>
  <c r="AE306" i="34"/>
  <c r="AM306" i="34" s="1"/>
  <c r="AD306" i="34"/>
  <c r="AL306" i="34" s="1"/>
  <c r="AC306" i="34"/>
  <c r="AK306" i="34" s="1"/>
  <c r="AB306" i="34"/>
  <c r="AJ306" i="34" s="1"/>
  <c r="AI305" i="34"/>
  <c r="AH305" i="34"/>
  <c r="AG305" i="34"/>
  <c r="AF305" i="34"/>
  <c r="AF326" i="34" s="1"/>
  <c r="AN326" i="34" s="1"/>
  <c r="AE305" i="34"/>
  <c r="AD305" i="34"/>
  <c r="AD326" i="34" s="1"/>
  <c r="AL326" i="34" s="1"/>
  <c r="AC305" i="34"/>
  <c r="AB305" i="34"/>
  <c r="AI301" i="34"/>
  <c r="AQ301" i="34" s="1"/>
  <c r="AH301" i="34"/>
  <c r="AP301" i="34" s="1"/>
  <c r="AG301" i="34"/>
  <c r="AO301" i="34" s="1"/>
  <c r="AF301" i="34"/>
  <c r="AN301" i="34" s="1"/>
  <c r="AE301" i="34"/>
  <c r="AM301" i="34" s="1"/>
  <c r="AD301" i="34"/>
  <c r="AL301" i="34" s="1"/>
  <c r="AC301" i="34"/>
  <c r="AK301" i="34" s="1"/>
  <c r="AB301" i="34"/>
  <c r="AJ301" i="34" s="1"/>
  <c r="AI300" i="34"/>
  <c r="AQ300" i="34" s="1"/>
  <c r="AH300" i="34"/>
  <c r="AP300" i="34" s="1"/>
  <c r="AG300" i="34"/>
  <c r="AO300" i="34" s="1"/>
  <c r="AF300" i="34"/>
  <c r="AN300" i="34" s="1"/>
  <c r="AE300" i="34"/>
  <c r="AM300" i="34" s="1"/>
  <c r="AD300" i="34"/>
  <c r="AL300" i="34" s="1"/>
  <c r="AC300" i="34"/>
  <c r="AK300" i="34" s="1"/>
  <c r="AB300" i="34"/>
  <c r="AJ300" i="34" s="1"/>
  <c r="AI299" i="34"/>
  <c r="AQ299" i="34" s="1"/>
  <c r="AH299" i="34"/>
  <c r="AP299" i="34" s="1"/>
  <c r="AG299" i="34"/>
  <c r="AO299" i="34" s="1"/>
  <c r="AF299" i="34"/>
  <c r="AN299" i="34" s="1"/>
  <c r="AE299" i="34"/>
  <c r="AM299" i="34" s="1"/>
  <c r="AD299" i="34"/>
  <c r="AL299" i="34" s="1"/>
  <c r="AC299" i="34"/>
  <c r="AK299" i="34" s="1"/>
  <c r="AB299" i="34"/>
  <c r="AJ299" i="34" s="1"/>
  <c r="AI298" i="34"/>
  <c r="AQ298" i="34" s="1"/>
  <c r="AH298" i="34"/>
  <c r="AP298" i="34" s="1"/>
  <c r="AG298" i="34"/>
  <c r="AO298" i="34" s="1"/>
  <c r="AF298" i="34"/>
  <c r="AN298" i="34" s="1"/>
  <c r="AE298" i="34"/>
  <c r="AM298" i="34" s="1"/>
  <c r="AD298" i="34"/>
  <c r="AL298" i="34" s="1"/>
  <c r="AC298" i="34"/>
  <c r="AK298" i="34" s="1"/>
  <c r="AB298" i="34"/>
  <c r="AJ298" i="34" s="1"/>
  <c r="AI297" i="34"/>
  <c r="AQ297" i="34" s="1"/>
  <c r="AH297" i="34"/>
  <c r="AP297" i="34" s="1"/>
  <c r="AG297" i="34"/>
  <c r="AO297" i="34" s="1"/>
  <c r="AF297" i="34"/>
  <c r="AN297" i="34" s="1"/>
  <c r="AE297" i="34"/>
  <c r="AM297" i="34" s="1"/>
  <c r="AD297" i="34"/>
  <c r="AL297" i="34" s="1"/>
  <c r="AC297" i="34"/>
  <c r="AK297" i="34" s="1"/>
  <c r="AB297" i="34"/>
  <c r="AJ297" i="34" s="1"/>
  <c r="AI296" i="34"/>
  <c r="AQ296" i="34" s="1"/>
  <c r="AH296" i="34"/>
  <c r="AP296" i="34" s="1"/>
  <c r="AG296" i="34"/>
  <c r="AO296" i="34" s="1"/>
  <c r="AF296" i="34"/>
  <c r="AN296" i="34" s="1"/>
  <c r="AE296" i="34"/>
  <c r="AM296" i="34" s="1"/>
  <c r="AD296" i="34"/>
  <c r="AL296" i="34" s="1"/>
  <c r="AC296" i="34"/>
  <c r="AK296" i="34" s="1"/>
  <c r="AB296" i="34"/>
  <c r="AJ296" i="34" s="1"/>
  <c r="AI295" i="34"/>
  <c r="AQ295" i="34" s="1"/>
  <c r="AH295" i="34"/>
  <c r="AP295" i="34" s="1"/>
  <c r="AG295" i="34"/>
  <c r="AO295" i="34" s="1"/>
  <c r="AF295" i="34"/>
  <c r="AN295" i="34" s="1"/>
  <c r="AE295" i="34"/>
  <c r="AM295" i="34" s="1"/>
  <c r="AD295" i="34"/>
  <c r="AL295" i="34" s="1"/>
  <c r="AC295" i="34"/>
  <c r="AK295" i="34" s="1"/>
  <c r="AB295" i="34"/>
  <c r="AJ295" i="34" s="1"/>
  <c r="AI294" i="34"/>
  <c r="AH294" i="34"/>
  <c r="AG294" i="34"/>
  <c r="AF294" i="34"/>
  <c r="AE294" i="34"/>
  <c r="AD294" i="34"/>
  <c r="AC294" i="34"/>
  <c r="AB294" i="34"/>
  <c r="AI290" i="34"/>
  <c r="AQ290" i="34" s="1"/>
  <c r="AH290" i="34"/>
  <c r="AP290" i="34" s="1"/>
  <c r="AG290" i="34"/>
  <c r="AO290" i="34" s="1"/>
  <c r="AF290" i="34"/>
  <c r="AN290" i="34" s="1"/>
  <c r="AE290" i="34"/>
  <c r="AM290" i="34" s="1"/>
  <c r="AD290" i="34"/>
  <c r="AL290" i="34" s="1"/>
  <c r="AC290" i="34"/>
  <c r="AK290" i="34" s="1"/>
  <c r="AB290" i="34"/>
  <c r="AJ290" i="34" s="1"/>
  <c r="AI289" i="34"/>
  <c r="AQ289" i="34" s="1"/>
  <c r="AH289" i="34"/>
  <c r="AP289" i="34" s="1"/>
  <c r="AG289" i="34"/>
  <c r="AO289" i="34" s="1"/>
  <c r="AF289" i="34"/>
  <c r="AN289" i="34" s="1"/>
  <c r="AE289" i="34"/>
  <c r="AM289" i="34" s="1"/>
  <c r="AD289" i="34"/>
  <c r="AL289" i="34" s="1"/>
  <c r="AC289" i="34"/>
  <c r="AK289" i="34" s="1"/>
  <c r="AB289" i="34"/>
  <c r="AJ289" i="34" s="1"/>
  <c r="AI288" i="34"/>
  <c r="AQ288" i="34" s="1"/>
  <c r="AH288" i="34"/>
  <c r="AP288" i="34" s="1"/>
  <c r="AG288" i="34"/>
  <c r="AO288" i="34" s="1"/>
  <c r="AF288" i="34"/>
  <c r="AN288" i="34" s="1"/>
  <c r="AE288" i="34"/>
  <c r="AM288" i="34" s="1"/>
  <c r="AD288" i="34"/>
  <c r="AL288" i="34" s="1"/>
  <c r="AC288" i="34"/>
  <c r="AK288" i="34" s="1"/>
  <c r="AB288" i="34"/>
  <c r="AJ288" i="34" s="1"/>
  <c r="AI287" i="34"/>
  <c r="AQ287" i="34" s="1"/>
  <c r="AH287" i="34"/>
  <c r="AP287" i="34" s="1"/>
  <c r="AG287" i="34"/>
  <c r="AO287" i="34" s="1"/>
  <c r="AF287" i="34"/>
  <c r="AN287" i="34" s="1"/>
  <c r="AE287" i="34"/>
  <c r="AM287" i="34" s="1"/>
  <c r="AD287" i="34"/>
  <c r="AL287" i="34" s="1"/>
  <c r="AC287" i="34"/>
  <c r="AK287" i="34" s="1"/>
  <c r="AB287" i="34"/>
  <c r="AJ287" i="34" s="1"/>
  <c r="AI286" i="34"/>
  <c r="AQ286" i="34" s="1"/>
  <c r="AH286" i="34"/>
  <c r="AP286" i="34" s="1"/>
  <c r="AG286" i="34"/>
  <c r="AO286" i="34" s="1"/>
  <c r="AF286" i="34"/>
  <c r="AN286" i="34" s="1"/>
  <c r="AE286" i="34"/>
  <c r="AM286" i="34" s="1"/>
  <c r="AD286" i="34"/>
  <c r="AL286" i="34" s="1"/>
  <c r="AC286" i="34"/>
  <c r="AK286" i="34" s="1"/>
  <c r="AB286" i="34"/>
  <c r="AJ286" i="34" s="1"/>
  <c r="AI285" i="34"/>
  <c r="AQ285" i="34" s="1"/>
  <c r="AH285" i="34"/>
  <c r="AP285" i="34" s="1"/>
  <c r="AG285" i="34"/>
  <c r="AO285" i="34" s="1"/>
  <c r="AF285" i="34"/>
  <c r="AN285" i="34" s="1"/>
  <c r="AE285" i="34"/>
  <c r="AM285" i="34" s="1"/>
  <c r="AD285" i="34"/>
  <c r="AL285" i="34" s="1"/>
  <c r="AC285" i="34"/>
  <c r="AK285" i="34" s="1"/>
  <c r="AB285" i="34"/>
  <c r="AJ285" i="34" s="1"/>
  <c r="AI284" i="34"/>
  <c r="AQ284" i="34" s="1"/>
  <c r="AH284" i="34"/>
  <c r="AP284" i="34" s="1"/>
  <c r="AG284" i="34"/>
  <c r="AO284" i="34" s="1"/>
  <c r="AF284" i="34"/>
  <c r="AN284" i="34" s="1"/>
  <c r="AE284" i="34"/>
  <c r="AM284" i="34" s="1"/>
  <c r="AD284" i="34"/>
  <c r="AL284" i="34" s="1"/>
  <c r="AC284" i="34"/>
  <c r="AK284" i="34" s="1"/>
  <c r="AB284" i="34"/>
  <c r="AJ284" i="34" s="1"/>
  <c r="AI283" i="34"/>
  <c r="AQ283" i="34" s="1"/>
  <c r="AH283" i="34"/>
  <c r="AP283" i="34" s="1"/>
  <c r="AG283" i="34"/>
  <c r="AO283" i="34" s="1"/>
  <c r="AF283" i="34"/>
  <c r="AN283" i="34" s="1"/>
  <c r="AE283" i="34"/>
  <c r="AM283" i="34" s="1"/>
  <c r="AD283" i="34"/>
  <c r="AL283" i="34" s="1"/>
  <c r="AC283" i="34"/>
  <c r="AK283" i="34" s="1"/>
  <c r="AB283" i="34"/>
  <c r="AJ283" i="34" s="1"/>
  <c r="AI282" i="34"/>
  <c r="AQ282" i="34" s="1"/>
  <c r="AH282" i="34"/>
  <c r="AP282" i="34" s="1"/>
  <c r="AG282" i="34"/>
  <c r="AO282" i="34" s="1"/>
  <c r="AF282" i="34"/>
  <c r="AN282" i="34" s="1"/>
  <c r="AE282" i="34"/>
  <c r="AM282" i="34" s="1"/>
  <c r="AD282" i="34"/>
  <c r="AL282" i="34" s="1"/>
  <c r="AC282" i="34"/>
  <c r="AK282" i="34" s="1"/>
  <c r="AB282" i="34"/>
  <c r="AJ282" i="34" s="1"/>
  <c r="AI281" i="34"/>
  <c r="AQ281" i="34" s="1"/>
  <c r="AH281" i="34"/>
  <c r="AP281" i="34" s="1"/>
  <c r="AG281" i="34"/>
  <c r="AO281" i="34" s="1"/>
  <c r="AF281" i="34"/>
  <c r="AN281" i="34" s="1"/>
  <c r="AE281" i="34"/>
  <c r="AM281" i="34" s="1"/>
  <c r="AD281" i="34"/>
  <c r="AL281" i="34" s="1"/>
  <c r="AC281" i="34"/>
  <c r="AK281" i="34" s="1"/>
  <c r="AB281" i="34"/>
  <c r="AJ281" i="34" s="1"/>
  <c r="AI280" i="34"/>
  <c r="AQ280" i="34" s="1"/>
  <c r="AH280" i="34"/>
  <c r="AP280" i="34" s="1"/>
  <c r="AG280" i="34"/>
  <c r="AO280" i="34" s="1"/>
  <c r="AF280" i="34"/>
  <c r="AN280" i="34" s="1"/>
  <c r="AE280" i="34"/>
  <c r="AM280" i="34" s="1"/>
  <c r="AD280" i="34"/>
  <c r="AL280" i="34" s="1"/>
  <c r="AC280" i="34"/>
  <c r="AK280" i="34" s="1"/>
  <c r="AB280" i="34"/>
  <c r="AJ280" i="34" s="1"/>
  <c r="AI279" i="34"/>
  <c r="AQ279" i="34" s="1"/>
  <c r="AH279" i="34"/>
  <c r="AP279" i="34" s="1"/>
  <c r="AG279" i="34"/>
  <c r="AO279" i="34" s="1"/>
  <c r="AF279" i="34"/>
  <c r="AN279" i="34" s="1"/>
  <c r="AE279" i="34"/>
  <c r="AM279" i="34" s="1"/>
  <c r="AD279" i="34"/>
  <c r="AL279" i="34" s="1"/>
  <c r="AC279" i="34"/>
  <c r="AK279" i="34" s="1"/>
  <c r="AB279" i="34"/>
  <c r="AJ279" i="34" s="1"/>
  <c r="AI278" i="34"/>
  <c r="AQ278" i="34" s="1"/>
  <c r="AH278" i="34"/>
  <c r="AP278" i="34" s="1"/>
  <c r="AG278" i="34"/>
  <c r="AO278" i="34" s="1"/>
  <c r="AF278" i="34"/>
  <c r="AN278" i="34" s="1"/>
  <c r="AE278" i="34"/>
  <c r="AM278" i="34" s="1"/>
  <c r="AD278" i="34"/>
  <c r="AL278" i="34" s="1"/>
  <c r="AC278" i="34"/>
  <c r="AK278" i="34" s="1"/>
  <c r="AB278" i="34"/>
  <c r="AJ278" i="34" s="1"/>
  <c r="AI277" i="34"/>
  <c r="AQ277" i="34" s="1"/>
  <c r="AH277" i="34"/>
  <c r="AP277" i="34" s="1"/>
  <c r="AG277" i="34"/>
  <c r="AO277" i="34" s="1"/>
  <c r="AF277" i="34"/>
  <c r="AN277" i="34" s="1"/>
  <c r="AE277" i="34"/>
  <c r="AM277" i="34" s="1"/>
  <c r="AD277" i="34"/>
  <c r="AL277" i="34" s="1"/>
  <c r="AC277" i="34"/>
  <c r="AK277" i="34" s="1"/>
  <c r="AB277" i="34"/>
  <c r="AJ277" i="34" s="1"/>
  <c r="AI276" i="34"/>
  <c r="AQ276" i="34" s="1"/>
  <c r="AH276" i="34"/>
  <c r="AP276" i="34" s="1"/>
  <c r="AG276" i="34"/>
  <c r="AO276" i="34" s="1"/>
  <c r="AF276" i="34"/>
  <c r="AN276" i="34" s="1"/>
  <c r="AE276" i="34"/>
  <c r="AM276" i="34" s="1"/>
  <c r="AD276" i="34"/>
  <c r="AL276" i="34" s="1"/>
  <c r="AC276" i="34"/>
  <c r="AK276" i="34" s="1"/>
  <c r="AB276" i="34"/>
  <c r="AJ276" i="34" s="1"/>
  <c r="AI275" i="34"/>
  <c r="AQ275" i="34" s="1"/>
  <c r="AH275" i="34"/>
  <c r="AP275" i="34" s="1"/>
  <c r="AG275" i="34"/>
  <c r="AO275" i="34" s="1"/>
  <c r="AF275" i="34"/>
  <c r="AN275" i="34" s="1"/>
  <c r="AE275" i="34"/>
  <c r="AM275" i="34" s="1"/>
  <c r="AD275" i="34"/>
  <c r="AL275" i="34" s="1"/>
  <c r="AC275" i="34"/>
  <c r="AK275" i="34" s="1"/>
  <c r="AB275" i="34"/>
  <c r="AJ275" i="34" s="1"/>
  <c r="AI274" i="34"/>
  <c r="AQ274" i="34" s="1"/>
  <c r="AH274" i="34"/>
  <c r="AP274" i="34" s="1"/>
  <c r="AG274" i="34"/>
  <c r="AO274" i="34" s="1"/>
  <c r="AF274" i="34"/>
  <c r="AN274" i="34" s="1"/>
  <c r="AE274" i="34"/>
  <c r="AM274" i="34" s="1"/>
  <c r="AD274" i="34"/>
  <c r="AL274" i="34" s="1"/>
  <c r="AC274" i="34"/>
  <c r="AK274" i="34" s="1"/>
  <c r="AB274" i="34"/>
  <c r="AJ274" i="34" s="1"/>
  <c r="AI273" i="34"/>
  <c r="AQ273" i="34" s="1"/>
  <c r="AH273" i="34"/>
  <c r="AP273" i="34" s="1"/>
  <c r="AG273" i="34"/>
  <c r="AO273" i="34" s="1"/>
  <c r="AF273" i="34"/>
  <c r="AN273" i="34" s="1"/>
  <c r="AE273" i="34"/>
  <c r="AM273" i="34" s="1"/>
  <c r="AD273" i="34"/>
  <c r="AL273" i="34" s="1"/>
  <c r="AC273" i="34"/>
  <c r="AK273" i="34" s="1"/>
  <c r="AB273" i="34"/>
  <c r="AJ273" i="34" s="1"/>
  <c r="AI272" i="34"/>
  <c r="AQ272" i="34" s="1"/>
  <c r="AH272" i="34"/>
  <c r="AP272" i="34" s="1"/>
  <c r="AG272" i="34"/>
  <c r="AO272" i="34" s="1"/>
  <c r="AF272" i="34"/>
  <c r="AN272" i="34" s="1"/>
  <c r="AE272" i="34"/>
  <c r="AM272" i="34" s="1"/>
  <c r="AD272" i="34"/>
  <c r="AL272" i="34" s="1"/>
  <c r="AC272" i="34"/>
  <c r="AK272" i="34" s="1"/>
  <c r="AB272" i="34"/>
  <c r="AJ272" i="34" s="1"/>
  <c r="AI271" i="34"/>
  <c r="AQ271" i="34" s="1"/>
  <c r="AH271" i="34"/>
  <c r="AP271" i="34" s="1"/>
  <c r="AG271" i="34"/>
  <c r="AO271" i="34" s="1"/>
  <c r="AF271" i="34"/>
  <c r="AN271" i="34" s="1"/>
  <c r="AE271" i="34"/>
  <c r="AM271" i="34" s="1"/>
  <c r="AD271" i="34"/>
  <c r="AL271" i="34" s="1"/>
  <c r="AC271" i="34"/>
  <c r="AK271" i="34" s="1"/>
  <c r="AB271" i="34"/>
  <c r="AJ271" i="34" s="1"/>
  <c r="AI270" i="34"/>
  <c r="AQ270" i="34" s="1"/>
  <c r="AH270" i="34"/>
  <c r="AP270" i="34" s="1"/>
  <c r="AG270" i="34"/>
  <c r="AO270" i="34" s="1"/>
  <c r="AF270" i="34"/>
  <c r="AN270" i="34" s="1"/>
  <c r="AE270" i="34"/>
  <c r="AM270" i="34" s="1"/>
  <c r="AD270" i="34"/>
  <c r="AL270" i="34" s="1"/>
  <c r="AC270" i="34"/>
  <c r="AK270" i="34" s="1"/>
  <c r="AB270" i="34"/>
  <c r="AJ270" i="34" s="1"/>
  <c r="AI269" i="34"/>
  <c r="AQ269" i="34" s="1"/>
  <c r="AH269" i="34"/>
  <c r="AP269" i="34" s="1"/>
  <c r="AG269" i="34"/>
  <c r="AO269" i="34" s="1"/>
  <c r="AF269" i="34"/>
  <c r="AN269" i="34" s="1"/>
  <c r="AE269" i="34"/>
  <c r="AM269" i="34" s="1"/>
  <c r="AD269" i="34"/>
  <c r="AL269" i="34" s="1"/>
  <c r="AC269" i="34"/>
  <c r="AK269" i="34" s="1"/>
  <c r="AB269" i="34"/>
  <c r="AJ269" i="34" s="1"/>
  <c r="AI268" i="34"/>
  <c r="AQ268" i="34" s="1"/>
  <c r="AH268" i="34"/>
  <c r="AP268" i="34" s="1"/>
  <c r="AG268" i="34"/>
  <c r="AO268" i="34" s="1"/>
  <c r="AF268" i="34"/>
  <c r="AN268" i="34" s="1"/>
  <c r="AE268" i="34"/>
  <c r="AM268" i="34" s="1"/>
  <c r="AD268" i="34"/>
  <c r="AL268" i="34" s="1"/>
  <c r="AC268" i="34"/>
  <c r="AK268" i="34" s="1"/>
  <c r="AB268" i="34"/>
  <c r="AJ268" i="34" s="1"/>
  <c r="AI267" i="34"/>
  <c r="AQ267" i="34" s="1"/>
  <c r="AH267" i="34"/>
  <c r="AP267" i="34" s="1"/>
  <c r="AG267" i="34"/>
  <c r="AO267" i="34" s="1"/>
  <c r="AF267" i="34"/>
  <c r="AN267" i="34" s="1"/>
  <c r="AE267" i="34"/>
  <c r="AM267" i="34" s="1"/>
  <c r="AD267" i="34"/>
  <c r="AL267" i="34" s="1"/>
  <c r="AC267" i="34"/>
  <c r="AK267" i="34" s="1"/>
  <c r="AB267" i="34"/>
  <c r="AJ267" i="34" s="1"/>
  <c r="AI266" i="34"/>
  <c r="AQ266" i="34" s="1"/>
  <c r="AH266" i="34"/>
  <c r="AP266" i="34" s="1"/>
  <c r="AG266" i="34"/>
  <c r="AO266" i="34" s="1"/>
  <c r="AF266" i="34"/>
  <c r="AN266" i="34" s="1"/>
  <c r="AE266" i="34"/>
  <c r="AM266" i="34" s="1"/>
  <c r="AD266" i="34"/>
  <c r="AL266" i="34" s="1"/>
  <c r="AC266" i="34"/>
  <c r="AK266" i="34" s="1"/>
  <c r="AB266" i="34"/>
  <c r="AJ266" i="34" s="1"/>
  <c r="AI265" i="34"/>
  <c r="AQ265" i="34" s="1"/>
  <c r="AH265" i="34"/>
  <c r="AP265" i="34" s="1"/>
  <c r="AG265" i="34"/>
  <c r="AO265" i="34" s="1"/>
  <c r="AF265" i="34"/>
  <c r="AN265" i="34" s="1"/>
  <c r="AE265" i="34"/>
  <c r="AM265" i="34" s="1"/>
  <c r="AD265" i="34"/>
  <c r="AL265" i="34" s="1"/>
  <c r="AC265" i="34"/>
  <c r="AK265" i="34" s="1"/>
  <c r="AB265" i="34"/>
  <c r="AJ265" i="34" s="1"/>
  <c r="AI264" i="34"/>
  <c r="AQ264" i="34" s="1"/>
  <c r="AH264" i="34"/>
  <c r="AP264" i="34" s="1"/>
  <c r="AG264" i="34"/>
  <c r="AO264" i="34" s="1"/>
  <c r="AF264" i="34"/>
  <c r="AN264" i="34" s="1"/>
  <c r="AE264" i="34"/>
  <c r="AM264" i="34" s="1"/>
  <c r="AD264" i="34"/>
  <c r="AL264" i="34" s="1"/>
  <c r="AC264" i="34"/>
  <c r="AK264" i="34" s="1"/>
  <c r="AB264" i="34"/>
  <c r="AJ264" i="34" s="1"/>
  <c r="AI263" i="34"/>
  <c r="AQ263" i="34" s="1"/>
  <c r="AH263" i="34"/>
  <c r="AP263" i="34" s="1"/>
  <c r="AG263" i="34"/>
  <c r="AO263" i="34" s="1"/>
  <c r="AF263" i="34"/>
  <c r="AN263" i="34" s="1"/>
  <c r="AE263" i="34"/>
  <c r="AM263" i="34" s="1"/>
  <c r="AD263" i="34"/>
  <c r="AL263" i="34" s="1"/>
  <c r="AC263" i="34"/>
  <c r="AK263" i="34" s="1"/>
  <c r="AB263" i="34"/>
  <c r="AJ263" i="34" s="1"/>
  <c r="AI262" i="34"/>
  <c r="AQ262" i="34" s="1"/>
  <c r="AH262" i="34"/>
  <c r="AP262" i="34" s="1"/>
  <c r="AG262" i="34"/>
  <c r="AO262" i="34" s="1"/>
  <c r="AF262" i="34"/>
  <c r="AN262" i="34" s="1"/>
  <c r="AE262" i="34"/>
  <c r="AM262" i="34" s="1"/>
  <c r="AD262" i="34"/>
  <c r="AL262" i="34" s="1"/>
  <c r="AC262" i="34"/>
  <c r="AK262" i="34" s="1"/>
  <c r="AB262" i="34"/>
  <c r="AJ262" i="34" s="1"/>
  <c r="AI261" i="34"/>
  <c r="AH261" i="34"/>
  <c r="AG261" i="34"/>
  <c r="AF261" i="34"/>
  <c r="AF291" i="34" s="1"/>
  <c r="AN291" i="34" s="1"/>
  <c r="AE261" i="34"/>
  <c r="AD261" i="34"/>
  <c r="AD291" i="34" s="1"/>
  <c r="AC261" i="34"/>
  <c r="AB261" i="34"/>
  <c r="AI257" i="34"/>
  <c r="AQ257" i="34" s="1"/>
  <c r="AH257" i="34"/>
  <c r="AP257" i="34" s="1"/>
  <c r="AG257" i="34"/>
  <c r="AO257" i="34" s="1"/>
  <c r="AF257" i="34"/>
  <c r="AN257" i="34" s="1"/>
  <c r="AE257" i="34"/>
  <c r="AM257" i="34" s="1"/>
  <c r="AD257" i="34"/>
  <c r="AL257" i="34" s="1"/>
  <c r="AC257" i="34"/>
  <c r="AK257" i="34" s="1"/>
  <c r="AB257" i="34"/>
  <c r="AJ257" i="34" s="1"/>
  <c r="AI256" i="34"/>
  <c r="AQ256" i="34" s="1"/>
  <c r="AH256" i="34"/>
  <c r="AP256" i="34" s="1"/>
  <c r="AG256" i="34"/>
  <c r="AO256" i="34" s="1"/>
  <c r="AF256" i="34"/>
  <c r="AN256" i="34" s="1"/>
  <c r="AE256" i="34"/>
  <c r="AM256" i="34" s="1"/>
  <c r="AD256" i="34"/>
  <c r="AL256" i="34" s="1"/>
  <c r="AC256" i="34"/>
  <c r="AK256" i="34" s="1"/>
  <c r="AB256" i="34"/>
  <c r="AJ256" i="34" s="1"/>
  <c r="AI255" i="34"/>
  <c r="AQ255" i="34" s="1"/>
  <c r="AH255" i="34"/>
  <c r="AP255" i="34" s="1"/>
  <c r="AG255" i="34"/>
  <c r="AO255" i="34" s="1"/>
  <c r="AF255" i="34"/>
  <c r="AN255" i="34" s="1"/>
  <c r="AE255" i="34"/>
  <c r="AM255" i="34" s="1"/>
  <c r="AD255" i="34"/>
  <c r="AL255" i="34" s="1"/>
  <c r="AC255" i="34"/>
  <c r="AK255" i="34" s="1"/>
  <c r="AB255" i="34"/>
  <c r="AJ255" i="34" s="1"/>
  <c r="AI254" i="34"/>
  <c r="AQ254" i="34" s="1"/>
  <c r="AH254" i="34"/>
  <c r="AP254" i="34" s="1"/>
  <c r="AG254" i="34"/>
  <c r="AO254" i="34" s="1"/>
  <c r="AF254" i="34"/>
  <c r="AN254" i="34" s="1"/>
  <c r="AE254" i="34"/>
  <c r="AM254" i="34" s="1"/>
  <c r="AD254" i="34"/>
  <c r="AL254" i="34" s="1"/>
  <c r="AC254" i="34"/>
  <c r="AK254" i="34" s="1"/>
  <c r="AB254" i="34"/>
  <c r="AJ254" i="34" s="1"/>
  <c r="AI253" i="34"/>
  <c r="AQ253" i="34" s="1"/>
  <c r="AH253" i="34"/>
  <c r="AP253" i="34" s="1"/>
  <c r="AG253" i="34"/>
  <c r="AO253" i="34" s="1"/>
  <c r="AF253" i="34"/>
  <c r="AN253" i="34" s="1"/>
  <c r="AE253" i="34"/>
  <c r="AM253" i="34" s="1"/>
  <c r="AD253" i="34"/>
  <c r="AL253" i="34" s="1"/>
  <c r="AC253" i="34"/>
  <c r="AK253" i="34" s="1"/>
  <c r="AB253" i="34"/>
  <c r="AJ253" i="34" s="1"/>
  <c r="AI252" i="34"/>
  <c r="AQ252" i="34" s="1"/>
  <c r="AH252" i="34"/>
  <c r="AP252" i="34" s="1"/>
  <c r="AG252" i="34"/>
  <c r="AO252" i="34" s="1"/>
  <c r="AF252" i="34"/>
  <c r="AN252" i="34" s="1"/>
  <c r="AE252" i="34"/>
  <c r="AM252" i="34" s="1"/>
  <c r="AD252" i="34"/>
  <c r="AL252" i="34" s="1"/>
  <c r="AC252" i="34"/>
  <c r="AK252" i="34" s="1"/>
  <c r="AB252" i="34"/>
  <c r="AJ252" i="34" s="1"/>
  <c r="AI251" i="34"/>
  <c r="AQ251" i="34" s="1"/>
  <c r="AH251" i="34"/>
  <c r="AP251" i="34" s="1"/>
  <c r="AG251" i="34"/>
  <c r="AO251" i="34" s="1"/>
  <c r="AF251" i="34"/>
  <c r="AN251" i="34" s="1"/>
  <c r="AE251" i="34"/>
  <c r="AM251" i="34" s="1"/>
  <c r="AD251" i="34"/>
  <c r="AL251" i="34" s="1"/>
  <c r="AC251" i="34"/>
  <c r="AK251" i="34" s="1"/>
  <c r="AB251" i="34"/>
  <c r="AJ251" i="34" s="1"/>
  <c r="AI250" i="34"/>
  <c r="AH250" i="34"/>
  <c r="AG250" i="34"/>
  <c r="AF250" i="34"/>
  <c r="AF258" i="34" s="1"/>
  <c r="AN258" i="34" s="1"/>
  <c r="AE250" i="34"/>
  <c r="AD250" i="34"/>
  <c r="AC250" i="34"/>
  <c r="AB250" i="34"/>
  <c r="AI246" i="34"/>
  <c r="AQ246" i="34" s="1"/>
  <c r="AH246" i="34"/>
  <c r="AP246" i="34" s="1"/>
  <c r="AG246" i="34"/>
  <c r="AO246" i="34" s="1"/>
  <c r="AF246" i="34"/>
  <c r="AN246" i="34" s="1"/>
  <c r="AE246" i="34"/>
  <c r="AM246" i="34" s="1"/>
  <c r="AD246" i="34"/>
  <c r="AL246" i="34" s="1"/>
  <c r="AC246" i="34"/>
  <c r="AK246" i="34" s="1"/>
  <c r="AB246" i="34"/>
  <c r="AJ246" i="34" s="1"/>
  <c r="AI245" i="34"/>
  <c r="AQ245" i="34" s="1"/>
  <c r="AH245" i="34"/>
  <c r="AP245" i="34" s="1"/>
  <c r="AG245" i="34"/>
  <c r="AO245" i="34" s="1"/>
  <c r="AF245" i="34"/>
  <c r="AN245" i="34" s="1"/>
  <c r="AE245" i="34"/>
  <c r="AM245" i="34" s="1"/>
  <c r="AD245" i="34"/>
  <c r="AL245" i="34" s="1"/>
  <c r="AC245" i="34"/>
  <c r="AK245" i="34" s="1"/>
  <c r="AB245" i="34"/>
  <c r="AJ245" i="34" s="1"/>
  <c r="AI244" i="34"/>
  <c r="AQ244" i="34" s="1"/>
  <c r="AH244" i="34"/>
  <c r="AP244" i="34" s="1"/>
  <c r="AG244" i="34"/>
  <c r="AO244" i="34" s="1"/>
  <c r="AF244" i="34"/>
  <c r="AN244" i="34" s="1"/>
  <c r="AE244" i="34"/>
  <c r="AM244" i="34" s="1"/>
  <c r="AD244" i="34"/>
  <c r="AL244" i="34" s="1"/>
  <c r="AC244" i="34"/>
  <c r="AK244" i="34" s="1"/>
  <c r="AB244" i="34"/>
  <c r="AJ244" i="34" s="1"/>
  <c r="AI243" i="34"/>
  <c r="AQ243" i="34" s="1"/>
  <c r="AH243" i="34"/>
  <c r="AP243" i="34" s="1"/>
  <c r="AG243" i="34"/>
  <c r="AO243" i="34" s="1"/>
  <c r="AF243" i="34"/>
  <c r="AN243" i="34" s="1"/>
  <c r="AE243" i="34"/>
  <c r="AM243" i="34" s="1"/>
  <c r="AD243" i="34"/>
  <c r="AL243" i="34" s="1"/>
  <c r="AC243" i="34"/>
  <c r="AK243" i="34" s="1"/>
  <c r="AB243" i="34"/>
  <c r="AJ243" i="34" s="1"/>
  <c r="AI242" i="34"/>
  <c r="AQ242" i="34" s="1"/>
  <c r="AH242" i="34"/>
  <c r="AP242" i="34" s="1"/>
  <c r="AG242" i="34"/>
  <c r="AO242" i="34" s="1"/>
  <c r="AF242" i="34"/>
  <c r="AN242" i="34" s="1"/>
  <c r="AE242" i="34"/>
  <c r="AM242" i="34" s="1"/>
  <c r="AD242" i="34"/>
  <c r="AL242" i="34" s="1"/>
  <c r="AC242" i="34"/>
  <c r="AK242" i="34" s="1"/>
  <c r="AB242" i="34"/>
  <c r="AJ242" i="34" s="1"/>
  <c r="AI241" i="34"/>
  <c r="AQ241" i="34" s="1"/>
  <c r="AH241" i="34"/>
  <c r="AP241" i="34" s="1"/>
  <c r="AG241" i="34"/>
  <c r="AO241" i="34" s="1"/>
  <c r="AF241" i="34"/>
  <c r="AN241" i="34" s="1"/>
  <c r="AE241" i="34"/>
  <c r="AM241" i="34" s="1"/>
  <c r="AD241" i="34"/>
  <c r="AL241" i="34" s="1"/>
  <c r="AC241" i="34"/>
  <c r="AK241" i="34" s="1"/>
  <c r="AB241" i="34"/>
  <c r="AJ241" i="34" s="1"/>
  <c r="AI240" i="34"/>
  <c r="AQ240" i="34" s="1"/>
  <c r="AH240" i="34"/>
  <c r="AP240" i="34" s="1"/>
  <c r="AG240" i="34"/>
  <c r="AO240" i="34" s="1"/>
  <c r="AF240" i="34"/>
  <c r="AN240" i="34" s="1"/>
  <c r="AE240" i="34"/>
  <c r="AM240" i="34" s="1"/>
  <c r="AD240" i="34"/>
  <c r="AL240" i="34" s="1"/>
  <c r="AC240" i="34"/>
  <c r="AK240" i="34" s="1"/>
  <c r="AB240" i="34"/>
  <c r="AJ240" i="34" s="1"/>
  <c r="AI239" i="34"/>
  <c r="AQ239" i="34" s="1"/>
  <c r="AH239" i="34"/>
  <c r="AP239" i="34" s="1"/>
  <c r="AG239" i="34"/>
  <c r="AO239" i="34" s="1"/>
  <c r="AF239" i="34"/>
  <c r="AN239" i="34" s="1"/>
  <c r="AE239" i="34"/>
  <c r="AM239" i="34" s="1"/>
  <c r="AD239" i="34"/>
  <c r="AL239" i="34" s="1"/>
  <c r="AC239" i="34"/>
  <c r="AK239" i="34" s="1"/>
  <c r="AB239" i="34"/>
  <c r="AJ239" i="34" s="1"/>
  <c r="AI238" i="34"/>
  <c r="AQ238" i="34" s="1"/>
  <c r="AH238" i="34"/>
  <c r="AP238" i="34" s="1"/>
  <c r="AG238" i="34"/>
  <c r="AO238" i="34" s="1"/>
  <c r="AF238" i="34"/>
  <c r="AN238" i="34" s="1"/>
  <c r="AE238" i="34"/>
  <c r="AM238" i="34" s="1"/>
  <c r="AD238" i="34"/>
  <c r="AL238" i="34" s="1"/>
  <c r="AC238" i="34"/>
  <c r="AK238" i="34" s="1"/>
  <c r="AB238" i="34"/>
  <c r="AJ238" i="34" s="1"/>
  <c r="AI237" i="34"/>
  <c r="AQ237" i="34" s="1"/>
  <c r="AH237" i="34"/>
  <c r="AP237" i="34" s="1"/>
  <c r="AG237" i="34"/>
  <c r="AO237" i="34" s="1"/>
  <c r="AF237" i="34"/>
  <c r="AN237" i="34" s="1"/>
  <c r="AE237" i="34"/>
  <c r="AM237" i="34" s="1"/>
  <c r="AD237" i="34"/>
  <c r="AL237" i="34" s="1"/>
  <c r="AC237" i="34"/>
  <c r="AK237" i="34" s="1"/>
  <c r="AB237" i="34"/>
  <c r="AJ237" i="34" s="1"/>
  <c r="AI236" i="34"/>
  <c r="AQ236" i="34" s="1"/>
  <c r="AH236" i="34"/>
  <c r="AP236" i="34" s="1"/>
  <c r="AG236" i="34"/>
  <c r="AO236" i="34" s="1"/>
  <c r="AF236" i="34"/>
  <c r="AN236" i="34" s="1"/>
  <c r="AE236" i="34"/>
  <c r="AM236" i="34" s="1"/>
  <c r="AD236" i="34"/>
  <c r="AL236" i="34" s="1"/>
  <c r="AC236" i="34"/>
  <c r="AK236" i="34" s="1"/>
  <c r="AB236" i="34"/>
  <c r="AJ236" i="34" s="1"/>
  <c r="AI235" i="34"/>
  <c r="AQ235" i="34" s="1"/>
  <c r="AH235" i="34"/>
  <c r="AP235" i="34" s="1"/>
  <c r="AG235" i="34"/>
  <c r="AO235" i="34" s="1"/>
  <c r="AF235" i="34"/>
  <c r="AN235" i="34" s="1"/>
  <c r="AE235" i="34"/>
  <c r="AM235" i="34" s="1"/>
  <c r="AD235" i="34"/>
  <c r="AL235" i="34" s="1"/>
  <c r="AC235" i="34"/>
  <c r="AK235" i="34" s="1"/>
  <c r="AB235" i="34"/>
  <c r="AJ235" i="34" s="1"/>
  <c r="AI234" i="34"/>
  <c r="AQ234" i="34" s="1"/>
  <c r="AH234" i="34"/>
  <c r="AP234" i="34" s="1"/>
  <c r="AG234" i="34"/>
  <c r="AO234" i="34" s="1"/>
  <c r="AF234" i="34"/>
  <c r="AN234" i="34" s="1"/>
  <c r="AE234" i="34"/>
  <c r="AM234" i="34" s="1"/>
  <c r="AD234" i="34"/>
  <c r="AL234" i="34" s="1"/>
  <c r="AC234" i="34"/>
  <c r="AK234" i="34" s="1"/>
  <c r="AB234" i="34"/>
  <c r="AJ234" i="34" s="1"/>
  <c r="AI233" i="34"/>
  <c r="AH233" i="34"/>
  <c r="AG233" i="34"/>
  <c r="AG247" i="34" s="1"/>
  <c r="AF233" i="34"/>
  <c r="AE233" i="34"/>
  <c r="AD233" i="34"/>
  <c r="AC233" i="34"/>
  <c r="AB233" i="34"/>
  <c r="AI229" i="34"/>
  <c r="AQ229" i="34" s="1"/>
  <c r="AH229" i="34"/>
  <c r="AP229" i="34" s="1"/>
  <c r="AG229" i="34"/>
  <c r="AO229" i="34" s="1"/>
  <c r="AF229" i="34"/>
  <c r="AN229" i="34" s="1"/>
  <c r="AE229" i="34"/>
  <c r="AM229" i="34" s="1"/>
  <c r="AD229" i="34"/>
  <c r="AL229" i="34" s="1"/>
  <c r="AC229" i="34"/>
  <c r="AK229" i="34" s="1"/>
  <c r="AB229" i="34"/>
  <c r="AJ229" i="34" s="1"/>
  <c r="AI228" i="34"/>
  <c r="AQ228" i="34" s="1"/>
  <c r="AH228" i="34"/>
  <c r="AP228" i="34" s="1"/>
  <c r="AG228" i="34"/>
  <c r="AO228" i="34" s="1"/>
  <c r="AF228" i="34"/>
  <c r="AN228" i="34" s="1"/>
  <c r="AE228" i="34"/>
  <c r="AM228" i="34" s="1"/>
  <c r="AD228" i="34"/>
  <c r="AL228" i="34" s="1"/>
  <c r="AC228" i="34"/>
  <c r="AK228" i="34" s="1"/>
  <c r="AB228" i="34"/>
  <c r="AJ228" i="34" s="1"/>
  <c r="AI227" i="34"/>
  <c r="AQ227" i="34" s="1"/>
  <c r="AH227" i="34"/>
  <c r="AP227" i="34" s="1"/>
  <c r="AG227" i="34"/>
  <c r="AO227" i="34" s="1"/>
  <c r="AF227" i="34"/>
  <c r="AN227" i="34" s="1"/>
  <c r="AE227" i="34"/>
  <c r="AM227" i="34" s="1"/>
  <c r="AD227" i="34"/>
  <c r="AL227" i="34" s="1"/>
  <c r="AC227" i="34"/>
  <c r="AK227" i="34" s="1"/>
  <c r="AB227" i="34"/>
  <c r="AJ227" i="34" s="1"/>
  <c r="AI226" i="34"/>
  <c r="AQ226" i="34" s="1"/>
  <c r="AH226" i="34"/>
  <c r="AP226" i="34" s="1"/>
  <c r="AG226" i="34"/>
  <c r="AO226" i="34" s="1"/>
  <c r="AF226" i="34"/>
  <c r="AN226" i="34" s="1"/>
  <c r="AE226" i="34"/>
  <c r="AM226" i="34" s="1"/>
  <c r="AD226" i="34"/>
  <c r="AL226" i="34" s="1"/>
  <c r="AC226" i="34"/>
  <c r="AK226" i="34" s="1"/>
  <c r="AB226" i="34"/>
  <c r="AJ226" i="34" s="1"/>
  <c r="AI225" i="34"/>
  <c r="AQ225" i="34" s="1"/>
  <c r="AH225" i="34"/>
  <c r="AP225" i="34" s="1"/>
  <c r="AG225" i="34"/>
  <c r="AO225" i="34" s="1"/>
  <c r="AF225" i="34"/>
  <c r="AN225" i="34" s="1"/>
  <c r="AE225" i="34"/>
  <c r="AM225" i="34" s="1"/>
  <c r="AD225" i="34"/>
  <c r="AL225" i="34" s="1"/>
  <c r="AC225" i="34"/>
  <c r="AK225" i="34" s="1"/>
  <c r="AB225" i="34"/>
  <c r="AJ225" i="34" s="1"/>
  <c r="AI224" i="34"/>
  <c r="AQ224" i="34" s="1"/>
  <c r="AH224" i="34"/>
  <c r="AP224" i="34" s="1"/>
  <c r="AG224" i="34"/>
  <c r="AO224" i="34" s="1"/>
  <c r="AF224" i="34"/>
  <c r="AN224" i="34" s="1"/>
  <c r="AE224" i="34"/>
  <c r="AM224" i="34" s="1"/>
  <c r="AD224" i="34"/>
  <c r="AL224" i="34" s="1"/>
  <c r="AC224" i="34"/>
  <c r="AK224" i="34" s="1"/>
  <c r="AB224" i="34"/>
  <c r="AJ224" i="34" s="1"/>
  <c r="AI223" i="34"/>
  <c r="AQ223" i="34" s="1"/>
  <c r="AH223" i="34"/>
  <c r="AP223" i="34" s="1"/>
  <c r="AG223" i="34"/>
  <c r="AO223" i="34" s="1"/>
  <c r="AF223" i="34"/>
  <c r="AN223" i="34" s="1"/>
  <c r="AE223" i="34"/>
  <c r="AM223" i="34" s="1"/>
  <c r="AD223" i="34"/>
  <c r="AL223" i="34" s="1"/>
  <c r="AC223" i="34"/>
  <c r="AK223" i="34" s="1"/>
  <c r="AB223" i="34"/>
  <c r="AJ223" i="34" s="1"/>
  <c r="AI222" i="34"/>
  <c r="AQ222" i="34" s="1"/>
  <c r="AH222" i="34"/>
  <c r="AP222" i="34" s="1"/>
  <c r="AG222" i="34"/>
  <c r="AO222" i="34" s="1"/>
  <c r="AF222" i="34"/>
  <c r="AN222" i="34" s="1"/>
  <c r="AE222" i="34"/>
  <c r="AM222" i="34" s="1"/>
  <c r="AD222" i="34"/>
  <c r="AL222" i="34" s="1"/>
  <c r="AC222" i="34"/>
  <c r="AK222" i="34" s="1"/>
  <c r="AB222" i="34"/>
  <c r="AJ222" i="34" s="1"/>
  <c r="AI221" i="34"/>
  <c r="AQ221" i="34" s="1"/>
  <c r="AH221" i="34"/>
  <c r="AP221" i="34" s="1"/>
  <c r="AG221" i="34"/>
  <c r="AO221" i="34" s="1"/>
  <c r="AF221" i="34"/>
  <c r="AN221" i="34" s="1"/>
  <c r="AE221" i="34"/>
  <c r="AM221" i="34" s="1"/>
  <c r="AD221" i="34"/>
  <c r="AL221" i="34" s="1"/>
  <c r="AC221" i="34"/>
  <c r="AK221" i="34" s="1"/>
  <c r="AB221" i="34"/>
  <c r="AJ221" i="34" s="1"/>
  <c r="AI220" i="34"/>
  <c r="AQ220" i="34" s="1"/>
  <c r="AH220" i="34"/>
  <c r="AP220" i="34" s="1"/>
  <c r="AG220" i="34"/>
  <c r="AO220" i="34" s="1"/>
  <c r="AF220" i="34"/>
  <c r="AN220" i="34" s="1"/>
  <c r="AE220" i="34"/>
  <c r="AM220" i="34" s="1"/>
  <c r="AD220" i="34"/>
  <c r="AL220" i="34" s="1"/>
  <c r="AC220" i="34"/>
  <c r="AK220" i="34" s="1"/>
  <c r="AB220" i="34"/>
  <c r="AJ220" i="34" s="1"/>
  <c r="AI219" i="34"/>
  <c r="AQ219" i="34" s="1"/>
  <c r="AH219" i="34"/>
  <c r="AP219" i="34" s="1"/>
  <c r="AG219" i="34"/>
  <c r="AO219" i="34" s="1"/>
  <c r="AF219" i="34"/>
  <c r="AN219" i="34" s="1"/>
  <c r="AE219" i="34"/>
  <c r="AM219" i="34" s="1"/>
  <c r="AD219" i="34"/>
  <c r="AL219" i="34" s="1"/>
  <c r="AC219" i="34"/>
  <c r="AK219" i="34" s="1"/>
  <c r="AB219" i="34"/>
  <c r="AJ219" i="34" s="1"/>
  <c r="AI218" i="34"/>
  <c r="AQ218" i="34" s="1"/>
  <c r="AH218" i="34"/>
  <c r="AP218" i="34" s="1"/>
  <c r="AG218" i="34"/>
  <c r="AO218" i="34" s="1"/>
  <c r="AF218" i="34"/>
  <c r="AN218" i="34" s="1"/>
  <c r="AE218" i="34"/>
  <c r="AM218" i="34" s="1"/>
  <c r="AD218" i="34"/>
  <c r="AL218" i="34" s="1"/>
  <c r="AC218" i="34"/>
  <c r="AK218" i="34" s="1"/>
  <c r="AB218" i="34"/>
  <c r="AJ218" i="34" s="1"/>
  <c r="AI217" i="34"/>
  <c r="AQ217" i="34" s="1"/>
  <c r="AH217" i="34"/>
  <c r="AP217" i="34" s="1"/>
  <c r="AG217" i="34"/>
  <c r="AO217" i="34" s="1"/>
  <c r="AF217" i="34"/>
  <c r="AN217" i="34" s="1"/>
  <c r="AE217" i="34"/>
  <c r="AM217" i="34" s="1"/>
  <c r="AD217" i="34"/>
  <c r="AL217" i="34" s="1"/>
  <c r="AC217" i="34"/>
  <c r="AK217" i="34" s="1"/>
  <c r="AB217" i="34"/>
  <c r="AJ217" i="34" s="1"/>
  <c r="AI216" i="34"/>
  <c r="AQ216" i="34" s="1"/>
  <c r="AH216" i="34"/>
  <c r="AP216" i="34" s="1"/>
  <c r="AG216" i="34"/>
  <c r="AO216" i="34" s="1"/>
  <c r="AF216" i="34"/>
  <c r="AN216" i="34" s="1"/>
  <c r="AE216" i="34"/>
  <c r="AM216" i="34" s="1"/>
  <c r="AD216" i="34"/>
  <c r="AL216" i="34" s="1"/>
  <c r="AC216" i="34"/>
  <c r="AK216" i="34" s="1"/>
  <c r="AB216" i="34"/>
  <c r="AJ216" i="34" s="1"/>
  <c r="AI215" i="34"/>
  <c r="AQ215" i="34" s="1"/>
  <c r="AH215" i="34"/>
  <c r="AP215" i="34" s="1"/>
  <c r="AG215" i="34"/>
  <c r="AO215" i="34" s="1"/>
  <c r="AF215" i="34"/>
  <c r="AN215" i="34" s="1"/>
  <c r="AE215" i="34"/>
  <c r="AM215" i="34" s="1"/>
  <c r="AD215" i="34"/>
  <c r="AL215" i="34" s="1"/>
  <c r="AC215" i="34"/>
  <c r="AK215" i="34" s="1"/>
  <c r="AB215" i="34"/>
  <c r="AJ215" i="34" s="1"/>
  <c r="AI214" i="34"/>
  <c r="AQ214" i="34" s="1"/>
  <c r="AH214" i="34"/>
  <c r="AP214" i="34" s="1"/>
  <c r="AG214" i="34"/>
  <c r="AO214" i="34" s="1"/>
  <c r="AF214" i="34"/>
  <c r="AN214" i="34" s="1"/>
  <c r="AE214" i="34"/>
  <c r="AM214" i="34" s="1"/>
  <c r="AD214" i="34"/>
  <c r="AL214" i="34" s="1"/>
  <c r="AC214" i="34"/>
  <c r="AK214" i="34" s="1"/>
  <c r="AB214" i="34"/>
  <c r="AJ214" i="34" s="1"/>
  <c r="AI213" i="34"/>
  <c r="AQ213" i="34" s="1"/>
  <c r="AH213" i="34"/>
  <c r="AP213" i="34" s="1"/>
  <c r="AG213" i="34"/>
  <c r="AO213" i="34" s="1"/>
  <c r="AF213" i="34"/>
  <c r="AN213" i="34" s="1"/>
  <c r="AE213" i="34"/>
  <c r="AM213" i="34" s="1"/>
  <c r="AD213" i="34"/>
  <c r="AL213" i="34" s="1"/>
  <c r="AC213" i="34"/>
  <c r="AK213" i="34" s="1"/>
  <c r="AB213" i="34"/>
  <c r="AJ213" i="34" s="1"/>
  <c r="AI212" i="34"/>
  <c r="AH212" i="34"/>
  <c r="AG212" i="34"/>
  <c r="AF212" i="34"/>
  <c r="AE212" i="34"/>
  <c r="AD212" i="34"/>
  <c r="AC212" i="34"/>
  <c r="AB212" i="34"/>
  <c r="AI208" i="34"/>
  <c r="AQ208" i="34" s="1"/>
  <c r="AH208" i="34"/>
  <c r="AP208" i="34" s="1"/>
  <c r="AG208" i="34"/>
  <c r="AO208" i="34" s="1"/>
  <c r="AF208" i="34"/>
  <c r="AN208" i="34" s="1"/>
  <c r="AE208" i="34"/>
  <c r="AM208" i="34" s="1"/>
  <c r="AD208" i="34"/>
  <c r="AL208" i="34" s="1"/>
  <c r="AC208" i="34"/>
  <c r="AK208" i="34" s="1"/>
  <c r="AB208" i="34"/>
  <c r="AJ208" i="34" s="1"/>
  <c r="AI207" i="34"/>
  <c r="AQ207" i="34" s="1"/>
  <c r="AH207" i="34"/>
  <c r="AP207" i="34" s="1"/>
  <c r="AG207" i="34"/>
  <c r="AO207" i="34" s="1"/>
  <c r="AF207" i="34"/>
  <c r="AN207" i="34" s="1"/>
  <c r="AE207" i="34"/>
  <c r="AM207" i="34" s="1"/>
  <c r="AD207" i="34"/>
  <c r="AL207" i="34" s="1"/>
  <c r="AC207" i="34"/>
  <c r="AK207" i="34" s="1"/>
  <c r="AB207" i="34"/>
  <c r="AJ207" i="34" s="1"/>
  <c r="AI206" i="34"/>
  <c r="AQ206" i="34" s="1"/>
  <c r="AH206" i="34"/>
  <c r="AP206" i="34" s="1"/>
  <c r="AG206" i="34"/>
  <c r="AO206" i="34" s="1"/>
  <c r="AF206" i="34"/>
  <c r="AN206" i="34" s="1"/>
  <c r="AE206" i="34"/>
  <c r="AM206" i="34" s="1"/>
  <c r="AD206" i="34"/>
  <c r="AL206" i="34" s="1"/>
  <c r="AC206" i="34"/>
  <c r="AK206" i="34" s="1"/>
  <c r="AB206" i="34"/>
  <c r="AJ206" i="34" s="1"/>
  <c r="AI205" i="34"/>
  <c r="AQ205" i="34" s="1"/>
  <c r="AH205" i="34"/>
  <c r="AP205" i="34" s="1"/>
  <c r="AG205" i="34"/>
  <c r="AO205" i="34" s="1"/>
  <c r="AF205" i="34"/>
  <c r="AN205" i="34" s="1"/>
  <c r="AE205" i="34"/>
  <c r="AM205" i="34" s="1"/>
  <c r="AD205" i="34"/>
  <c r="AL205" i="34" s="1"/>
  <c r="AC205" i="34"/>
  <c r="AK205" i="34" s="1"/>
  <c r="AB205" i="34"/>
  <c r="AJ205" i="34" s="1"/>
  <c r="AI204" i="34"/>
  <c r="AQ204" i="34" s="1"/>
  <c r="AH204" i="34"/>
  <c r="AP204" i="34" s="1"/>
  <c r="AG204" i="34"/>
  <c r="AO204" i="34" s="1"/>
  <c r="AF204" i="34"/>
  <c r="AN204" i="34" s="1"/>
  <c r="AE204" i="34"/>
  <c r="AM204" i="34" s="1"/>
  <c r="AD204" i="34"/>
  <c r="AL204" i="34" s="1"/>
  <c r="AC204" i="34"/>
  <c r="AK204" i="34" s="1"/>
  <c r="AB204" i="34"/>
  <c r="AJ204" i="34" s="1"/>
  <c r="AI203" i="34"/>
  <c r="AQ203" i="34" s="1"/>
  <c r="AH203" i="34"/>
  <c r="AP203" i="34" s="1"/>
  <c r="AG203" i="34"/>
  <c r="AO203" i="34" s="1"/>
  <c r="AF203" i="34"/>
  <c r="AN203" i="34" s="1"/>
  <c r="AE203" i="34"/>
  <c r="AM203" i="34" s="1"/>
  <c r="AD203" i="34"/>
  <c r="AL203" i="34" s="1"/>
  <c r="AC203" i="34"/>
  <c r="AK203" i="34" s="1"/>
  <c r="AB203" i="34"/>
  <c r="AJ203" i="34" s="1"/>
  <c r="AI202" i="34"/>
  <c r="AQ202" i="34" s="1"/>
  <c r="AH202" i="34"/>
  <c r="AP202" i="34" s="1"/>
  <c r="AG202" i="34"/>
  <c r="AO202" i="34" s="1"/>
  <c r="AF202" i="34"/>
  <c r="AN202" i="34" s="1"/>
  <c r="AE202" i="34"/>
  <c r="AM202" i="34" s="1"/>
  <c r="AD202" i="34"/>
  <c r="AL202" i="34" s="1"/>
  <c r="AC202" i="34"/>
  <c r="AK202" i="34" s="1"/>
  <c r="AB202" i="34"/>
  <c r="AJ202" i="34" s="1"/>
  <c r="AI201" i="34"/>
  <c r="AQ201" i="34" s="1"/>
  <c r="AH201" i="34"/>
  <c r="AP201" i="34" s="1"/>
  <c r="AG201" i="34"/>
  <c r="AO201" i="34" s="1"/>
  <c r="AF201" i="34"/>
  <c r="AN201" i="34" s="1"/>
  <c r="AE201" i="34"/>
  <c r="AM201" i="34" s="1"/>
  <c r="AD201" i="34"/>
  <c r="AL201" i="34" s="1"/>
  <c r="AC201" i="34"/>
  <c r="AK201" i="34" s="1"/>
  <c r="AB201" i="34"/>
  <c r="AJ201" i="34" s="1"/>
  <c r="AI200" i="34"/>
  <c r="AQ200" i="34" s="1"/>
  <c r="AH200" i="34"/>
  <c r="AP200" i="34" s="1"/>
  <c r="AG200" i="34"/>
  <c r="AO200" i="34" s="1"/>
  <c r="AF200" i="34"/>
  <c r="AN200" i="34" s="1"/>
  <c r="AE200" i="34"/>
  <c r="AM200" i="34" s="1"/>
  <c r="AD200" i="34"/>
  <c r="AL200" i="34" s="1"/>
  <c r="AC200" i="34"/>
  <c r="AK200" i="34" s="1"/>
  <c r="AB200" i="34"/>
  <c r="AJ200" i="34" s="1"/>
  <c r="AI199" i="34"/>
  <c r="AQ199" i="34" s="1"/>
  <c r="AH199" i="34"/>
  <c r="AP199" i="34" s="1"/>
  <c r="AG199" i="34"/>
  <c r="AO199" i="34" s="1"/>
  <c r="AF199" i="34"/>
  <c r="AN199" i="34" s="1"/>
  <c r="AE199" i="34"/>
  <c r="AM199" i="34" s="1"/>
  <c r="AD199" i="34"/>
  <c r="AL199" i="34" s="1"/>
  <c r="AC199" i="34"/>
  <c r="AK199" i="34" s="1"/>
  <c r="AB199" i="34"/>
  <c r="AJ199" i="34" s="1"/>
  <c r="AI198" i="34"/>
  <c r="AQ198" i="34" s="1"/>
  <c r="AH198" i="34"/>
  <c r="AP198" i="34" s="1"/>
  <c r="AG198" i="34"/>
  <c r="AO198" i="34" s="1"/>
  <c r="AF198" i="34"/>
  <c r="AN198" i="34" s="1"/>
  <c r="AE198" i="34"/>
  <c r="AM198" i="34" s="1"/>
  <c r="AD198" i="34"/>
  <c r="AL198" i="34" s="1"/>
  <c r="AC198" i="34"/>
  <c r="AK198" i="34" s="1"/>
  <c r="AB198" i="34"/>
  <c r="AJ198" i="34" s="1"/>
  <c r="AI197" i="34"/>
  <c r="AQ197" i="34" s="1"/>
  <c r="AH197" i="34"/>
  <c r="AP197" i="34" s="1"/>
  <c r="AG197" i="34"/>
  <c r="AO197" i="34" s="1"/>
  <c r="AF197" i="34"/>
  <c r="AN197" i="34" s="1"/>
  <c r="AE197" i="34"/>
  <c r="AM197" i="34" s="1"/>
  <c r="AD197" i="34"/>
  <c r="AL197" i="34" s="1"/>
  <c r="AC197" i="34"/>
  <c r="AK197" i="34" s="1"/>
  <c r="AB197" i="34"/>
  <c r="AJ197" i="34" s="1"/>
  <c r="AI196" i="34"/>
  <c r="AQ196" i="34" s="1"/>
  <c r="AH196" i="34"/>
  <c r="AP196" i="34" s="1"/>
  <c r="AG196" i="34"/>
  <c r="AO196" i="34" s="1"/>
  <c r="AF196" i="34"/>
  <c r="AN196" i="34" s="1"/>
  <c r="AE196" i="34"/>
  <c r="AM196" i="34" s="1"/>
  <c r="AD196" i="34"/>
  <c r="AL196" i="34" s="1"/>
  <c r="AC196" i="34"/>
  <c r="AK196" i="34" s="1"/>
  <c r="AB196" i="34"/>
  <c r="AJ196" i="34" s="1"/>
  <c r="AI195" i="34"/>
  <c r="AQ195" i="34" s="1"/>
  <c r="AH195" i="34"/>
  <c r="AP195" i="34" s="1"/>
  <c r="AG195" i="34"/>
  <c r="AO195" i="34" s="1"/>
  <c r="AF195" i="34"/>
  <c r="AN195" i="34" s="1"/>
  <c r="AE195" i="34"/>
  <c r="AM195" i="34" s="1"/>
  <c r="AD195" i="34"/>
  <c r="AL195" i="34" s="1"/>
  <c r="AC195" i="34"/>
  <c r="AK195" i="34" s="1"/>
  <c r="AB195" i="34"/>
  <c r="AJ195" i="34" s="1"/>
  <c r="AI194" i="34"/>
  <c r="AQ194" i="34" s="1"/>
  <c r="AH194" i="34"/>
  <c r="AP194" i="34" s="1"/>
  <c r="AG194" i="34"/>
  <c r="AO194" i="34" s="1"/>
  <c r="AF194" i="34"/>
  <c r="AN194" i="34" s="1"/>
  <c r="AE194" i="34"/>
  <c r="AM194" i="34" s="1"/>
  <c r="AD194" i="34"/>
  <c r="AL194" i="34" s="1"/>
  <c r="AC194" i="34"/>
  <c r="AK194" i="34" s="1"/>
  <c r="AB194" i="34"/>
  <c r="AJ194" i="34" s="1"/>
  <c r="AI193" i="34"/>
  <c r="AQ193" i="34" s="1"/>
  <c r="AH193" i="34"/>
  <c r="AP193" i="34" s="1"/>
  <c r="AG193" i="34"/>
  <c r="AO193" i="34" s="1"/>
  <c r="AF193" i="34"/>
  <c r="AN193" i="34" s="1"/>
  <c r="AE193" i="34"/>
  <c r="AM193" i="34" s="1"/>
  <c r="AD193" i="34"/>
  <c r="AL193" i="34" s="1"/>
  <c r="AC193" i="34"/>
  <c r="AK193" i="34" s="1"/>
  <c r="AB193" i="34"/>
  <c r="AJ193" i="34" s="1"/>
  <c r="AI192" i="34"/>
  <c r="AQ192" i="34" s="1"/>
  <c r="AH192" i="34"/>
  <c r="AP192" i="34" s="1"/>
  <c r="AG192" i="34"/>
  <c r="AO192" i="34" s="1"/>
  <c r="AF192" i="34"/>
  <c r="AN192" i="34" s="1"/>
  <c r="AE192" i="34"/>
  <c r="AM192" i="34" s="1"/>
  <c r="AD192" i="34"/>
  <c r="AL192" i="34" s="1"/>
  <c r="AC192" i="34"/>
  <c r="AK192" i="34" s="1"/>
  <c r="AB192" i="34"/>
  <c r="AJ192" i="34" s="1"/>
  <c r="AI191" i="34"/>
  <c r="AQ191" i="34" s="1"/>
  <c r="AH191" i="34"/>
  <c r="AP191" i="34" s="1"/>
  <c r="AG191" i="34"/>
  <c r="AO191" i="34" s="1"/>
  <c r="AF191" i="34"/>
  <c r="AN191" i="34" s="1"/>
  <c r="AE191" i="34"/>
  <c r="AM191" i="34" s="1"/>
  <c r="AD191" i="34"/>
  <c r="AL191" i="34" s="1"/>
  <c r="AC191" i="34"/>
  <c r="AK191" i="34" s="1"/>
  <c r="AB191" i="34"/>
  <c r="AJ191" i="34" s="1"/>
  <c r="AI190" i="34"/>
  <c r="AQ190" i="34" s="1"/>
  <c r="AH190" i="34"/>
  <c r="AP190" i="34" s="1"/>
  <c r="AG190" i="34"/>
  <c r="AO190" i="34" s="1"/>
  <c r="AF190" i="34"/>
  <c r="AN190" i="34" s="1"/>
  <c r="AE190" i="34"/>
  <c r="AM190" i="34" s="1"/>
  <c r="AD190" i="34"/>
  <c r="AL190" i="34" s="1"/>
  <c r="AC190" i="34"/>
  <c r="AK190" i="34" s="1"/>
  <c r="AB190" i="34"/>
  <c r="AJ190" i="34" s="1"/>
  <c r="AI189" i="34"/>
  <c r="AQ189" i="34" s="1"/>
  <c r="AH189" i="34"/>
  <c r="AP189" i="34" s="1"/>
  <c r="AG189" i="34"/>
  <c r="AO189" i="34" s="1"/>
  <c r="AF189" i="34"/>
  <c r="AN189" i="34" s="1"/>
  <c r="AE189" i="34"/>
  <c r="AM189" i="34" s="1"/>
  <c r="AD189" i="34"/>
  <c r="AL189" i="34" s="1"/>
  <c r="AC189" i="34"/>
  <c r="AK189" i="34" s="1"/>
  <c r="AB189" i="34"/>
  <c r="AJ189" i="34" s="1"/>
  <c r="AI188" i="34"/>
  <c r="AQ188" i="34" s="1"/>
  <c r="AH188" i="34"/>
  <c r="AP188" i="34" s="1"/>
  <c r="AG188" i="34"/>
  <c r="AO188" i="34" s="1"/>
  <c r="AF188" i="34"/>
  <c r="AN188" i="34" s="1"/>
  <c r="AE188" i="34"/>
  <c r="AM188" i="34" s="1"/>
  <c r="AD188" i="34"/>
  <c r="AL188" i="34" s="1"/>
  <c r="AC188" i="34"/>
  <c r="AK188" i="34" s="1"/>
  <c r="AB188" i="34"/>
  <c r="AJ188" i="34" s="1"/>
  <c r="AI187" i="34"/>
  <c r="AH187" i="34"/>
  <c r="AG187" i="34"/>
  <c r="AF187" i="34"/>
  <c r="AE187" i="34"/>
  <c r="AD187" i="34"/>
  <c r="AC187" i="34"/>
  <c r="AB187" i="34"/>
  <c r="AI183" i="34"/>
  <c r="AQ183" i="34" s="1"/>
  <c r="AH183" i="34"/>
  <c r="AP183" i="34" s="1"/>
  <c r="AG183" i="34"/>
  <c r="AO183" i="34" s="1"/>
  <c r="AF183" i="34"/>
  <c r="AN183" i="34" s="1"/>
  <c r="AE183" i="34"/>
  <c r="AM183" i="34" s="1"/>
  <c r="AD183" i="34"/>
  <c r="AL183" i="34" s="1"/>
  <c r="AC183" i="34"/>
  <c r="AK183" i="34" s="1"/>
  <c r="AB183" i="34"/>
  <c r="AJ183" i="34" s="1"/>
  <c r="AI182" i="34"/>
  <c r="AQ182" i="34" s="1"/>
  <c r="AH182" i="34"/>
  <c r="AP182" i="34" s="1"/>
  <c r="AG182" i="34"/>
  <c r="AO182" i="34" s="1"/>
  <c r="AF182" i="34"/>
  <c r="AN182" i="34" s="1"/>
  <c r="AE182" i="34"/>
  <c r="AM182" i="34" s="1"/>
  <c r="AD182" i="34"/>
  <c r="AL182" i="34" s="1"/>
  <c r="AC182" i="34"/>
  <c r="AK182" i="34" s="1"/>
  <c r="AB182" i="34"/>
  <c r="AJ182" i="34" s="1"/>
  <c r="AI181" i="34"/>
  <c r="AQ181" i="34" s="1"/>
  <c r="AH181" i="34"/>
  <c r="AP181" i="34" s="1"/>
  <c r="AG181" i="34"/>
  <c r="AO181" i="34" s="1"/>
  <c r="AF181" i="34"/>
  <c r="AN181" i="34" s="1"/>
  <c r="AE181" i="34"/>
  <c r="AM181" i="34" s="1"/>
  <c r="AD181" i="34"/>
  <c r="AL181" i="34" s="1"/>
  <c r="AC181" i="34"/>
  <c r="AK181" i="34" s="1"/>
  <c r="AB181" i="34"/>
  <c r="AJ181" i="34" s="1"/>
  <c r="AI180" i="34"/>
  <c r="AQ180" i="34" s="1"/>
  <c r="AH180" i="34"/>
  <c r="AP180" i="34" s="1"/>
  <c r="AG180" i="34"/>
  <c r="AO180" i="34" s="1"/>
  <c r="AF180" i="34"/>
  <c r="AN180" i="34" s="1"/>
  <c r="AE180" i="34"/>
  <c r="AM180" i="34" s="1"/>
  <c r="AD180" i="34"/>
  <c r="AL180" i="34" s="1"/>
  <c r="AC180" i="34"/>
  <c r="AK180" i="34" s="1"/>
  <c r="AB180" i="34"/>
  <c r="AJ180" i="34" s="1"/>
  <c r="AI179" i="34"/>
  <c r="AQ179" i="34" s="1"/>
  <c r="AH179" i="34"/>
  <c r="AP179" i="34" s="1"/>
  <c r="AG179" i="34"/>
  <c r="AO179" i="34" s="1"/>
  <c r="AF179" i="34"/>
  <c r="AN179" i="34" s="1"/>
  <c r="AE179" i="34"/>
  <c r="AM179" i="34" s="1"/>
  <c r="AD179" i="34"/>
  <c r="AL179" i="34" s="1"/>
  <c r="AC179" i="34"/>
  <c r="AK179" i="34" s="1"/>
  <c r="AB179" i="34"/>
  <c r="AJ179" i="34" s="1"/>
  <c r="AI178" i="34"/>
  <c r="AQ178" i="34" s="1"/>
  <c r="AH178" i="34"/>
  <c r="AP178" i="34" s="1"/>
  <c r="AG178" i="34"/>
  <c r="AO178" i="34" s="1"/>
  <c r="AF178" i="34"/>
  <c r="AN178" i="34" s="1"/>
  <c r="AE178" i="34"/>
  <c r="AM178" i="34" s="1"/>
  <c r="AD178" i="34"/>
  <c r="AL178" i="34" s="1"/>
  <c r="AC178" i="34"/>
  <c r="AK178" i="34" s="1"/>
  <c r="AB178" i="34"/>
  <c r="AJ178" i="34" s="1"/>
  <c r="AI177" i="34"/>
  <c r="AQ177" i="34" s="1"/>
  <c r="AH177" i="34"/>
  <c r="AP177" i="34" s="1"/>
  <c r="AG177" i="34"/>
  <c r="AO177" i="34" s="1"/>
  <c r="AF177" i="34"/>
  <c r="AN177" i="34" s="1"/>
  <c r="AE177" i="34"/>
  <c r="AM177" i="34" s="1"/>
  <c r="AD177" i="34"/>
  <c r="AL177" i="34" s="1"/>
  <c r="AC177" i="34"/>
  <c r="AK177" i="34" s="1"/>
  <c r="AB177" i="34"/>
  <c r="AJ177" i="34" s="1"/>
  <c r="AI176" i="34"/>
  <c r="AQ176" i="34" s="1"/>
  <c r="AH176" i="34"/>
  <c r="AP176" i="34" s="1"/>
  <c r="AG176" i="34"/>
  <c r="AO176" i="34" s="1"/>
  <c r="AF176" i="34"/>
  <c r="AN176" i="34" s="1"/>
  <c r="AE176" i="34"/>
  <c r="AM176" i="34" s="1"/>
  <c r="AD176" i="34"/>
  <c r="AL176" i="34" s="1"/>
  <c r="AC176" i="34"/>
  <c r="AK176" i="34" s="1"/>
  <c r="AB176" i="34"/>
  <c r="AJ176" i="34" s="1"/>
  <c r="AI175" i="34"/>
  <c r="AQ175" i="34" s="1"/>
  <c r="AH175" i="34"/>
  <c r="AP175" i="34" s="1"/>
  <c r="AG175" i="34"/>
  <c r="AO175" i="34" s="1"/>
  <c r="AF175" i="34"/>
  <c r="AN175" i="34" s="1"/>
  <c r="AE175" i="34"/>
  <c r="AM175" i="34" s="1"/>
  <c r="AD175" i="34"/>
  <c r="AL175" i="34" s="1"/>
  <c r="AC175" i="34"/>
  <c r="AK175" i="34" s="1"/>
  <c r="AB175" i="34"/>
  <c r="AJ175" i="34" s="1"/>
  <c r="AI174" i="34"/>
  <c r="AQ174" i="34" s="1"/>
  <c r="AH174" i="34"/>
  <c r="AP174" i="34" s="1"/>
  <c r="AG174" i="34"/>
  <c r="AO174" i="34" s="1"/>
  <c r="AF174" i="34"/>
  <c r="AN174" i="34" s="1"/>
  <c r="AE174" i="34"/>
  <c r="AM174" i="34" s="1"/>
  <c r="AD174" i="34"/>
  <c r="AL174" i="34" s="1"/>
  <c r="AC174" i="34"/>
  <c r="AK174" i="34" s="1"/>
  <c r="AB174" i="34"/>
  <c r="AJ174" i="34" s="1"/>
  <c r="AI173" i="34"/>
  <c r="AQ173" i="34" s="1"/>
  <c r="AH173" i="34"/>
  <c r="AP173" i="34" s="1"/>
  <c r="AG173" i="34"/>
  <c r="AO173" i="34" s="1"/>
  <c r="AF173" i="34"/>
  <c r="AN173" i="34" s="1"/>
  <c r="AE173" i="34"/>
  <c r="AM173" i="34" s="1"/>
  <c r="AD173" i="34"/>
  <c r="AL173" i="34" s="1"/>
  <c r="AC173" i="34"/>
  <c r="AK173" i="34" s="1"/>
  <c r="AB173" i="34"/>
  <c r="AJ173" i="34" s="1"/>
  <c r="AI172" i="34"/>
  <c r="AQ172" i="34" s="1"/>
  <c r="AH172" i="34"/>
  <c r="AP172" i="34" s="1"/>
  <c r="AG172" i="34"/>
  <c r="AO172" i="34" s="1"/>
  <c r="AF172" i="34"/>
  <c r="AN172" i="34" s="1"/>
  <c r="AE172" i="34"/>
  <c r="AM172" i="34" s="1"/>
  <c r="AD172" i="34"/>
  <c r="AL172" i="34" s="1"/>
  <c r="AC172" i="34"/>
  <c r="AK172" i="34" s="1"/>
  <c r="AB172" i="34"/>
  <c r="AJ172" i="34" s="1"/>
  <c r="AI171" i="34"/>
  <c r="AH171" i="34"/>
  <c r="AG171" i="34"/>
  <c r="AF171" i="34"/>
  <c r="AE171" i="34"/>
  <c r="AD171" i="34"/>
  <c r="AC171" i="34"/>
  <c r="AB171" i="34"/>
  <c r="AI167" i="34"/>
  <c r="AQ167" i="34" s="1"/>
  <c r="AH167" i="34"/>
  <c r="AP167" i="34" s="1"/>
  <c r="AG167" i="34"/>
  <c r="AO167" i="34" s="1"/>
  <c r="AF167" i="34"/>
  <c r="AN167" i="34" s="1"/>
  <c r="AE167" i="34"/>
  <c r="AM167" i="34" s="1"/>
  <c r="AD167" i="34"/>
  <c r="AL167" i="34" s="1"/>
  <c r="AC167" i="34"/>
  <c r="AK167" i="34" s="1"/>
  <c r="AB167" i="34"/>
  <c r="AJ167" i="34" s="1"/>
  <c r="AI166" i="34"/>
  <c r="AQ166" i="34" s="1"/>
  <c r="AH166" i="34"/>
  <c r="AP166" i="34" s="1"/>
  <c r="AG166" i="34"/>
  <c r="AO166" i="34" s="1"/>
  <c r="AF166" i="34"/>
  <c r="AN166" i="34" s="1"/>
  <c r="AE166" i="34"/>
  <c r="AM166" i="34" s="1"/>
  <c r="AD166" i="34"/>
  <c r="AL166" i="34" s="1"/>
  <c r="AC166" i="34"/>
  <c r="AK166" i="34" s="1"/>
  <c r="AB166" i="34"/>
  <c r="AJ166" i="34" s="1"/>
  <c r="AI165" i="34"/>
  <c r="AQ165" i="34" s="1"/>
  <c r="AH165" i="34"/>
  <c r="AP165" i="34" s="1"/>
  <c r="AG165" i="34"/>
  <c r="AO165" i="34" s="1"/>
  <c r="AF165" i="34"/>
  <c r="AN165" i="34" s="1"/>
  <c r="AE165" i="34"/>
  <c r="AM165" i="34" s="1"/>
  <c r="AD165" i="34"/>
  <c r="AL165" i="34" s="1"/>
  <c r="AC165" i="34"/>
  <c r="AK165" i="34" s="1"/>
  <c r="AB165" i="34"/>
  <c r="AJ165" i="34" s="1"/>
  <c r="AI164" i="34"/>
  <c r="AQ164" i="34" s="1"/>
  <c r="AH164" i="34"/>
  <c r="AP164" i="34" s="1"/>
  <c r="AG164" i="34"/>
  <c r="AO164" i="34" s="1"/>
  <c r="AF164" i="34"/>
  <c r="AN164" i="34" s="1"/>
  <c r="AE164" i="34"/>
  <c r="AM164" i="34" s="1"/>
  <c r="AD164" i="34"/>
  <c r="AL164" i="34" s="1"/>
  <c r="AC164" i="34"/>
  <c r="AK164" i="34" s="1"/>
  <c r="AB164" i="34"/>
  <c r="AJ164" i="34" s="1"/>
  <c r="AI163" i="34"/>
  <c r="AQ163" i="34" s="1"/>
  <c r="AH163" i="34"/>
  <c r="AP163" i="34" s="1"/>
  <c r="AG163" i="34"/>
  <c r="AO163" i="34" s="1"/>
  <c r="AF163" i="34"/>
  <c r="AN163" i="34" s="1"/>
  <c r="AE163" i="34"/>
  <c r="AM163" i="34" s="1"/>
  <c r="AD163" i="34"/>
  <c r="AL163" i="34" s="1"/>
  <c r="AC163" i="34"/>
  <c r="AK163" i="34" s="1"/>
  <c r="AB163" i="34"/>
  <c r="AJ163" i="34" s="1"/>
  <c r="AI162" i="34"/>
  <c r="AQ162" i="34" s="1"/>
  <c r="AH162" i="34"/>
  <c r="AP162" i="34" s="1"/>
  <c r="AG162" i="34"/>
  <c r="AO162" i="34" s="1"/>
  <c r="AF162" i="34"/>
  <c r="AN162" i="34" s="1"/>
  <c r="AE162" i="34"/>
  <c r="AM162" i="34" s="1"/>
  <c r="AD162" i="34"/>
  <c r="AL162" i="34" s="1"/>
  <c r="AC162" i="34"/>
  <c r="AK162" i="34" s="1"/>
  <c r="AB162" i="34"/>
  <c r="AJ162" i="34" s="1"/>
  <c r="AI161" i="34"/>
  <c r="AQ161" i="34" s="1"/>
  <c r="AH161" i="34"/>
  <c r="AP161" i="34" s="1"/>
  <c r="AG161" i="34"/>
  <c r="AO161" i="34" s="1"/>
  <c r="AF161" i="34"/>
  <c r="AN161" i="34" s="1"/>
  <c r="AE161" i="34"/>
  <c r="AM161" i="34" s="1"/>
  <c r="AD161" i="34"/>
  <c r="AL161" i="34" s="1"/>
  <c r="AC161" i="34"/>
  <c r="AK161" i="34" s="1"/>
  <c r="AB161" i="34"/>
  <c r="AJ161" i="34" s="1"/>
  <c r="AI160" i="34"/>
  <c r="AQ160" i="34" s="1"/>
  <c r="AH160" i="34"/>
  <c r="AP160" i="34" s="1"/>
  <c r="AG160" i="34"/>
  <c r="AO160" i="34" s="1"/>
  <c r="AF160" i="34"/>
  <c r="AN160" i="34" s="1"/>
  <c r="AE160" i="34"/>
  <c r="AM160" i="34" s="1"/>
  <c r="AD160" i="34"/>
  <c r="AL160" i="34" s="1"/>
  <c r="AC160" i="34"/>
  <c r="AK160" i="34" s="1"/>
  <c r="AB160" i="34"/>
  <c r="AJ160" i="34" s="1"/>
  <c r="AI159" i="34"/>
  <c r="AQ159" i="34" s="1"/>
  <c r="AH159" i="34"/>
  <c r="AP159" i="34" s="1"/>
  <c r="AG159" i="34"/>
  <c r="AO159" i="34" s="1"/>
  <c r="AF159" i="34"/>
  <c r="AN159" i="34" s="1"/>
  <c r="AE159" i="34"/>
  <c r="AM159" i="34" s="1"/>
  <c r="AD159" i="34"/>
  <c r="AL159" i="34" s="1"/>
  <c r="AC159" i="34"/>
  <c r="AK159" i="34" s="1"/>
  <c r="AB159" i="34"/>
  <c r="AJ159" i="34" s="1"/>
  <c r="AI158" i="34"/>
  <c r="AQ158" i="34" s="1"/>
  <c r="AH158" i="34"/>
  <c r="AP158" i="34" s="1"/>
  <c r="AG158" i="34"/>
  <c r="AO158" i="34" s="1"/>
  <c r="AF158" i="34"/>
  <c r="AN158" i="34" s="1"/>
  <c r="AE158" i="34"/>
  <c r="AM158" i="34" s="1"/>
  <c r="AD158" i="34"/>
  <c r="AL158" i="34" s="1"/>
  <c r="AC158" i="34"/>
  <c r="AK158" i="34" s="1"/>
  <c r="AB158" i="34"/>
  <c r="AJ158" i="34" s="1"/>
  <c r="AI157" i="34"/>
  <c r="AQ157" i="34" s="1"/>
  <c r="AH157" i="34"/>
  <c r="AP157" i="34" s="1"/>
  <c r="AG157" i="34"/>
  <c r="AO157" i="34" s="1"/>
  <c r="AF157" i="34"/>
  <c r="AN157" i="34" s="1"/>
  <c r="AE157" i="34"/>
  <c r="AM157" i="34" s="1"/>
  <c r="AD157" i="34"/>
  <c r="AL157" i="34" s="1"/>
  <c r="AC157" i="34"/>
  <c r="AK157" i="34" s="1"/>
  <c r="AB157" i="34"/>
  <c r="AJ157" i="34" s="1"/>
  <c r="AI156" i="34"/>
  <c r="AQ156" i="34" s="1"/>
  <c r="AH156" i="34"/>
  <c r="AP156" i="34" s="1"/>
  <c r="AG156" i="34"/>
  <c r="AO156" i="34" s="1"/>
  <c r="AF156" i="34"/>
  <c r="AN156" i="34" s="1"/>
  <c r="AE156" i="34"/>
  <c r="AM156" i="34" s="1"/>
  <c r="AD156" i="34"/>
  <c r="AL156" i="34" s="1"/>
  <c r="AC156" i="34"/>
  <c r="AK156" i="34" s="1"/>
  <c r="AB156" i="34"/>
  <c r="AJ156" i="34" s="1"/>
  <c r="AI155" i="34"/>
  <c r="AQ155" i="34" s="1"/>
  <c r="AH155" i="34"/>
  <c r="AP155" i="34" s="1"/>
  <c r="AG155" i="34"/>
  <c r="AO155" i="34" s="1"/>
  <c r="AF155" i="34"/>
  <c r="AN155" i="34" s="1"/>
  <c r="AE155" i="34"/>
  <c r="AM155" i="34" s="1"/>
  <c r="AD155" i="34"/>
  <c r="AL155" i="34" s="1"/>
  <c r="AC155" i="34"/>
  <c r="AK155" i="34" s="1"/>
  <c r="AB155" i="34"/>
  <c r="AJ155" i="34" s="1"/>
  <c r="AI154" i="34"/>
  <c r="AQ154" i="34" s="1"/>
  <c r="AH154" i="34"/>
  <c r="AP154" i="34" s="1"/>
  <c r="AG154" i="34"/>
  <c r="AO154" i="34" s="1"/>
  <c r="AF154" i="34"/>
  <c r="AN154" i="34" s="1"/>
  <c r="AE154" i="34"/>
  <c r="AM154" i="34" s="1"/>
  <c r="AD154" i="34"/>
  <c r="AL154" i="34" s="1"/>
  <c r="AC154" i="34"/>
  <c r="AK154" i="34" s="1"/>
  <c r="AB154" i="34"/>
  <c r="AJ154" i="34" s="1"/>
  <c r="AI153" i="34"/>
  <c r="AQ153" i="34" s="1"/>
  <c r="AH153" i="34"/>
  <c r="AP153" i="34" s="1"/>
  <c r="AG153" i="34"/>
  <c r="AO153" i="34" s="1"/>
  <c r="AF153" i="34"/>
  <c r="AN153" i="34" s="1"/>
  <c r="AE153" i="34"/>
  <c r="AM153" i="34" s="1"/>
  <c r="AD153" i="34"/>
  <c r="AL153" i="34" s="1"/>
  <c r="AC153" i="34"/>
  <c r="AK153" i="34" s="1"/>
  <c r="AB153" i="34"/>
  <c r="AJ153" i="34" s="1"/>
  <c r="AI152" i="34"/>
  <c r="AQ152" i="34" s="1"/>
  <c r="AH152" i="34"/>
  <c r="AP152" i="34" s="1"/>
  <c r="AG152" i="34"/>
  <c r="AO152" i="34" s="1"/>
  <c r="AF152" i="34"/>
  <c r="AN152" i="34" s="1"/>
  <c r="AE152" i="34"/>
  <c r="AM152" i="34" s="1"/>
  <c r="AD152" i="34"/>
  <c r="AL152" i="34" s="1"/>
  <c r="AC152" i="34"/>
  <c r="AK152" i="34" s="1"/>
  <c r="AB152" i="34"/>
  <c r="AJ152" i="34" s="1"/>
  <c r="AI151" i="34"/>
  <c r="AQ151" i="34" s="1"/>
  <c r="AH151" i="34"/>
  <c r="AP151" i="34" s="1"/>
  <c r="AG151" i="34"/>
  <c r="AO151" i="34" s="1"/>
  <c r="AF151" i="34"/>
  <c r="AN151" i="34" s="1"/>
  <c r="AE151" i="34"/>
  <c r="AM151" i="34" s="1"/>
  <c r="AD151" i="34"/>
  <c r="AL151" i="34" s="1"/>
  <c r="AC151" i="34"/>
  <c r="AK151" i="34" s="1"/>
  <c r="AB151" i="34"/>
  <c r="AJ151" i="34" s="1"/>
  <c r="AI150" i="34"/>
  <c r="AQ150" i="34" s="1"/>
  <c r="AH150" i="34"/>
  <c r="AP150" i="34" s="1"/>
  <c r="AG150" i="34"/>
  <c r="AO150" i="34" s="1"/>
  <c r="AF150" i="34"/>
  <c r="AN150" i="34" s="1"/>
  <c r="AE150" i="34"/>
  <c r="AM150" i="34" s="1"/>
  <c r="AD150" i="34"/>
  <c r="AL150" i="34" s="1"/>
  <c r="AC150" i="34"/>
  <c r="AK150" i="34" s="1"/>
  <c r="AB150" i="34"/>
  <c r="AJ150" i="34" s="1"/>
  <c r="AI149" i="34"/>
  <c r="AH149" i="34"/>
  <c r="AG149" i="34"/>
  <c r="AF149" i="34"/>
  <c r="AN149" i="34" s="1"/>
  <c r="AE149" i="34"/>
  <c r="AD149" i="34"/>
  <c r="AC149" i="34"/>
  <c r="AB149" i="34"/>
  <c r="AI145" i="34"/>
  <c r="AQ145" i="34" s="1"/>
  <c r="AH145" i="34"/>
  <c r="AP145" i="34" s="1"/>
  <c r="AG145" i="34"/>
  <c r="AO145" i="34" s="1"/>
  <c r="AF145" i="34"/>
  <c r="AN145" i="34" s="1"/>
  <c r="AE145" i="34"/>
  <c r="AM145" i="34" s="1"/>
  <c r="AD145" i="34"/>
  <c r="AL145" i="34" s="1"/>
  <c r="AC145" i="34"/>
  <c r="AK145" i="34" s="1"/>
  <c r="AB145" i="34"/>
  <c r="AJ145" i="34" s="1"/>
  <c r="AI144" i="34"/>
  <c r="AQ144" i="34" s="1"/>
  <c r="AH144" i="34"/>
  <c r="AP144" i="34" s="1"/>
  <c r="AG144" i="34"/>
  <c r="AO144" i="34" s="1"/>
  <c r="AF144" i="34"/>
  <c r="AN144" i="34" s="1"/>
  <c r="AE144" i="34"/>
  <c r="AM144" i="34" s="1"/>
  <c r="AD144" i="34"/>
  <c r="AL144" i="34" s="1"/>
  <c r="AC144" i="34"/>
  <c r="AK144" i="34" s="1"/>
  <c r="AB144" i="34"/>
  <c r="AJ144" i="34" s="1"/>
  <c r="AI143" i="34"/>
  <c r="AQ143" i="34" s="1"/>
  <c r="AH143" i="34"/>
  <c r="AP143" i="34" s="1"/>
  <c r="AG143" i="34"/>
  <c r="AO143" i="34" s="1"/>
  <c r="AF143" i="34"/>
  <c r="AN143" i="34" s="1"/>
  <c r="AE143" i="34"/>
  <c r="AM143" i="34" s="1"/>
  <c r="AD143" i="34"/>
  <c r="AL143" i="34" s="1"/>
  <c r="AC143" i="34"/>
  <c r="AK143" i="34" s="1"/>
  <c r="AB143" i="34"/>
  <c r="AJ143" i="34" s="1"/>
  <c r="AI142" i="34"/>
  <c r="AQ142" i="34" s="1"/>
  <c r="AH142" i="34"/>
  <c r="AP142" i="34" s="1"/>
  <c r="AG142" i="34"/>
  <c r="AO142" i="34" s="1"/>
  <c r="AF142" i="34"/>
  <c r="AN142" i="34" s="1"/>
  <c r="AE142" i="34"/>
  <c r="AM142" i="34" s="1"/>
  <c r="AD142" i="34"/>
  <c r="AL142" i="34" s="1"/>
  <c r="AC142" i="34"/>
  <c r="AK142" i="34" s="1"/>
  <c r="AB142" i="34"/>
  <c r="AJ142" i="34" s="1"/>
  <c r="AI141" i="34"/>
  <c r="AQ141" i="34" s="1"/>
  <c r="AH141" i="34"/>
  <c r="AP141" i="34" s="1"/>
  <c r="AG141" i="34"/>
  <c r="AO141" i="34" s="1"/>
  <c r="AF141" i="34"/>
  <c r="AN141" i="34" s="1"/>
  <c r="AE141" i="34"/>
  <c r="AM141" i="34" s="1"/>
  <c r="AD141" i="34"/>
  <c r="AL141" i="34" s="1"/>
  <c r="AC141" i="34"/>
  <c r="AK141" i="34" s="1"/>
  <c r="AB141" i="34"/>
  <c r="AJ141" i="34" s="1"/>
  <c r="AI140" i="34"/>
  <c r="AQ140" i="34" s="1"/>
  <c r="AH140" i="34"/>
  <c r="AP140" i="34" s="1"/>
  <c r="AG140" i="34"/>
  <c r="AO140" i="34" s="1"/>
  <c r="AF140" i="34"/>
  <c r="AN140" i="34" s="1"/>
  <c r="AE140" i="34"/>
  <c r="AM140" i="34" s="1"/>
  <c r="AD140" i="34"/>
  <c r="AL140" i="34" s="1"/>
  <c r="AC140" i="34"/>
  <c r="AK140" i="34" s="1"/>
  <c r="AB140" i="34"/>
  <c r="AJ140" i="34" s="1"/>
  <c r="AI139" i="34"/>
  <c r="AQ139" i="34" s="1"/>
  <c r="AH139" i="34"/>
  <c r="AP139" i="34" s="1"/>
  <c r="AG139" i="34"/>
  <c r="AO139" i="34" s="1"/>
  <c r="AF139" i="34"/>
  <c r="AN139" i="34" s="1"/>
  <c r="AE139" i="34"/>
  <c r="AM139" i="34" s="1"/>
  <c r="AD139" i="34"/>
  <c r="AL139" i="34" s="1"/>
  <c r="AC139" i="34"/>
  <c r="AK139" i="34" s="1"/>
  <c r="AB139" i="34"/>
  <c r="AJ139" i="34" s="1"/>
  <c r="AI138" i="34"/>
  <c r="AQ138" i="34" s="1"/>
  <c r="AH138" i="34"/>
  <c r="AP138" i="34" s="1"/>
  <c r="AG138" i="34"/>
  <c r="AO138" i="34" s="1"/>
  <c r="AF138" i="34"/>
  <c r="AN138" i="34" s="1"/>
  <c r="AE138" i="34"/>
  <c r="AM138" i="34" s="1"/>
  <c r="AD138" i="34"/>
  <c r="AL138" i="34" s="1"/>
  <c r="AC138" i="34"/>
  <c r="AK138" i="34" s="1"/>
  <c r="AB138" i="34"/>
  <c r="AJ138" i="34" s="1"/>
  <c r="AI137" i="34"/>
  <c r="AQ137" i="34" s="1"/>
  <c r="AH137" i="34"/>
  <c r="AP137" i="34" s="1"/>
  <c r="AG137" i="34"/>
  <c r="AO137" i="34" s="1"/>
  <c r="AF137" i="34"/>
  <c r="AN137" i="34" s="1"/>
  <c r="AE137" i="34"/>
  <c r="AM137" i="34" s="1"/>
  <c r="AD137" i="34"/>
  <c r="AL137" i="34" s="1"/>
  <c r="AC137" i="34"/>
  <c r="AK137" i="34" s="1"/>
  <c r="AB137" i="34"/>
  <c r="AJ137" i="34" s="1"/>
  <c r="AI136" i="34"/>
  <c r="AQ136" i="34" s="1"/>
  <c r="AH136" i="34"/>
  <c r="AP136" i="34" s="1"/>
  <c r="AG136" i="34"/>
  <c r="AO136" i="34" s="1"/>
  <c r="AF136" i="34"/>
  <c r="AN136" i="34" s="1"/>
  <c r="AE136" i="34"/>
  <c r="AM136" i="34" s="1"/>
  <c r="AD136" i="34"/>
  <c r="AL136" i="34" s="1"/>
  <c r="AC136" i="34"/>
  <c r="AK136" i="34" s="1"/>
  <c r="AB136" i="34"/>
  <c r="AJ136" i="34" s="1"/>
  <c r="AI135" i="34"/>
  <c r="AQ135" i="34" s="1"/>
  <c r="AH135" i="34"/>
  <c r="AP135" i="34" s="1"/>
  <c r="AG135" i="34"/>
  <c r="AO135" i="34" s="1"/>
  <c r="AF135" i="34"/>
  <c r="AN135" i="34" s="1"/>
  <c r="AE135" i="34"/>
  <c r="AM135" i="34" s="1"/>
  <c r="AD135" i="34"/>
  <c r="AL135" i="34" s="1"/>
  <c r="AC135" i="34"/>
  <c r="AK135" i="34" s="1"/>
  <c r="AB135" i="34"/>
  <c r="AJ135" i="34" s="1"/>
  <c r="AI134" i="34"/>
  <c r="AH134" i="34"/>
  <c r="AG134" i="34"/>
  <c r="AF134" i="34"/>
  <c r="AE134" i="34"/>
  <c r="AD134" i="34"/>
  <c r="AC134" i="34"/>
  <c r="AB134" i="34"/>
  <c r="AI130" i="34"/>
  <c r="AQ130" i="34" s="1"/>
  <c r="AH130" i="34"/>
  <c r="AP130" i="34" s="1"/>
  <c r="AG130" i="34"/>
  <c r="AO130" i="34" s="1"/>
  <c r="AF130" i="34"/>
  <c r="AN130" i="34" s="1"/>
  <c r="AE130" i="34"/>
  <c r="AM130" i="34" s="1"/>
  <c r="AD130" i="34"/>
  <c r="AL130" i="34" s="1"/>
  <c r="AC130" i="34"/>
  <c r="AK130" i="34" s="1"/>
  <c r="AB130" i="34"/>
  <c r="AJ130" i="34" s="1"/>
  <c r="AI129" i="34"/>
  <c r="AQ129" i="34" s="1"/>
  <c r="AH129" i="34"/>
  <c r="AP129" i="34" s="1"/>
  <c r="AG129" i="34"/>
  <c r="AO129" i="34" s="1"/>
  <c r="AF129" i="34"/>
  <c r="AN129" i="34" s="1"/>
  <c r="AE129" i="34"/>
  <c r="AM129" i="34" s="1"/>
  <c r="AD129" i="34"/>
  <c r="AL129" i="34" s="1"/>
  <c r="AC129" i="34"/>
  <c r="AK129" i="34" s="1"/>
  <c r="AB129" i="34"/>
  <c r="AJ129" i="34" s="1"/>
  <c r="AI128" i="34"/>
  <c r="AQ128" i="34" s="1"/>
  <c r="AH128" i="34"/>
  <c r="AP128" i="34" s="1"/>
  <c r="AG128" i="34"/>
  <c r="AO128" i="34" s="1"/>
  <c r="AF128" i="34"/>
  <c r="AN128" i="34" s="1"/>
  <c r="AE128" i="34"/>
  <c r="AM128" i="34" s="1"/>
  <c r="AD128" i="34"/>
  <c r="AL128" i="34" s="1"/>
  <c r="AC128" i="34"/>
  <c r="AK128" i="34" s="1"/>
  <c r="AB128" i="34"/>
  <c r="AJ128" i="34" s="1"/>
  <c r="AI127" i="34"/>
  <c r="AQ127" i="34" s="1"/>
  <c r="AH127" i="34"/>
  <c r="AP127" i="34" s="1"/>
  <c r="AG127" i="34"/>
  <c r="AO127" i="34" s="1"/>
  <c r="AF127" i="34"/>
  <c r="AN127" i="34" s="1"/>
  <c r="AE127" i="34"/>
  <c r="AM127" i="34" s="1"/>
  <c r="AD127" i="34"/>
  <c r="AL127" i="34" s="1"/>
  <c r="AC127" i="34"/>
  <c r="AK127" i="34" s="1"/>
  <c r="AB127" i="34"/>
  <c r="AJ127" i="34" s="1"/>
  <c r="AI126" i="34"/>
  <c r="AQ126" i="34" s="1"/>
  <c r="AH126" i="34"/>
  <c r="AP126" i="34" s="1"/>
  <c r="AG126" i="34"/>
  <c r="AO126" i="34" s="1"/>
  <c r="AF126" i="34"/>
  <c r="AN126" i="34" s="1"/>
  <c r="AE126" i="34"/>
  <c r="AM126" i="34" s="1"/>
  <c r="AD126" i="34"/>
  <c r="AL126" i="34" s="1"/>
  <c r="AC126" i="34"/>
  <c r="AK126" i="34" s="1"/>
  <c r="AB126" i="34"/>
  <c r="AJ126" i="34" s="1"/>
  <c r="AI125" i="34"/>
  <c r="AQ125" i="34" s="1"/>
  <c r="AH125" i="34"/>
  <c r="AP125" i="34" s="1"/>
  <c r="AG125" i="34"/>
  <c r="AO125" i="34" s="1"/>
  <c r="AF125" i="34"/>
  <c r="AN125" i="34" s="1"/>
  <c r="AE125" i="34"/>
  <c r="AM125" i="34" s="1"/>
  <c r="AD125" i="34"/>
  <c r="AL125" i="34" s="1"/>
  <c r="AC125" i="34"/>
  <c r="AK125" i="34" s="1"/>
  <c r="AB125" i="34"/>
  <c r="AJ125" i="34" s="1"/>
  <c r="AI124" i="34"/>
  <c r="AQ124" i="34" s="1"/>
  <c r="AH124" i="34"/>
  <c r="AP124" i="34" s="1"/>
  <c r="AG124" i="34"/>
  <c r="AO124" i="34" s="1"/>
  <c r="AF124" i="34"/>
  <c r="AN124" i="34" s="1"/>
  <c r="AE124" i="34"/>
  <c r="AM124" i="34" s="1"/>
  <c r="AD124" i="34"/>
  <c r="AL124" i="34" s="1"/>
  <c r="AC124" i="34"/>
  <c r="AK124" i="34" s="1"/>
  <c r="AB124" i="34"/>
  <c r="AJ124" i="34" s="1"/>
  <c r="AI123" i="34"/>
  <c r="AQ123" i="34" s="1"/>
  <c r="AH123" i="34"/>
  <c r="AP123" i="34" s="1"/>
  <c r="AG123" i="34"/>
  <c r="AO123" i="34" s="1"/>
  <c r="AF123" i="34"/>
  <c r="AN123" i="34" s="1"/>
  <c r="AE123" i="34"/>
  <c r="AM123" i="34" s="1"/>
  <c r="AD123" i="34"/>
  <c r="AL123" i="34" s="1"/>
  <c r="AC123" i="34"/>
  <c r="AK123" i="34" s="1"/>
  <c r="AB123" i="34"/>
  <c r="AJ123" i="34" s="1"/>
  <c r="AI122" i="34"/>
  <c r="AH122" i="34"/>
  <c r="AG122" i="34"/>
  <c r="AF122" i="34"/>
  <c r="AE122" i="34"/>
  <c r="AD122" i="34"/>
  <c r="AC122" i="34"/>
  <c r="AB122" i="34"/>
  <c r="AI118" i="34"/>
  <c r="AQ118" i="34" s="1"/>
  <c r="AH118" i="34"/>
  <c r="AP118" i="34" s="1"/>
  <c r="AG118" i="34"/>
  <c r="AO118" i="34" s="1"/>
  <c r="AF118" i="34"/>
  <c r="AN118" i="34" s="1"/>
  <c r="AE118" i="34"/>
  <c r="AM118" i="34" s="1"/>
  <c r="AD118" i="34"/>
  <c r="AL118" i="34" s="1"/>
  <c r="AC118" i="34"/>
  <c r="AK118" i="34" s="1"/>
  <c r="AB118" i="34"/>
  <c r="AJ118" i="34" s="1"/>
  <c r="AI117" i="34"/>
  <c r="AQ117" i="34" s="1"/>
  <c r="AH117" i="34"/>
  <c r="AP117" i="34" s="1"/>
  <c r="AG117" i="34"/>
  <c r="AO117" i="34" s="1"/>
  <c r="AF117" i="34"/>
  <c r="AN117" i="34" s="1"/>
  <c r="AE117" i="34"/>
  <c r="AM117" i="34" s="1"/>
  <c r="AD117" i="34"/>
  <c r="AL117" i="34" s="1"/>
  <c r="AC117" i="34"/>
  <c r="AK117" i="34" s="1"/>
  <c r="AB117" i="34"/>
  <c r="AJ117" i="34" s="1"/>
  <c r="AI116" i="34"/>
  <c r="AQ116" i="34" s="1"/>
  <c r="AH116" i="34"/>
  <c r="AP116" i="34" s="1"/>
  <c r="AG116" i="34"/>
  <c r="AO116" i="34" s="1"/>
  <c r="AF116" i="34"/>
  <c r="AN116" i="34" s="1"/>
  <c r="AE116" i="34"/>
  <c r="AM116" i="34" s="1"/>
  <c r="AD116" i="34"/>
  <c r="AL116" i="34" s="1"/>
  <c r="AC116" i="34"/>
  <c r="AK116" i="34" s="1"/>
  <c r="AB116" i="34"/>
  <c r="AJ116" i="34" s="1"/>
  <c r="AI115" i="34"/>
  <c r="AQ115" i="34" s="1"/>
  <c r="AH115" i="34"/>
  <c r="AP115" i="34" s="1"/>
  <c r="AG115" i="34"/>
  <c r="AO115" i="34" s="1"/>
  <c r="AF115" i="34"/>
  <c r="AN115" i="34" s="1"/>
  <c r="AE115" i="34"/>
  <c r="AM115" i="34" s="1"/>
  <c r="AD115" i="34"/>
  <c r="AL115" i="34" s="1"/>
  <c r="AC115" i="34"/>
  <c r="AK115" i="34" s="1"/>
  <c r="AB115" i="34"/>
  <c r="AJ115" i="34" s="1"/>
  <c r="AI114" i="34"/>
  <c r="AQ114" i="34" s="1"/>
  <c r="AH114" i="34"/>
  <c r="AP114" i="34" s="1"/>
  <c r="AG114" i="34"/>
  <c r="AO114" i="34" s="1"/>
  <c r="AF114" i="34"/>
  <c r="AN114" i="34" s="1"/>
  <c r="AE114" i="34"/>
  <c r="AM114" i="34" s="1"/>
  <c r="AD114" i="34"/>
  <c r="AL114" i="34" s="1"/>
  <c r="AC114" i="34"/>
  <c r="AK114" i="34" s="1"/>
  <c r="AB114" i="34"/>
  <c r="AJ114" i="34" s="1"/>
  <c r="AI113" i="34"/>
  <c r="AH113" i="34"/>
  <c r="AG113" i="34"/>
  <c r="AF113" i="34"/>
  <c r="AE113" i="34"/>
  <c r="AD113" i="34"/>
  <c r="AC113" i="34"/>
  <c r="AB113" i="34"/>
  <c r="AI109" i="34"/>
  <c r="AQ109" i="34" s="1"/>
  <c r="AH109" i="34"/>
  <c r="AP109" i="34" s="1"/>
  <c r="AG109" i="34"/>
  <c r="AO109" i="34" s="1"/>
  <c r="AF109" i="34"/>
  <c r="AN109" i="34" s="1"/>
  <c r="AE109" i="34"/>
  <c r="AM109" i="34" s="1"/>
  <c r="AD109" i="34"/>
  <c r="AL109" i="34" s="1"/>
  <c r="AC109" i="34"/>
  <c r="AK109" i="34" s="1"/>
  <c r="AB109" i="34"/>
  <c r="AJ109" i="34" s="1"/>
  <c r="AI108" i="34"/>
  <c r="AQ108" i="34" s="1"/>
  <c r="AH108" i="34"/>
  <c r="AP108" i="34" s="1"/>
  <c r="AG108" i="34"/>
  <c r="AO108" i="34" s="1"/>
  <c r="AF108" i="34"/>
  <c r="AN108" i="34" s="1"/>
  <c r="AE108" i="34"/>
  <c r="AM108" i="34" s="1"/>
  <c r="AD108" i="34"/>
  <c r="AL108" i="34" s="1"/>
  <c r="AC108" i="34"/>
  <c r="AK108" i="34" s="1"/>
  <c r="AB108" i="34"/>
  <c r="AJ108" i="34" s="1"/>
  <c r="AI107" i="34"/>
  <c r="AQ107" i="34" s="1"/>
  <c r="AH107" i="34"/>
  <c r="AP107" i="34" s="1"/>
  <c r="AG107" i="34"/>
  <c r="AO107" i="34" s="1"/>
  <c r="AF107" i="34"/>
  <c r="AN107" i="34" s="1"/>
  <c r="AE107" i="34"/>
  <c r="AM107" i="34" s="1"/>
  <c r="AD107" i="34"/>
  <c r="AL107" i="34" s="1"/>
  <c r="AC107" i="34"/>
  <c r="AK107" i="34" s="1"/>
  <c r="AB107" i="34"/>
  <c r="AJ107" i="34" s="1"/>
  <c r="AI106" i="34"/>
  <c r="AQ106" i="34" s="1"/>
  <c r="AH106" i="34"/>
  <c r="AP106" i="34" s="1"/>
  <c r="AG106" i="34"/>
  <c r="AO106" i="34" s="1"/>
  <c r="AF106" i="34"/>
  <c r="AN106" i="34" s="1"/>
  <c r="AE106" i="34"/>
  <c r="AM106" i="34" s="1"/>
  <c r="AD106" i="34"/>
  <c r="AL106" i="34" s="1"/>
  <c r="AC106" i="34"/>
  <c r="AK106" i="34" s="1"/>
  <c r="AB106" i="34"/>
  <c r="AJ106" i="34" s="1"/>
  <c r="AI105" i="34"/>
  <c r="AQ105" i="34" s="1"/>
  <c r="AH105" i="34"/>
  <c r="AP105" i="34" s="1"/>
  <c r="AG105" i="34"/>
  <c r="AO105" i="34" s="1"/>
  <c r="AF105" i="34"/>
  <c r="AN105" i="34" s="1"/>
  <c r="AE105" i="34"/>
  <c r="AM105" i="34" s="1"/>
  <c r="AD105" i="34"/>
  <c r="AL105" i="34" s="1"/>
  <c r="AC105" i="34"/>
  <c r="AK105" i="34" s="1"/>
  <c r="AB105" i="34"/>
  <c r="AJ105" i="34" s="1"/>
  <c r="AI104" i="34"/>
  <c r="AQ104" i="34" s="1"/>
  <c r="AH104" i="34"/>
  <c r="AP104" i="34" s="1"/>
  <c r="AG104" i="34"/>
  <c r="AO104" i="34" s="1"/>
  <c r="AF104" i="34"/>
  <c r="AN104" i="34" s="1"/>
  <c r="AE104" i="34"/>
  <c r="AM104" i="34" s="1"/>
  <c r="AD104" i="34"/>
  <c r="AL104" i="34" s="1"/>
  <c r="AC104" i="34"/>
  <c r="AK104" i="34" s="1"/>
  <c r="AB104" i="34"/>
  <c r="AJ104" i="34" s="1"/>
  <c r="AI103" i="34"/>
  <c r="AQ103" i="34" s="1"/>
  <c r="AH103" i="34"/>
  <c r="AP103" i="34" s="1"/>
  <c r="AG103" i="34"/>
  <c r="AO103" i="34" s="1"/>
  <c r="AF103" i="34"/>
  <c r="AN103" i="34" s="1"/>
  <c r="AE103" i="34"/>
  <c r="AM103" i="34" s="1"/>
  <c r="AD103" i="34"/>
  <c r="AL103" i="34" s="1"/>
  <c r="AC103" i="34"/>
  <c r="AK103" i="34" s="1"/>
  <c r="AB103" i="34"/>
  <c r="AJ103" i="34" s="1"/>
  <c r="AI102" i="34"/>
  <c r="AQ102" i="34" s="1"/>
  <c r="AH102" i="34"/>
  <c r="AP102" i="34" s="1"/>
  <c r="AG102" i="34"/>
  <c r="AO102" i="34" s="1"/>
  <c r="AF102" i="34"/>
  <c r="AN102" i="34" s="1"/>
  <c r="AE102" i="34"/>
  <c r="AM102" i="34" s="1"/>
  <c r="AD102" i="34"/>
  <c r="AL102" i="34" s="1"/>
  <c r="AC102" i="34"/>
  <c r="AK102" i="34" s="1"/>
  <c r="AB102" i="34"/>
  <c r="AJ102" i="34" s="1"/>
  <c r="AI101" i="34"/>
  <c r="AQ101" i="34" s="1"/>
  <c r="AH101" i="34"/>
  <c r="AP101" i="34" s="1"/>
  <c r="AG101" i="34"/>
  <c r="AO101" i="34" s="1"/>
  <c r="AF101" i="34"/>
  <c r="AN101" i="34" s="1"/>
  <c r="AE101" i="34"/>
  <c r="AM101" i="34" s="1"/>
  <c r="AD101" i="34"/>
  <c r="AL101" i="34" s="1"/>
  <c r="AC101" i="34"/>
  <c r="AK101" i="34" s="1"/>
  <c r="AB101" i="34"/>
  <c r="AJ101" i="34" s="1"/>
  <c r="AI100" i="34"/>
  <c r="AH100" i="34"/>
  <c r="AG100" i="34"/>
  <c r="AF100" i="34"/>
  <c r="AN100" i="34" s="1"/>
  <c r="AE100" i="34"/>
  <c r="AD100" i="34"/>
  <c r="AC100" i="34"/>
  <c r="AB100" i="34"/>
  <c r="AI96" i="34"/>
  <c r="AQ96" i="34" s="1"/>
  <c r="AH96" i="34"/>
  <c r="AP96" i="34" s="1"/>
  <c r="AG96" i="34"/>
  <c r="AO96" i="34" s="1"/>
  <c r="AF96" i="34"/>
  <c r="AN96" i="34" s="1"/>
  <c r="AE96" i="34"/>
  <c r="AM96" i="34" s="1"/>
  <c r="AD96" i="34"/>
  <c r="AL96" i="34" s="1"/>
  <c r="AC96" i="34"/>
  <c r="AK96" i="34" s="1"/>
  <c r="AB96" i="34"/>
  <c r="AJ96" i="34" s="1"/>
  <c r="AI95" i="34"/>
  <c r="AQ95" i="34" s="1"/>
  <c r="AH95" i="34"/>
  <c r="AP95" i="34" s="1"/>
  <c r="AG95" i="34"/>
  <c r="AO95" i="34" s="1"/>
  <c r="AF95" i="34"/>
  <c r="AN95" i="34" s="1"/>
  <c r="AE95" i="34"/>
  <c r="AM95" i="34" s="1"/>
  <c r="AD95" i="34"/>
  <c r="AL95" i="34" s="1"/>
  <c r="AC95" i="34"/>
  <c r="AK95" i="34" s="1"/>
  <c r="AB95" i="34"/>
  <c r="AJ95" i="34" s="1"/>
  <c r="AI94" i="34"/>
  <c r="AQ94" i="34" s="1"/>
  <c r="AH94" i="34"/>
  <c r="AP94" i="34" s="1"/>
  <c r="AG94" i="34"/>
  <c r="AO94" i="34" s="1"/>
  <c r="AF94" i="34"/>
  <c r="AN94" i="34" s="1"/>
  <c r="AE94" i="34"/>
  <c r="AM94" i="34" s="1"/>
  <c r="AD94" i="34"/>
  <c r="AL94" i="34" s="1"/>
  <c r="AC94" i="34"/>
  <c r="AK94" i="34" s="1"/>
  <c r="AB94" i="34"/>
  <c r="AJ94" i="34" s="1"/>
  <c r="AI93" i="34"/>
  <c r="AQ93" i="34" s="1"/>
  <c r="AH93" i="34"/>
  <c r="AP93" i="34" s="1"/>
  <c r="AG93" i="34"/>
  <c r="AO93" i="34" s="1"/>
  <c r="AF93" i="34"/>
  <c r="AN93" i="34" s="1"/>
  <c r="AE93" i="34"/>
  <c r="AM93" i="34" s="1"/>
  <c r="AD93" i="34"/>
  <c r="AL93" i="34" s="1"/>
  <c r="AC93" i="34"/>
  <c r="AK93" i="34" s="1"/>
  <c r="AB93" i="34"/>
  <c r="AJ93" i="34" s="1"/>
  <c r="AI92" i="34"/>
  <c r="AQ92" i="34" s="1"/>
  <c r="AH92" i="34"/>
  <c r="AP92" i="34" s="1"/>
  <c r="AG92" i="34"/>
  <c r="AO92" i="34" s="1"/>
  <c r="AF92" i="34"/>
  <c r="AN92" i="34" s="1"/>
  <c r="AE92" i="34"/>
  <c r="AM92" i="34" s="1"/>
  <c r="AD92" i="34"/>
  <c r="AL92" i="34" s="1"/>
  <c r="AC92" i="34"/>
  <c r="AK92" i="34" s="1"/>
  <c r="AB92" i="34"/>
  <c r="AJ92" i="34" s="1"/>
  <c r="AI91" i="34"/>
  <c r="AQ91" i="34" s="1"/>
  <c r="AH91" i="34"/>
  <c r="AP91" i="34" s="1"/>
  <c r="AG91" i="34"/>
  <c r="AO91" i="34" s="1"/>
  <c r="AF91" i="34"/>
  <c r="AN91" i="34" s="1"/>
  <c r="AE91" i="34"/>
  <c r="AM91" i="34" s="1"/>
  <c r="AD91" i="34"/>
  <c r="AL91" i="34" s="1"/>
  <c r="AC91" i="34"/>
  <c r="AK91" i="34" s="1"/>
  <c r="AB91" i="34"/>
  <c r="AJ91" i="34" s="1"/>
  <c r="AI90" i="34"/>
  <c r="AQ90" i="34" s="1"/>
  <c r="AH90" i="34"/>
  <c r="AP90" i="34" s="1"/>
  <c r="AG90" i="34"/>
  <c r="AO90" i="34" s="1"/>
  <c r="AF90" i="34"/>
  <c r="AN90" i="34" s="1"/>
  <c r="AE90" i="34"/>
  <c r="AM90" i="34" s="1"/>
  <c r="AD90" i="34"/>
  <c r="AL90" i="34" s="1"/>
  <c r="AC90" i="34"/>
  <c r="AK90" i="34" s="1"/>
  <c r="AB90" i="34"/>
  <c r="AJ90" i="34" s="1"/>
  <c r="AI89" i="34"/>
  <c r="AQ89" i="34" s="1"/>
  <c r="AH89" i="34"/>
  <c r="AP89" i="34" s="1"/>
  <c r="AG89" i="34"/>
  <c r="AO89" i="34" s="1"/>
  <c r="AF89" i="34"/>
  <c r="AN89" i="34" s="1"/>
  <c r="AE89" i="34"/>
  <c r="AM89" i="34" s="1"/>
  <c r="AD89" i="34"/>
  <c r="AL89" i="34" s="1"/>
  <c r="AC89" i="34"/>
  <c r="AK89" i="34" s="1"/>
  <c r="AB89" i="34"/>
  <c r="AJ89" i="34" s="1"/>
  <c r="AI88" i="34"/>
  <c r="AQ88" i="34" s="1"/>
  <c r="AH88" i="34"/>
  <c r="AP88" i="34" s="1"/>
  <c r="AG88" i="34"/>
  <c r="AO88" i="34" s="1"/>
  <c r="AF88" i="34"/>
  <c r="AN88" i="34" s="1"/>
  <c r="AE88" i="34"/>
  <c r="AM88" i="34" s="1"/>
  <c r="AD88" i="34"/>
  <c r="AL88" i="34" s="1"/>
  <c r="AC88" i="34"/>
  <c r="AK88" i="34" s="1"/>
  <c r="AB88" i="34"/>
  <c r="AJ88" i="34" s="1"/>
  <c r="AI87" i="34"/>
  <c r="AQ87" i="34" s="1"/>
  <c r="AH87" i="34"/>
  <c r="AP87" i="34" s="1"/>
  <c r="AG87" i="34"/>
  <c r="AO87" i="34" s="1"/>
  <c r="AF87" i="34"/>
  <c r="AN87" i="34" s="1"/>
  <c r="AE87" i="34"/>
  <c r="AM87" i="34" s="1"/>
  <c r="AD87" i="34"/>
  <c r="AL87" i="34" s="1"/>
  <c r="AC87" i="34"/>
  <c r="AK87" i="34" s="1"/>
  <c r="AB87" i="34"/>
  <c r="AJ87" i="34" s="1"/>
  <c r="AI86" i="34"/>
  <c r="AQ86" i="34" s="1"/>
  <c r="AH86" i="34"/>
  <c r="AP86" i="34" s="1"/>
  <c r="AG86" i="34"/>
  <c r="AO86" i="34" s="1"/>
  <c r="AF86" i="34"/>
  <c r="AN86" i="34" s="1"/>
  <c r="AE86" i="34"/>
  <c r="AM86" i="34" s="1"/>
  <c r="AD86" i="34"/>
  <c r="AL86" i="34" s="1"/>
  <c r="AC86" i="34"/>
  <c r="AK86" i="34" s="1"/>
  <c r="AB86" i="34"/>
  <c r="AJ86" i="34" s="1"/>
  <c r="AI85" i="34"/>
  <c r="AQ85" i="34" s="1"/>
  <c r="AH85" i="34"/>
  <c r="AP85" i="34" s="1"/>
  <c r="AG85" i="34"/>
  <c r="AO85" i="34" s="1"/>
  <c r="AF85" i="34"/>
  <c r="AN85" i="34" s="1"/>
  <c r="AE85" i="34"/>
  <c r="AM85" i="34" s="1"/>
  <c r="AD85" i="34"/>
  <c r="AL85" i="34" s="1"/>
  <c r="AC85" i="34"/>
  <c r="AK85" i="34" s="1"/>
  <c r="AB85" i="34"/>
  <c r="AJ85" i="34" s="1"/>
  <c r="AI84" i="34"/>
  <c r="AQ84" i="34" s="1"/>
  <c r="AH84" i="34"/>
  <c r="AP84" i="34" s="1"/>
  <c r="AG84" i="34"/>
  <c r="AO84" i="34" s="1"/>
  <c r="AF84" i="34"/>
  <c r="AN84" i="34" s="1"/>
  <c r="AE84" i="34"/>
  <c r="AM84" i="34" s="1"/>
  <c r="AD84" i="34"/>
  <c r="AL84" i="34" s="1"/>
  <c r="AC84" i="34"/>
  <c r="AK84" i="34" s="1"/>
  <c r="AB84" i="34"/>
  <c r="AJ84" i="34" s="1"/>
  <c r="AI83" i="34"/>
  <c r="AQ83" i="34" s="1"/>
  <c r="AH83" i="34"/>
  <c r="AP83" i="34" s="1"/>
  <c r="AG83" i="34"/>
  <c r="AO83" i="34" s="1"/>
  <c r="AF83" i="34"/>
  <c r="AN83" i="34" s="1"/>
  <c r="AE83" i="34"/>
  <c r="AM83" i="34" s="1"/>
  <c r="AD83" i="34"/>
  <c r="AL83" i="34" s="1"/>
  <c r="AC83" i="34"/>
  <c r="AK83" i="34" s="1"/>
  <c r="AB83" i="34"/>
  <c r="AJ83" i="34" s="1"/>
  <c r="AI82" i="34"/>
  <c r="AQ82" i="34" s="1"/>
  <c r="AH82" i="34"/>
  <c r="AP82" i="34" s="1"/>
  <c r="AG82" i="34"/>
  <c r="AO82" i="34" s="1"/>
  <c r="AF82" i="34"/>
  <c r="AN82" i="34" s="1"/>
  <c r="AE82" i="34"/>
  <c r="AM82" i="34" s="1"/>
  <c r="AD82" i="34"/>
  <c r="AL82" i="34" s="1"/>
  <c r="AC82" i="34"/>
  <c r="AK82" i="34" s="1"/>
  <c r="AB82" i="34"/>
  <c r="AJ82" i="34" s="1"/>
  <c r="AI81" i="34"/>
  <c r="AQ81" i="34" s="1"/>
  <c r="AH81" i="34"/>
  <c r="AP81" i="34" s="1"/>
  <c r="AG81" i="34"/>
  <c r="AO81" i="34" s="1"/>
  <c r="AF81" i="34"/>
  <c r="AN81" i="34" s="1"/>
  <c r="AE81" i="34"/>
  <c r="AM81" i="34" s="1"/>
  <c r="AD81" i="34"/>
  <c r="AL81" i="34" s="1"/>
  <c r="AC81" i="34"/>
  <c r="AK81" i="34" s="1"/>
  <c r="AB81" i="34"/>
  <c r="AJ81" i="34" s="1"/>
  <c r="AI80" i="34"/>
  <c r="AQ80" i="34" s="1"/>
  <c r="AH80" i="34"/>
  <c r="AP80" i="34" s="1"/>
  <c r="AG80" i="34"/>
  <c r="AO80" i="34" s="1"/>
  <c r="AF80" i="34"/>
  <c r="AN80" i="34" s="1"/>
  <c r="AE80" i="34"/>
  <c r="AM80" i="34" s="1"/>
  <c r="AD80" i="34"/>
  <c r="AL80" i="34" s="1"/>
  <c r="AC80" i="34"/>
  <c r="AK80" i="34" s="1"/>
  <c r="AB80" i="34"/>
  <c r="AJ80" i="34" s="1"/>
  <c r="AI79" i="34"/>
  <c r="AQ79" i="34" s="1"/>
  <c r="AH79" i="34"/>
  <c r="AP79" i="34" s="1"/>
  <c r="AG79" i="34"/>
  <c r="AO79" i="34" s="1"/>
  <c r="AF79" i="34"/>
  <c r="AN79" i="34" s="1"/>
  <c r="AE79" i="34"/>
  <c r="AM79" i="34" s="1"/>
  <c r="AD79" i="34"/>
  <c r="AL79" i="34" s="1"/>
  <c r="AC79" i="34"/>
  <c r="AK79" i="34" s="1"/>
  <c r="AB79" i="34"/>
  <c r="AJ79" i="34" s="1"/>
  <c r="AI78" i="34"/>
  <c r="AQ78" i="34" s="1"/>
  <c r="AH78" i="34"/>
  <c r="AP78" i="34" s="1"/>
  <c r="AG78" i="34"/>
  <c r="AO78" i="34" s="1"/>
  <c r="AF78" i="34"/>
  <c r="AN78" i="34" s="1"/>
  <c r="AE78" i="34"/>
  <c r="AM78" i="34" s="1"/>
  <c r="AD78" i="34"/>
  <c r="AL78" i="34" s="1"/>
  <c r="AC78" i="34"/>
  <c r="AK78" i="34" s="1"/>
  <c r="AB78" i="34"/>
  <c r="AJ78" i="34" s="1"/>
  <c r="AI77" i="34"/>
  <c r="AQ77" i="34" s="1"/>
  <c r="AH77" i="34"/>
  <c r="AP77" i="34" s="1"/>
  <c r="AG77" i="34"/>
  <c r="AO77" i="34" s="1"/>
  <c r="AF77" i="34"/>
  <c r="AN77" i="34" s="1"/>
  <c r="AE77" i="34"/>
  <c r="AM77" i="34" s="1"/>
  <c r="AD77" i="34"/>
  <c r="AL77" i="34" s="1"/>
  <c r="AC77" i="34"/>
  <c r="AK77" i="34" s="1"/>
  <c r="AB77" i="34"/>
  <c r="AJ77" i="34" s="1"/>
  <c r="AI76" i="34"/>
  <c r="AQ76" i="34" s="1"/>
  <c r="AH76" i="34"/>
  <c r="AP76" i="34" s="1"/>
  <c r="AG76" i="34"/>
  <c r="AO76" i="34" s="1"/>
  <c r="AF76" i="34"/>
  <c r="AN76" i="34" s="1"/>
  <c r="AE76" i="34"/>
  <c r="AM76" i="34" s="1"/>
  <c r="AD76" i="34"/>
  <c r="AL76" i="34" s="1"/>
  <c r="AC76" i="34"/>
  <c r="AK76" i="34" s="1"/>
  <c r="AB76" i="34"/>
  <c r="AJ76" i="34" s="1"/>
  <c r="AI75" i="34"/>
  <c r="AQ75" i="34" s="1"/>
  <c r="AH75" i="34"/>
  <c r="AP75" i="34" s="1"/>
  <c r="AG75" i="34"/>
  <c r="AO75" i="34" s="1"/>
  <c r="AF75" i="34"/>
  <c r="AN75" i="34" s="1"/>
  <c r="AE75" i="34"/>
  <c r="AM75" i="34" s="1"/>
  <c r="AD75" i="34"/>
  <c r="AL75" i="34" s="1"/>
  <c r="AC75" i="34"/>
  <c r="AK75" i="34" s="1"/>
  <c r="AB75" i="34"/>
  <c r="AJ75" i="34" s="1"/>
  <c r="AI74" i="34"/>
  <c r="AH74" i="34"/>
  <c r="AG74" i="34"/>
  <c r="AF74" i="34"/>
  <c r="AE74" i="34"/>
  <c r="AD74" i="34"/>
  <c r="AC74" i="34"/>
  <c r="AB74" i="34"/>
  <c r="AI70" i="34"/>
  <c r="AQ70" i="34" s="1"/>
  <c r="AH70" i="34"/>
  <c r="AP70" i="34" s="1"/>
  <c r="AG70" i="34"/>
  <c r="AO70" i="34" s="1"/>
  <c r="AF70" i="34"/>
  <c r="AN70" i="34" s="1"/>
  <c r="AE70" i="34"/>
  <c r="AM70" i="34" s="1"/>
  <c r="AD70" i="34"/>
  <c r="AL70" i="34" s="1"/>
  <c r="AC70" i="34"/>
  <c r="AK70" i="34" s="1"/>
  <c r="AB70" i="34"/>
  <c r="AJ70" i="34" s="1"/>
  <c r="AI69" i="34"/>
  <c r="AQ69" i="34" s="1"/>
  <c r="AH69" i="34"/>
  <c r="AP69" i="34" s="1"/>
  <c r="AG69" i="34"/>
  <c r="AO69" i="34" s="1"/>
  <c r="AF69" i="34"/>
  <c r="AN69" i="34" s="1"/>
  <c r="AE69" i="34"/>
  <c r="AM69" i="34" s="1"/>
  <c r="AD69" i="34"/>
  <c r="AL69" i="34" s="1"/>
  <c r="AC69" i="34"/>
  <c r="AK69" i="34" s="1"/>
  <c r="AB69" i="34"/>
  <c r="AJ69" i="34" s="1"/>
  <c r="AI68" i="34"/>
  <c r="AQ68" i="34" s="1"/>
  <c r="AH68" i="34"/>
  <c r="AP68" i="34" s="1"/>
  <c r="AG68" i="34"/>
  <c r="AO68" i="34" s="1"/>
  <c r="AF68" i="34"/>
  <c r="AN68" i="34" s="1"/>
  <c r="AE68" i="34"/>
  <c r="AM68" i="34" s="1"/>
  <c r="AD68" i="34"/>
  <c r="AL68" i="34" s="1"/>
  <c r="AC68" i="34"/>
  <c r="AK68" i="34" s="1"/>
  <c r="AB68" i="34"/>
  <c r="AJ68" i="34" s="1"/>
  <c r="AI67" i="34"/>
  <c r="AQ67" i="34" s="1"/>
  <c r="AH67" i="34"/>
  <c r="AP67" i="34" s="1"/>
  <c r="AG67" i="34"/>
  <c r="AO67" i="34" s="1"/>
  <c r="AF67" i="34"/>
  <c r="AN67" i="34" s="1"/>
  <c r="AE67" i="34"/>
  <c r="AM67" i="34" s="1"/>
  <c r="AD67" i="34"/>
  <c r="AL67" i="34" s="1"/>
  <c r="AC67" i="34"/>
  <c r="AK67" i="34" s="1"/>
  <c r="AB67" i="34"/>
  <c r="AJ67" i="34" s="1"/>
  <c r="AI66" i="34"/>
  <c r="AQ66" i="34" s="1"/>
  <c r="AH66" i="34"/>
  <c r="AP66" i="34" s="1"/>
  <c r="AG66" i="34"/>
  <c r="AO66" i="34" s="1"/>
  <c r="AF66" i="34"/>
  <c r="AN66" i="34" s="1"/>
  <c r="AE66" i="34"/>
  <c r="AM66" i="34" s="1"/>
  <c r="AD66" i="34"/>
  <c r="AL66" i="34" s="1"/>
  <c r="AC66" i="34"/>
  <c r="AK66" i="34" s="1"/>
  <c r="AB66" i="34"/>
  <c r="AJ66" i="34" s="1"/>
  <c r="AI65" i="34"/>
  <c r="AQ65" i="34" s="1"/>
  <c r="AH65" i="34"/>
  <c r="AP65" i="34" s="1"/>
  <c r="AG65" i="34"/>
  <c r="AO65" i="34" s="1"/>
  <c r="AF65" i="34"/>
  <c r="AN65" i="34" s="1"/>
  <c r="AE65" i="34"/>
  <c r="AM65" i="34" s="1"/>
  <c r="AD65" i="34"/>
  <c r="AL65" i="34" s="1"/>
  <c r="AC65" i="34"/>
  <c r="AK65" i="34" s="1"/>
  <c r="AB65" i="34"/>
  <c r="AJ65" i="34" s="1"/>
  <c r="AI64" i="34"/>
  <c r="AQ64" i="34" s="1"/>
  <c r="AH64" i="34"/>
  <c r="AP64" i="34" s="1"/>
  <c r="AG64" i="34"/>
  <c r="AO64" i="34" s="1"/>
  <c r="AF64" i="34"/>
  <c r="AN64" i="34" s="1"/>
  <c r="AE64" i="34"/>
  <c r="AM64" i="34" s="1"/>
  <c r="AD64" i="34"/>
  <c r="AL64" i="34" s="1"/>
  <c r="AC64" i="34"/>
  <c r="AK64" i="34" s="1"/>
  <c r="AB64" i="34"/>
  <c r="AJ64" i="34" s="1"/>
  <c r="AI63" i="34"/>
  <c r="AQ63" i="34" s="1"/>
  <c r="AH63" i="34"/>
  <c r="AP63" i="34" s="1"/>
  <c r="AG63" i="34"/>
  <c r="AO63" i="34" s="1"/>
  <c r="AF63" i="34"/>
  <c r="AN63" i="34" s="1"/>
  <c r="AE63" i="34"/>
  <c r="AM63" i="34" s="1"/>
  <c r="AD63" i="34"/>
  <c r="AL63" i="34" s="1"/>
  <c r="AC63" i="34"/>
  <c r="AK63" i="34" s="1"/>
  <c r="AB63" i="34"/>
  <c r="AJ63" i="34" s="1"/>
  <c r="AI62" i="34"/>
  <c r="AQ62" i="34" s="1"/>
  <c r="AH62" i="34"/>
  <c r="AP62" i="34" s="1"/>
  <c r="AG62" i="34"/>
  <c r="AO62" i="34" s="1"/>
  <c r="AF62" i="34"/>
  <c r="AN62" i="34" s="1"/>
  <c r="AE62" i="34"/>
  <c r="AM62" i="34" s="1"/>
  <c r="AD62" i="34"/>
  <c r="AL62" i="34" s="1"/>
  <c r="AC62" i="34"/>
  <c r="AK62" i="34" s="1"/>
  <c r="AB62" i="34"/>
  <c r="AJ62" i="34" s="1"/>
  <c r="AI61" i="34"/>
  <c r="AQ61" i="34" s="1"/>
  <c r="AH61" i="34"/>
  <c r="AP61" i="34" s="1"/>
  <c r="AG61" i="34"/>
  <c r="AO61" i="34" s="1"/>
  <c r="AF61" i="34"/>
  <c r="AN61" i="34" s="1"/>
  <c r="AE61" i="34"/>
  <c r="AM61" i="34" s="1"/>
  <c r="AD61" i="34"/>
  <c r="AL61" i="34" s="1"/>
  <c r="AC61" i="34"/>
  <c r="AK61" i="34" s="1"/>
  <c r="AB61" i="34"/>
  <c r="AJ61" i="34" s="1"/>
  <c r="AI60" i="34"/>
  <c r="AH60" i="34"/>
  <c r="AG60" i="34"/>
  <c r="AF60" i="34"/>
  <c r="AN60" i="34" s="1"/>
  <c r="AE60" i="34"/>
  <c r="AD60" i="34"/>
  <c r="AC60" i="34"/>
  <c r="AB60" i="34"/>
  <c r="AI56" i="34"/>
  <c r="AQ56" i="34" s="1"/>
  <c r="AH56" i="34"/>
  <c r="AP56" i="34" s="1"/>
  <c r="AG56" i="34"/>
  <c r="AO56" i="34" s="1"/>
  <c r="AF56" i="34"/>
  <c r="AN56" i="34" s="1"/>
  <c r="AE56" i="34"/>
  <c r="AM56" i="34" s="1"/>
  <c r="AD56" i="34"/>
  <c r="AL56" i="34" s="1"/>
  <c r="AC56" i="34"/>
  <c r="AK56" i="34" s="1"/>
  <c r="AB56" i="34"/>
  <c r="AJ56" i="34" s="1"/>
  <c r="AI55" i="34"/>
  <c r="AQ55" i="34" s="1"/>
  <c r="AH55" i="34"/>
  <c r="AP55" i="34" s="1"/>
  <c r="AG55" i="34"/>
  <c r="AO55" i="34" s="1"/>
  <c r="AF55" i="34"/>
  <c r="AN55" i="34" s="1"/>
  <c r="AE55" i="34"/>
  <c r="AM55" i="34" s="1"/>
  <c r="AD55" i="34"/>
  <c r="AL55" i="34" s="1"/>
  <c r="AC55" i="34"/>
  <c r="AK55" i="34" s="1"/>
  <c r="AB55" i="34"/>
  <c r="AJ55" i="34" s="1"/>
  <c r="AI54" i="34"/>
  <c r="AQ54" i="34" s="1"/>
  <c r="AH54" i="34"/>
  <c r="AP54" i="34" s="1"/>
  <c r="AG54" i="34"/>
  <c r="AO54" i="34" s="1"/>
  <c r="AF54" i="34"/>
  <c r="AN54" i="34" s="1"/>
  <c r="AE54" i="34"/>
  <c r="AM54" i="34" s="1"/>
  <c r="AD54" i="34"/>
  <c r="AL54" i="34" s="1"/>
  <c r="AC54" i="34"/>
  <c r="AK54" i="34" s="1"/>
  <c r="AB54" i="34"/>
  <c r="AJ54" i="34" s="1"/>
  <c r="AI53" i="34"/>
  <c r="AQ53" i="34" s="1"/>
  <c r="AH53" i="34"/>
  <c r="AP53" i="34" s="1"/>
  <c r="AG53" i="34"/>
  <c r="AO53" i="34" s="1"/>
  <c r="AF53" i="34"/>
  <c r="AN53" i="34" s="1"/>
  <c r="AE53" i="34"/>
  <c r="AM53" i="34" s="1"/>
  <c r="AD53" i="34"/>
  <c r="AL53" i="34" s="1"/>
  <c r="AC53" i="34"/>
  <c r="AK53" i="34" s="1"/>
  <c r="AB53" i="34"/>
  <c r="AJ53" i="34" s="1"/>
  <c r="AI52" i="34"/>
  <c r="AQ52" i="34" s="1"/>
  <c r="AH52" i="34"/>
  <c r="AP52" i="34" s="1"/>
  <c r="AG52" i="34"/>
  <c r="AO52" i="34" s="1"/>
  <c r="AF52" i="34"/>
  <c r="AN52" i="34" s="1"/>
  <c r="AE52" i="34"/>
  <c r="AM52" i="34" s="1"/>
  <c r="AD52" i="34"/>
  <c r="AL52" i="34" s="1"/>
  <c r="AC52" i="34"/>
  <c r="AK52" i="34" s="1"/>
  <c r="AB52" i="34"/>
  <c r="AJ52" i="34" s="1"/>
  <c r="AI51" i="34"/>
  <c r="AQ51" i="34" s="1"/>
  <c r="AH51" i="34"/>
  <c r="AP51" i="34" s="1"/>
  <c r="AG51" i="34"/>
  <c r="AO51" i="34" s="1"/>
  <c r="AF51" i="34"/>
  <c r="AN51" i="34" s="1"/>
  <c r="AE51" i="34"/>
  <c r="AM51" i="34" s="1"/>
  <c r="AD51" i="34"/>
  <c r="AL51" i="34" s="1"/>
  <c r="AC51" i="34"/>
  <c r="AK51" i="34" s="1"/>
  <c r="AB51" i="34"/>
  <c r="AJ51" i="34" s="1"/>
  <c r="AI50" i="34"/>
  <c r="AQ50" i="34" s="1"/>
  <c r="AH50" i="34"/>
  <c r="AP50" i="34" s="1"/>
  <c r="AG50" i="34"/>
  <c r="AO50" i="34" s="1"/>
  <c r="AF50" i="34"/>
  <c r="AN50" i="34" s="1"/>
  <c r="AE50" i="34"/>
  <c r="AM50" i="34" s="1"/>
  <c r="AD50" i="34"/>
  <c r="AL50" i="34" s="1"/>
  <c r="AC50" i="34"/>
  <c r="AK50" i="34" s="1"/>
  <c r="AB50" i="34"/>
  <c r="AJ50" i="34" s="1"/>
  <c r="AI49" i="34"/>
  <c r="AQ49" i="34" s="1"/>
  <c r="AH49" i="34"/>
  <c r="AP49" i="34" s="1"/>
  <c r="AG49" i="34"/>
  <c r="AO49" i="34" s="1"/>
  <c r="AF49" i="34"/>
  <c r="AN49" i="34" s="1"/>
  <c r="AE49" i="34"/>
  <c r="AM49" i="34" s="1"/>
  <c r="AD49" i="34"/>
  <c r="AL49" i="34" s="1"/>
  <c r="AC49" i="34"/>
  <c r="AK49" i="34" s="1"/>
  <c r="AB49" i="34"/>
  <c r="AJ49" i="34" s="1"/>
  <c r="AI48" i="34"/>
  <c r="AQ48" i="34" s="1"/>
  <c r="AH48" i="34"/>
  <c r="AP48" i="34" s="1"/>
  <c r="AG48" i="34"/>
  <c r="AO48" i="34" s="1"/>
  <c r="AF48" i="34"/>
  <c r="AN48" i="34" s="1"/>
  <c r="AE48" i="34"/>
  <c r="AM48" i="34" s="1"/>
  <c r="AD48" i="34"/>
  <c r="AL48" i="34" s="1"/>
  <c r="AC48" i="34"/>
  <c r="AK48" i="34" s="1"/>
  <c r="AB48" i="34"/>
  <c r="AJ48" i="34" s="1"/>
  <c r="AI47" i="34"/>
  <c r="AQ47" i="34" s="1"/>
  <c r="AH47" i="34"/>
  <c r="AP47" i="34" s="1"/>
  <c r="AG47" i="34"/>
  <c r="AO47" i="34" s="1"/>
  <c r="AF47" i="34"/>
  <c r="AN47" i="34" s="1"/>
  <c r="AE47" i="34"/>
  <c r="AM47" i="34" s="1"/>
  <c r="AD47" i="34"/>
  <c r="AL47" i="34" s="1"/>
  <c r="AC47" i="34"/>
  <c r="AK47" i="34" s="1"/>
  <c r="AB47" i="34"/>
  <c r="AJ47" i="34" s="1"/>
  <c r="AI46" i="34"/>
  <c r="AQ46" i="34" s="1"/>
  <c r="AH46" i="34"/>
  <c r="AP46" i="34" s="1"/>
  <c r="AG46" i="34"/>
  <c r="AO46" i="34" s="1"/>
  <c r="AF46" i="34"/>
  <c r="AN46" i="34" s="1"/>
  <c r="AE46" i="34"/>
  <c r="AM46" i="34" s="1"/>
  <c r="AD46" i="34"/>
  <c r="AL46" i="34" s="1"/>
  <c r="AC46" i="34"/>
  <c r="AK46" i="34" s="1"/>
  <c r="AB46" i="34"/>
  <c r="AJ46" i="34" s="1"/>
  <c r="AI45" i="34"/>
  <c r="AQ45" i="34" s="1"/>
  <c r="AH45" i="34"/>
  <c r="AP45" i="34" s="1"/>
  <c r="AG45" i="34"/>
  <c r="AO45" i="34" s="1"/>
  <c r="AF45" i="34"/>
  <c r="AN45" i="34" s="1"/>
  <c r="AE45" i="34"/>
  <c r="AM45" i="34" s="1"/>
  <c r="AD45" i="34"/>
  <c r="AL45" i="34" s="1"/>
  <c r="AC45" i="34"/>
  <c r="AK45" i="34" s="1"/>
  <c r="AB45" i="34"/>
  <c r="AJ45" i="34" s="1"/>
  <c r="AI44" i="34"/>
  <c r="AQ44" i="34" s="1"/>
  <c r="AH44" i="34"/>
  <c r="AP44" i="34" s="1"/>
  <c r="AG44" i="34"/>
  <c r="AO44" i="34" s="1"/>
  <c r="AF44" i="34"/>
  <c r="AN44" i="34" s="1"/>
  <c r="AE44" i="34"/>
  <c r="AM44" i="34" s="1"/>
  <c r="AD44" i="34"/>
  <c r="AL44" i="34" s="1"/>
  <c r="AC44" i="34"/>
  <c r="AK44" i="34" s="1"/>
  <c r="AB44" i="34"/>
  <c r="AJ44" i="34" s="1"/>
  <c r="AI43" i="34"/>
  <c r="AQ43" i="34" s="1"/>
  <c r="AH43" i="34"/>
  <c r="AP43" i="34" s="1"/>
  <c r="AG43" i="34"/>
  <c r="AO43" i="34" s="1"/>
  <c r="AF43" i="34"/>
  <c r="AN43" i="34" s="1"/>
  <c r="AE43" i="34"/>
  <c r="AM43" i="34" s="1"/>
  <c r="AD43" i="34"/>
  <c r="AL43" i="34" s="1"/>
  <c r="AC43" i="34"/>
  <c r="AK43" i="34" s="1"/>
  <c r="AB43" i="34"/>
  <c r="AJ43" i="34" s="1"/>
  <c r="AI42" i="34"/>
  <c r="AQ42" i="34" s="1"/>
  <c r="AH42" i="34"/>
  <c r="AP42" i="34" s="1"/>
  <c r="AG42" i="34"/>
  <c r="AO42" i="34" s="1"/>
  <c r="AF42" i="34"/>
  <c r="AN42" i="34" s="1"/>
  <c r="AE42" i="34"/>
  <c r="AM42" i="34" s="1"/>
  <c r="AD42" i="34"/>
  <c r="AL42" i="34" s="1"/>
  <c r="AC42" i="34"/>
  <c r="AK42" i="34" s="1"/>
  <c r="AB42" i="34"/>
  <c r="AJ42" i="34" s="1"/>
  <c r="AI41" i="34"/>
  <c r="AH41" i="34"/>
  <c r="AG41" i="34"/>
  <c r="AF41" i="34"/>
  <c r="AE41" i="34"/>
  <c r="AD41" i="34"/>
  <c r="AC41" i="34"/>
  <c r="AB41" i="34"/>
  <c r="AI37" i="34"/>
  <c r="AQ37" i="34" s="1"/>
  <c r="AH37" i="34"/>
  <c r="AP37" i="34" s="1"/>
  <c r="AG37" i="34"/>
  <c r="AO37" i="34" s="1"/>
  <c r="AF37" i="34"/>
  <c r="AN37" i="34" s="1"/>
  <c r="AE37" i="34"/>
  <c r="AM37" i="34" s="1"/>
  <c r="AD37" i="34"/>
  <c r="AL37" i="34" s="1"/>
  <c r="AC37" i="34"/>
  <c r="AK37" i="34" s="1"/>
  <c r="AB37" i="34"/>
  <c r="AJ37" i="34" s="1"/>
  <c r="AI36" i="34"/>
  <c r="AQ36" i="34" s="1"/>
  <c r="AH36" i="34"/>
  <c r="AP36" i="34" s="1"/>
  <c r="AG36" i="34"/>
  <c r="AO36" i="34" s="1"/>
  <c r="AF36" i="34"/>
  <c r="AN36" i="34" s="1"/>
  <c r="AE36" i="34"/>
  <c r="AM36" i="34" s="1"/>
  <c r="AD36" i="34"/>
  <c r="AL36" i="34" s="1"/>
  <c r="AC36" i="34"/>
  <c r="AK36" i="34" s="1"/>
  <c r="AB36" i="34"/>
  <c r="AJ36" i="34" s="1"/>
  <c r="AI35" i="34"/>
  <c r="AQ35" i="34" s="1"/>
  <c r="AH35" i="34"/>
  <c r="AP35" i="34" s="1"/>
  <c r="AG35" i="34"/>
  <c r="AO35" i="34" s="1"/>
  <c r="AF35" i="34"/>
  <c r="AN35" i="34" s="1"/>
  <c r="AE35" i="34"/>
  <c r="AM35" i="34" s="1"/>
  <c r="AD35" i="34"/>
  <c r="AL35" i="34" s="1"/>
  <c r="AC35" i="34"/>
  <c r="AK35" i="34" s="1"/>
  <c r="AB35" i="34"/>
  <c r="AJ35" i="34" s="1"/>
  <c r="AI34" i="34"/>
  <c r="AQ34" i="34" s="1"/>
  <c r="AH34" i="34"/>
  <c r="AP34" i="34" s="1"/>
  <c r="AG34" i="34"/>
  <c r="AO34" i="34" s="1"/>
  <c r="AF34" i="34"/>
  <c r="AN34" i="34" s="1"/>
  <c r="AE34" i="34"/>
  <c r="AM34" i="34" s="1"/>
  <c r="AD34" i="34"/>
  <c r="AL34" i="34" s="1"/>
  <c r="AC34" i="34"/>
  <c r="AK34" i="34" s="1"/>
  <c r="AB34" i="34"/>
  <c r="AJ34" i="34" s="1"/>
  <c r="AI33" i="34"/>
  <c r="AQ33" i="34" s="1"/>
  <c r="AH33" i="34"/>
  <c r="AP33" i="34" s="1"/>
  <c r="AG33" i="34"/>
  <c r="AO33" i="34" s="1"/>
  <c r="AF33" i="34"/>
  <c r="AN33" i="34" s="1"/>
  <c r="AE33" i="34"/>
  <c r="AM33" i="34" s="1"/>
  <c r="AD33" i="34"/>
  <c r="AL33" i="34" s="1"/>
  <c r="AC33" i="34"/>
  <c r="AK33" i="34" s="1"/>
  <c r="AB33" i="34"/>
  <c r="AJ33" i="34" s="1"/>
  <c r="AI32" i="34"/>
  <c r="AQ32" i="34" s="1"/>
  <c r="AH32" i="34"/>
  <c r="AP32" i="34" s="1"/>
  <c r="AG32" i="34"/>
  <c r="AO32" i="34" s="1"/>
  <c r="AF32" i="34"/>
  <c r="AN32" i="34" s="1"/>
  <c r="AE32" i="34"/>
  <c r="AM32" i="34" s="1"/>
  <c r="AD32" i="34"/>
  <c r="AL32" i="34" s="1"/>
  <c r="AC32" i="34"/>
  <c r="AK32" i="34" s="1"/>
  <c r="AB32" i="34"/>
  <c r="AJ32" i="34" s="1"/>
  <c r="AI31" i="34"/>
  <c r="AQ31" i="34" s="1"/>
  <c r="AH31" i="34"/>
  <c r="AP31" i="34" s="1"/>
  <c r="AG31" i="34"/>
  <c r="AO31" i="34" s="1"/>
  <c r="AF31" i="34"/>
  <c r="AN31" i="34" s="1"/>
  <c r="AE31" i="34"/>
  <c r="AM31" i="34" s="1"/>
  <c r="AD31" i="34"/>
  <c r="AL31" i="34" s="1"/>
  <c r="AC31" i="34"/>
  <c r="AK31" i="34" s="1"/>
  <c r="AB31" i="34"/>
  <c r="AJ31" i="34" s="1"/>
  <c r="AI30" i="34"/>
  <c r="AQ30" i="34" s="1"/>
  <c r="AH30" i="34"/>
  <c r="AP30" i="34" s="1"/>
  <c r="AG30" i="34"/>
  <c r="AO30" i="34" s="1"/>
  <c r="AF30" i="34"/>
  <c r="AN30" i="34" s="1"/>
  <c r="AE30" i="34"/>
  <c r="AM30" i="34" s="1"/>
  <c r="AD30" i="34"/>
  <c r="AL30" i="34" s="1"/>
  <c r="AC30" i="34"/>
  <c r="AK30" i="34" s="1"/>
  <c r="AB30" i="34"/>
  <c r="AJ30" i="34" s="1"/>
  <c r="AI29" i="34"/>
  <c r="AQ29" i="34" s="1"/>
  <c r="AH29" i="34"/>
  <c r="AP29" i="34" s="1"/>
  <c r="AG29" i="34"/>
  <c r="AO29" i="34" s="1"/>
  <c r="AF29" i="34"/>
  <c r="AN29" i="34" s="1"/>
  <c r="AE29" i="34"/>
  <c r="AM29" i="34" s="1"/>
  <c r="AD29" i="34"/>
  <c r="AL29" i="34" s="1"/>
  <c r="AC29" i="34"/>
  <c r="AK29" i="34" s="1"/>
  <c r="AB29" i="34"/>
  <c r="AJ29" i="34" s="1"/>
  <c r="AI28" i="34"/>
  <c r="AQ28" i="34" s="1"/>
  <c r="AH28" i="34"/>
  <c r="AP28" i="34" s="1"/>
  <c r="AG28" i="34"/>
  <c r="AO28" i="34" s="1"/>
  <c r="AF28" i="34"/>
  <c r="AN28" i="34" s="1"/>
  <c r="AE28" i="34"/>
  <c r="AM28" i="34" s="1"/>
  <c r="AD28" i="34"/>
  <c r="AL28" i="34" s="1"/>
  <c r="AC28" i="34"/>
  <c r="AK28" i="34" s="1"/>
  <c r="AB28" i="34"/>
  <c r="AJ28" i="34" s="1"/>
  <c r="AI27" i="34"/>
  <c r="AQ27" i="34" s="1"/>
  <c r="AH27" i="34"/>
  <c r="AP27" i="34" s="1"/>
  <c r="AG27" i="34"/>
  <c r="AO27" i="34" s="1"/>
  <c r="AF27" i="34"/>
  <c r="AN27" i="34" s="1"/>
  <c r="AE27" i="34"/>
  <c r="AM27" i="34" s="1"/>
  <c r="AD27" i="34"/>
  <c r="AL27" i="34" s="1"/>
  <c r="AC27" i="34"/>
  <c r="AK27" i="34" s="1"/>
  <c r="AB27" i="34"/>
  <c r="AJ27" i="34" s="1"/>
  <c r="AI26" i="34"/>
  <c r="AQ26" i="34" s="1"/>
  <c r="AH26" i="34"/>
  <c r="AP26" i="34" s="1"/>
  <c r="AG26" i="34"/>
  <c r="AO26" i="34" s="1"/>
  <c r="AF26" i="34"/>
  <c r="AN26" i="34" s="1"/>
  <c r="AE26" i="34"/>
  <c r="AM26" i="34" s="1"/>
  <c r="AD26" i="34"/>
  <c r="AL26" i="34" s="1"/>
  <c r="AC26" i="34"/>
  <c r="AK26" i="34" s="1"/>
  <c r="AB26" i="34"/>
  <c r="AJ26" i="34" s="1"/>
  <c r="AI25" i="34"/>
  <c r="AQ25" i="34" s="1"/>
  <c r="AH25" i="34"/>
  <c r="AP25" i="34" s="1"/>
  <c r="AG25" i="34"/>
  <c r="AO25" i="34" s="1"/>
  <c r="AF25" i="34"/>
  <c r="AN25" i="34" s="1"/>
  <c r="AE25" i="34"/>
  <c r="AM25" i="34" s="1"/>
  <c r="AD25" i="34"/>
  <c r="AL25" i="34" s="1"/>
  <c r="AC25" i="34"/>
  <c r="AK25" i="34" s="1"/>
  <c r="AB25" i="34"/>
  <c r="AJ25" i="34" s="1"/>
  <c r="AI24" i="34"/>
  <c r="AQ24" i="34" s="1"/>
  <c r="AH24" i="34"/>
  <c r="AP24" i="34" s="1"/>
  <c r="AG24" i="34"/>
  <c r="AO24" i="34" s="1"/>
  <c r="AF24" i="34"/>
  <c r="AN24" i="34" s="1"/>
  <c r="AE24" i="34"/>
  <c r="AM24" i="34" s="1"/>
  <c r="AD24" i="34"/>
  <c r="AL24" i="34" s="1"/>
  <c r="AC24" i="34"/>
  <c r="AK24" i="34" s="1"/>
  <c r="AB24" i="34"/>
  <c r="AJ24" i="34" s="1"/>
  <c r="AI23" i="34"/>
  <c r="AQ23" i="34" s="1"/>
  <c r="AH23" i="34"/>
  <c r="AP23" i="34" s="1"/>
  <c r="AG23" i="34"/>
  <c r="AO23" i="34" s="1"/>
  <c r="AF23" i="34"/>
  <c r="AN23" i="34" s="1"/>
  <c r="AE23" i="34"/>
  <c r="AM23" i="34" s="1"/>
  <c r="AD23" i="34"/>
  <c r="AL23" i="34" s="1"/>
  <c r="AC23" i="34"/>
  <c r="AK23" i="34" s="1"/>
  <c r="AB23" i="34"/>
  <c r="AJ23" i="34" s="1"/>
  <c r="AI22" i="34"/>
  <c r="AQ22" i="34" s="1"/>
  <c r="AH22" i="34"/>
  <c r="AP22" i="34" s="1"/>
  <c r="AG22" i="34"/>
  <c r="AO22" i="34" s="1"/>
  <c r="AF22" i="34"/>
  <c r="AN22" i="34" s="1"/>
  <c r="AE22" i="34"/>
  <c r="AM22" i="34" s="1"/>
  <c r="AD22" i="34"/>
  <c r="AL22" i="34" s="1"/>
  <c r="AC22" i="34"/>
  <c r="AK22" i="34" s="1"/>
  <c r="AB22" i="34"/>
  <c r="AJ22" i="34" s="1"/>
  <c r="AI21" i="34"/>
  <c r="AQ21" i="34" s="1"/>
  <c r="AH21" i="34"/>
  <c r="AP21" i="34" s="1"/>
  <c r="AG21" i="34"/>
  <c r="AO21" i="34" s="1"/>
  <c r="AF21" i="34"/>
  <c r="AN21" i="34" s="1"/>
  <c r="AE21" i="34"/>
  <c r="AM21" i="34" s="1"/>
  <c r="AD21" i="34"/>
  <c r="AL21" i="34" s="1"/>
  <c r="AC21" i="34"/>
  <c r="AK21" i="34" s="1"/>
  <c r="AB21" i="34"/>
  <c r="AJ21" i="34" s="1"/>
  <c r="AI20" i="34"/>
  <c r="AQ20" i="34" s="1"/>
  <c r="AH20" i="34"/>
  <c r="AP20" i="34" s="1"/>
  <c r="AG20" i="34"/>
  <c r="AO20" i="34" s="1"/>
  <c r="AF20" i="34"/>
  <c r="AN20" i="34" s="1"/>
  <c r="AE20" i="34"/>
  <c r="AM20" i="34" s="1"/>
  <c r="AD20" i="34"/>
  <c r="AL20" i="34" s="1"/>
  <c r="AC20" i="34"/>
  <c r="AK20" i="34" s="1"/>
  <c r="AB20" i="34"/>
  <c r="AJ20" i="34" s="1"/>
  <c r="AI19" i="34"/>
  <c r="AQ19" i="34" s="1"/>
  <c r="AH19" i="34"/>
  <c r="AP19" i="34" s="1"/>
  <c r="AG19" i="34"/>
  <c r="AO19" i="34" s="1"/>
  <c r="AF19" i="34"/>
  <c r="AN19" i="34" s="1"/>
  <c r="AE19" i="34"/>
  <c r="AM19" i="34" s="1"/>
  <c r="AD19" i="34"/>
  <c r="AL19" i="34" s="1"/>
  <c r="AC19" i="34"/>
  <c r="AK19" i="34" s="1"/>
  <c r="AB19" i="34"/>
  <c r="AJ19" i="34" s="1"/>
  <c r="AI18" i="34"/>
  <c r="AQ18" i="34" s="1"/>
  <c r="AH18" i="34"/>
  <c r="AP18" i="34" s="1"/>
  <c r="AG18" i="34"/>
  <c r="AO18" i="34" s="1"/>
  <c r="AF18" i="34"/>
  <c r="AN18" i="34" s="1"/>
  <c r="AE18" i="34"/>
  <c r="AM18" i="34" s="1"/>
  <c r="AD18" i="34"/>
  <c r="AL18" i="34" s="1"/>
  <c r="AC18" i="34"/>
  <c r="AK18" i="34" s="1"/>
  <c r="AB18" i="34"/>
  <c r="AJ18" i="34" s="1"/>
  <c r="AI17" i="34"/>
  <c r="AQ17" i="34" s="1"/>
  <c r="AH17" i="34"/>
  <c r="AP17" i="34" s="1"/>
  <c r="AG17" i="34"/>
  <c r="AO17" i="34" s="1"/>
  <c r="AF17" i="34"/>
  <c r="AN17" i="34" s="1"/>
  <c r="AE17" i="34"/>
  <c r="AM17" i="34" s="1"/>
  <c r="AD17" i="34"/>
  <c r="AL17" i="34" s="1"/>
  <c r="AC17" i="34"/>
  <c r="AK17" i="34" s="1"/>
  <c r="AB17" i="34"/>
  <c r="AJ17" i="34" s="1"/>
  <c r="AI16" i="34"/>
  <c r="AQ16" i="34" s="1"/>
  <c r="AH16" i="34"/>
  <c r="AP16" i="34" s="1"/>
  <c r="AG16" i="34"/>
  <c r="AO16" i="34" s="1"/>
  <c r="AF16" i="34"/>
  <c r="AN16" i="34" s="1"/>
  <c r="AE16" i="34"/>
  <c r="AM16" i="34" s="1"/>
  <c r="AD16" i="34"/>
  <c r="AL16" i="34" s="1"/>
  <c r="AC16" i="34"/>
  <c r="AK16" i="34" s="1"/>
  <c r="AB16" i="34"/>
  <c r="AJ16" i="34" s="1"/>
  <c r="AI15" i="34"/>
  <c r="AQ15" i="34" s="1"/>
  <c r="AH15" i="34"/>
  <c r="AP15" i="34" s="1"/>
  <c r="AG15" i="34"/>
  <c r="AO15" i="34" s="1"/>
  <c r="AF15" i="34"/>
  <c r="AN15" i="34" s="1"/>
  <c r="AE15" i="34"/>
  <c r="AM15" i="34" s="1"/>
  <c r="AD15" i="34"/>
  <c r="AL15" i="34" s="1"/>
  <c r="AC15" i="34"/>
  <c r="AK15" i="34" s="1"/>
  <c r="AB15" i="34"/>
  <c r="AJ15" i="34" s="1"/>
  <c r="AI14" i="34"/>
  <c r="AQ14" i="34" s="1"/>
  <c r="AH14" i="34"/>
  <c r="AP14" i="34" s="1"/>
  <c r="AG14" i="34"/>
  <c r="AO14" i="34" s="1"/>
  <c r="AF14" i="34"/>
  <c r="AN14" i="34" s="1"/>
  <c r="AE14" i="34"/>
  <c r="AM14" i="34" s="1"/>
  <c r="AD14" i="34"/>
  <c r="AL14" i="34" s="1"/>
  <c r="AC14" i="34"/>
  <c r="AK14" i="34" s="1"/>
  <c r="AB14" i="34"/>
  <c r="AJ14" i="34" s="1"/>
  <c r="AI13" i="34"/>
  <c r="AQ13" i="34" s="1"/>
  <c r="AH13" i="34"/>
  <c r="AP13" i="34" s="1"/>
  <c r="AG13" i="34"/>
  <c r="AO13" i="34" s="1"/>
  <c r="AF13" i="34"/>
  <c r="AN13" i="34" s="1"/>
  <c r="AE13" i="34"/>
  <c r="AM13" i="34" s="1"/>
  <c r="AD13" i="34"/>
  <c r="AL13" i="34" s="1"/>
  <c r="AC13" i="34"/>
  <c r="AK13" i="34" s="1"/>
  <c r="AB13" i="34"/>
  <c r="AJ13" i="34" s="1"/>
  <c r="AI12" i="34"/>
  <c r="AQ12" i="34" s="1"/>
  <c r="AH12" i="34"/>
  <c r="AP12" i="34" s="1"/>
  <c r="AG12" i="34"/>
  <c r="AO12" i="34" s="1"/>
  <c r="AF12" i="34"/>
  <c r="AN12" i="34" s="1"/>
  <c r="AE12" i="34"/>
  <c r="AM12" i="34" s="1"/>
  <c r="AD12" i="34"/>
  <c r="AL12" i="34" s="1"/>
  <c r="AC12" i="34"/>
  <c r="AK12" i="34" s="1"/>
  <c r="AB12" i="34"/>
  <c r="AJ12" i="34" s="1"/>
  <c r="AI11" i="34"/>
  <c r="AH11" i="34"/>
  <c r="AG11" i="34"/>
  <c r="AF11" i="34"/>
  <c r="AE11" i="34"/>
  <c r="AD11" i="34"/>
  <c r="AC11" i="34"/>
  <c r="AB11" i="34"/>
  <c r="AG9" i="34"/>
  <c r="AO9" i="34" s="1"/>
  <c r="AF9" i="34"/>
  <c r="AN9" i="34" s="1"/>
  <c r="AE9" i="34"/>
  <c r="AM9" i="34" s="1"/>
  <c r="AD9" i="34"/>
  <c r="AL9" i="34" s="1"/>
  <c r="AC9" i="34"/>
  <c r="AK9" i="34" s="1"/>
  <c r="AB9" i="34"/>
  <c r="AJ9" i="34" s="1"/>
  <c r="AC366" i="34" l="1"/>
  <c r="AK366" i="34" s="1"/>
  <c r="AM366" i="34"/>
  <c r="AP330" i="34"/>
  <c r="AB357" i="34"/>
  <c r="AJ357" i="34" s="1"/>
  <c r="AB366" i="34"/>
  <c r="AJ366" i="34" s="1"/>
  <c r="AK367" i="34" s="1"/>
  <c r="AP366" i="34"/>
  <c r="AI9" i="34"/>
  <c r="AQ9" i="34" s="1"/>
  <c r="AL330" i="34"/>
  <c r="AQ366" i="34"/>
  <c r="AN330" i="34"/>
  <c r="AN367" i="34"/>
  <c r="AO247" i="34"/>
  <c r="AO366" i="34"/>
  <c r="AL291" i="34"/>
  <c r="AK360" i="34"/>
  <c r="AL332" i="34"/>
  <c r="AL367" i="34"/>
  <c r="AN350" i="34"/>
  <c r="AM367" i="34"/>
  <c r="AH38" i="34"/>
  <c r="AP38" i="34" s="1"/>
  <c r="AP11" i="34"/>
  <c r="AH110" i="34"/>
  <c r="AP110" i="34" s="1"/>
  <c r="AP100" i="34"/>
  <c r="AH146" i="34"/>
  <c r="AP146" i="34" s="1"/>
  <c r="AP134" i="34"/>
  <c r="AH168" i="34"/>
  <c r="AP168" i="34" s="1"/>
  <c r="AP149" i="34"/>
  <c r="AH209" i="34"/>
  <c r="AP209" i="34" s="1"/>
  <c r="AP187" i="34"/>
  <c r="AH230" i="34"/>
  <c r="AP230" i="34" s="1"/>
  <c r="AP212" i="34"/>
  <c r="AH247" i="34"/>
  <c r="AP247" i="34" s="1"/>
  <c r="AP233" i="34"/>
  <c r="AH258" i="34"/>
  <c r="AP258" i="34" s="1"/>
  <c r="AP250" i="34"/>
  <c r="AH334" i="34"/>
  <c r="AP334" i="34" s="1"/>
  <c r="AP332" i="34"/>
  <c r="AH347" i="34"/>
  <c r="AP347" i="34" s="1"/>
  <c r="AP337" i="34"/>
  <c r="AH357" i="34"/>
  <c r="AP357" i="34" s="1"/>
  <c r="AP350" i="34"/>
  <c r="AI38" i="34"/>
  <c r="AQ38" i="34" s="1"/>
  <c r="AQ11" i="34"/>
  <c r="AI57" i="34"/>
  <c r="AQ57" i="34" s="1"/>
  <c r="AQ41" i="34"/>
  <c r="AI71" i="34"/>
  <c r="AQ71" i="34" s="1"/>
  <c r="AQ60" i="34"/>
  <c r="AI97" i="34"/>
  <c r="AQ97" i="34" s="1"/>
  <c r="AQ74" i="34"/>
  <c r="AI110" i="34"/>
  <c r="AQ110" i="34" s="1"/>
  <c r="AQ100" i="34"/>
  <c r="AI119" i="34"/>
  <c r="AQ119" i="34" s="1"/>
  <c r="AQ113" i="34"/>
  <c r="AI131" i="34"/>
  <c r="AQ131" i="34" s="1"/>
  <c r="AQ122" i="34"/>
  <c r="AI146" i="34"/>
  <c r="AQ146" i="34" s="1"/>
  <c r="AQ134" i="34"/>
  <c r="AI168" i="34"/>
  <c r="AQ168" i="34" s="1"/>
  <c r="AQ149" i="34"/>
  <c r="AI184" i="34"/>
  <c r="AQ184" i="34" s="1"/>
  <c r="AQ171" i="34"/>
  <c r="AI209" i="34"/>
  <c r="AQ209" i="34" s="1"/>
  <c r="AQ187" i="34"/>
  <c r="AI230" i="34"/>
  <c r="AQ230" i="34" s="1"/>
  <c r="AQ212" i="34"/>
  <c r="AI247" i="34"/>
  <c r="AQ247" i="34" s="1"/>
  <c r="AQ233" i="34"/>
  <c r="AI258" i="34"/>
  <c r="AQ258" i="34" s="1"/>
  <c r="AQ250" i="34"/>
  <c r="AI291" i="34"/>
  <c r="AQ291" i="34" s="1"/>
  <c r="AQ261" i="34"/>
  <c r="AI302" i="34"/>
  <c r="AQ302" i="34" s="1"/>
  <c r="AQ294" i="34"/>
  <c r="AI326" i="34"/>
  <c r="AQ326" i="34" s="1"/>
  <c r="AQ305" i="34"/>
  <c r="AQ330" i="34"/>
  <c r="AI334" i="34"/>
  <c r="AQ334" i="34" s="1"/>
  <c r="AQ332" i="34"/>
  <c r="AI347" i="34"/>
  <c r="AQ347" i="34" s="1"/>
  <c r="AQ337" i="34"/>
  <c r="AI357" i="34"/>
  <c r="AQ357" i="34" s="1"/>
  <c r="AQ350" i="34"/>
  <c r="AJ360" i="34"/>
  <c r="AL350" i="34"/>
  <c r="AN337" i="34"/>
  <c r="AH71" i="34"/>
  <c r="AP71" i="34" s="1"/>
  <c r="AP60" i="34"/>
  <c r="AH119" i="34"/>
  <c r="AP119" i="34" s="1"/>
  <c r="AP113" i="34"/>
  <c r="AH302" i="34"/>
  <c r="AP302" i="34" s="1"/>
  <c r="AP294" i="34"/>
  <c r="AH326" i="34"/>
  <c r="AP326" i="34" s="1"/>
  <c r="AP305" i="34"/>
  <c r="AB38" i="34"/>
  <c r="AJ38" i="34" s="1"/>
  <c r="AJ11" i="34"/>
  <c r="AB57" i="34"/>
  <c r="AJ57" i="34" s="1"/>
  <c r="AJ41" i="34"/>
  <c r="AB71" i="34"/>
  <c r="AJ71" i="34" s="1"/>
  <c r="AJ60" i="34"/>
  <c r="AB97" i="34"/>
  <c r="AJ97" i="34" s="1"/>
  <c r="AJ74" i="34"/>
  <c r="AB110" i="34"/>
  <c r="AJ110" i="34" s="1"/>
  <c r="AJ100" i="34"/>
  <c r="AB119" i="34"/>
  <c r="AJ119" i="34" s="1"/>
  <c r="AJ113" i="34"/>
  <c r="AB131" i="34"/>
  <c r="AJ131" i="34" s="1"/>
  <c r="AJ122" i="34"/>
  <c r="AB146" i="34"/>
  <c r="AJ146" i="34" s="1"/>
  <c r="AJ134" i="34"/>
  <c r="AB168" i="34"/>
  <c r="AJ168" i="34" s="1"/>
  <c r="AJ149" i="34"/>
  <c r="AB184" i="34"/>
  <c r="AJ184" i="34" s="1"/>
  <c r="AJ171" i="34"/>
  <c r="AB209" i="34"/>
  <c r="AJ209" i="34" s="1"/>
  <c r="AJ187" i="34"/>
  <c r="AB230" i="34"/>
  <c r="AJ230" i="34" s="1"/>
  <c r="AJ212" i="34"/>
  <c r="AB247" i="34"/>
  <c r="AJ247" i="34" s="1"/>
  <c r="AJ233" i="34"/>
  <c r="AB258" i="34"/>
  <c r="AJ258" i="34" s="1"/>
  <c r="AJ250" i="34"/>
  <c r="AB291" i="34"/>
  <c r="AJ291" i="34" s="1"/>
  <c r="AJ261" i="34"/>
  <c r="AB302" i="34"/>
  <c r="AJ302" i="34" s="1"/>
  <c r="AJ294" i="34"/>
  <c r="AB326" i="34"/>
  <c r="AJ326" i="34" s="1"/>
  <c r="AJ305" i="34"/>
  <c r="AB334" i="34"/>
  <c r="AJ334" i="34" s="1"/>
  <c r="AJ332" i="34"/>
  <c r="AB347" i="34"/>
  <c r="AJ347" i="34" s="1"/>
  <c r="AJ337" i="34"/>
  <c r="AQ360" i="34"/>
  <c r="AJ350" i="34"/>
  <c r="AL337" i="34"/>
  <c r="AC38" i="34"/>
  <c r="AK38" i="34" s="1"/>
  <c r="AK11" i="34"/>
  <c r="AC57" i="34"/>
  <c r="AK57" i="34" s="1"/>
  <c r="AK41" i="34"/>
  <c r="AC71" i="34"/>
  <c r="AK71" i="34" s="1"/>
  <c r="AK60" i="34"/>
  <c r="AC97" i="34"/>
  <c r="AK97" i="34" s="1"/>
  <c r="AK98" i="34" s="1"/>
  <c r="AK74" i="34"/>
  <c r="AC110" i="34"/>
  <c r="AK110" i="34" s="1"/>
  <c r="AK100" i="34"/>
  <c r="AC119" i="34"/>
  <c r="AK119" i="34" s="1"/>
  <c r="AK113" i="34"/>
  <c r="AC131" i="34"/>
  <c r="AK131" i="34" s="1"/>
  <c r="AK122" i="34"/>
  <c r="AC146" i="34"/>
  <c r="AK146" i="34" s="1"/>
  <c r="AK147" i="34" s="1"/>
  <c r="AK134" i="34"/>
  <c r="AC168" i="34"/>
  <c r="AK168" i="34" s="1"/>
  <c r="AK149" i="34"/>
  <c r="AC184" i="34"/>
  <c r="AK184" i="34" s="1"/>
  <c r="AK171" i="34"/>
  <c r="AC209" i="34"/>
  <c r="AK209" i="34" s="1"/>
  <c r="AK187" i="34"/>
  <c r="AC230" i="34"/>
  <c r="AK230" i="34" s="1"/>
  <c r="AK231" i="34" s="1"/>
  <c r="AK212" i="34"/>
  <c r="AC247" i="34"/>
  <c r="AK247" i="34" s="1"/>
  <c r="AK233" i="34"/>
  <c r="AC258" i="34"/>
  <c r="AK258" i="34" s="1"/>
  <c r="AK250" i="34"/>
  <c r="AC291" i="34"/>
  <c r="AK291" i="34" s="1"/>
  <c r="AK261" i="34"/>
  <c r="AC302" i="34"/>
  <c r="AK302" i="34" s="1"/>
  <c r="AK303" i="34" s="1"/>
  <c r="AK294" i="34"/>
  <c r="AC326" i="34"/>
  <c r="AK326" i="34" s="1"/>
  <c r="AK305" i="34"/>
  <c r="AK330" i="34"/>
  <c r="AC334" i="34"/>
  <c r="AK334" i="34" s="1"/>
  <c r="AL335" i="34" s="1"/>
  <c r="AK332" i="34"/>
  <c r="AC347" i="34"/>
  <c r="AK347" i="34" s="1"/>
  <c r="AK337" i="34"/>
  <c r="AC357" i="34"/>
  <c r="AK357" i="34" s="1"/>
  <c r="AK358" i="34" s="1"/>
  <c r="AK350" i="34"/>
  <c r="AP360" i="34"/>
  <c r="AO233" i="34"/>
  <c r="AH57" i="34"/>
  <c r="AP57" i="34" s="1"/>
  <c r="AP41" i="34"/>
  <c r="AH97" i="34"/>
  <c r="AP97" i="34" s="1"/>
  <c r="AP74" i="34"/>
  <c r="AH131" i="34"/>
  <c r="AP131" i="34" s="1"/>
  <c r="AP122" i="34"/>
  <c r="AH184" i="34"/>
  <c r="AP184" i="34" s="1"/>
  <c r="AP171" i="34"/>
  <c r="AH291" i="34"/>
  <c r="AP291" i="34" s="1"/>
  <c r="AP261" i="34"/>
  <c r="AD38" i="34"/>
  <c r="AL38" i="34" s="1"/>
  <c r="AL11" i="34"/>
  <c r="AD57" i="34"/>
  <c r="AL57" i="34" s="1"/>
  <c r="AL41" i="34"/>
  <c r="AD71" i="34"/>
  <c r="AL71" i="34" s="1"/>
  <c r="AL60" i="34"/>
  <c r="AD97" i="34"/>
  <c r="AL97" i="34" s="1"/>
  <c r="AL74" i="34"/>
  <c r="AD110" i="34"/>
  <c r="AL110" i="34" s="1"/>
  <c r="AL100" i="34"/>
  <c r="AD119" i="34"/>
  <c r="AL119" i="34" s="1"/>
  <c r="AL113" i="34"/>
  <c r="AD131" i="34"/>
  <c r="AL131" i="34" s="1"/>
  <c r="AL122" i="34"/>
  <c r="AD146" i="34"/>
  <c r="AL146" i="34" s="1"/>
  <c r="AL134" i="34"/>
  <c r="AD168" i="34"/>
  <c r="AL168" i="34" s="1"/>
  <c r="AL149" i="34"/>
  <c r="AD184" i="34"/>
  <c r="AL184" i="34" s="1"/>
  <c r="AL171" i="34"/>
  <c r="AD209" i="34"/>
  <c r="AL209" i="34" s="1"/>
  <c r="AL187" i="34"/>
  <c r="AD230" i="34"/>
  <c r="AL230" i="34" s="1"/>
  <c r="AL212" i="34"/>
  <c r="AD247" i="34"/>
  <c r="AL247" i="34" s="1"/>
  <c r="AL233" i="34"/>
  <c r="AD258" i="34"/>
  <c r="AL258" i="34" s="1"/>
  <c r="AL250" i="34"/>
  <c r="AD302" i="34"/>
  <c r="AL302" i="34" s="1"/>
  <c r="AL294" i="34"/>
  <c r="AO360" i="34"/>
  <c r="AE38" i="34"/>
  <c r="AM38" i="34" s="1"/>
  <c r="AM11" i="34"/>
  <c r="AE57" i="34"/>
  <c r="AM57" i="34" s="1"/>
  <c r="AM41" i="34"/>
  <c r="AE71" i="34"/>
  <c r="AM71" i="34" s="1"/>
  <c r="AM60" i="34"/>
  <c r="AE97" i="34"/>
  <c r="AM97" i="34" s="1"/>
  <c r="AM74" i="34"/>
  <c r="AE110" i="34"/>
  <c r="AM110" i="34" s="1"/>
  <c r="AM100" i="34"/>
  <c r="AE119" i="34"/>
  <c r="AM119" i="34" s="1"/>
  <c r="AM113" i="34"/>
  <c r="AE131" i="34"/>
  <c r="AM131" i="34" s="1"/>
  <c r="AM122" i="34"/>
  <c r="AE146" i="34"/>
  <c r="AM146" i="34" s="1"/>
  <c r="AM134" i="34"/>
  <c r="AE168" i="34"/>
  <c r="AM168" i="34" s="1"/>
  <c r="AM149" i="34"/>
  <c r="AE184" i="34"/>
  <c r="AM184" i="34" s="1"/>
  <c r="AM171" i="34"/>
  <c r="AE209" i="34"/>
  <c r="AM209" i="34" s="1"/>
  <c r="AM187" i="34"/>
  <c r="AE230" i="34"/>
  <c r="AM230" i="34" s="1"/>
  <c r="AM212" i="34"/>
  <c r="AE247" i="34"/>
  <c r="AM247" i="34" s="1"/>
  <c r="AM233" i="34"/>
  <c r="AE258" i="34"/>
  <c r="AM258" i="34" s="1"/>
  <c r="AN259" i="34" s="1"/>
  <c r="AM250" i="34"/>
  <c r="AE291" i="34"/>
  <c r="AM291" i="34" s="1"/>
  <c r="AM261" i="34"/>
  <c r="AE302" i="34"/>
  <c r="AM302" i="34" s="1"/>
  <c r="AM294" i="34"/>
  <c r="AE326" i="34"/>
  <c r="AM326" i="34" s="1"/>
  <c r="AM327" i="34" s="1"/>
  <c r="AM305" i="34"/>
  <c r="AM330" i="34"/>
  <c r="AE334" i="34"/>
  <c r="AM334" i="34" s="1"/>
  <c r="AM335" i="34" s="1"/>
  <c r="AM332" i="34"/>
  <c r="AE347" i="34"/>
  <c r="AM347" i="34" s="1"/>
  <c r="AM348" i="34" s="1"/>
  <c r="AM337" i="34"/>
  <c r="AE357" i="34"/>
  <c r="AM357" i="34" s="1"/>
  <c r="AM358" i="34" s="1"/>
  <c r="AM350" i="34"/>
  <c r="AN360" i="34"/>
  <c r="AN305" i="34"/>
  <c r="AN261" i="34"/>
  <c r="AF38" i="34"/>
  <c r="AN38" i="34" s="1"/>
  <c r="AN11" i="34"/>
  <c r="AF57" i="34"/>
  <c r="AN57" i="34" s="1"/>
  <c r="AN41" i="34"/>
  <c r="AF97" i="34"/>
  <c r="AN97" i="34" s="1"/>
  <c r="AN74" i="34"/>
  <c r="AF119" i="34"/>
  <c r="AN119" i="34" s="1"/>
  <c r="AN113" i="34"/>
  <c r="AF131" i="34"/>
  <c r="AN131" i="34" s="1"/>
  <c r="AN122" i="34"/>
  <c r="AF146" i="34"/>
  <c r="AN146" i="34" s="1"/>
  <c r="AN147" i="34" s="1"/>
  <c r="AN134" i="34"/>
  <c r="AF184" i="34"/>
  <c r="AN184" i="34" s="1"/>
  <c r="AN171" i="34"/>
  <c r="AF209" i="34"/>
  <c r="AN209" i="34" s="1"/>
  <c r="AN187" i="34"/>
  <c r="AF230" i="34"/>
  <c r="AN230" i="34" s="1"/>
  <c r="AN212" i="34"/>
  <c r="AF247" i="34"/>
  <c r="AN247" i="34" s="1"/>
  <c r="AN233" i="34"/>
  <c r="AF302" i="34"/>
  <c r="AN302" i="34" s="1"/>
  <c r="AN294" i="34"/>
  <c r="AM360" i="34"/>
  <c r="AL305" i="34"/>
  <c r="AL261" i="34"/>
  <c r="AG38" i="34"/>
  <c r="AO38" i="34" s="1"/>
  <c r="AO11" i="34"/>
  <c r="AG57" i="34"/>
  <c r="AO57" i="34" s="1"/>
  <c r="AO41" i="34"/>
  <c r="AG71" i="34"/>
  <c r="AO71" i="34" s="1"/>
  <c r="AO60" i="34"/>
  <c r="AG97" i="34"/>
  <c r="AO97" i="34" s="1"/>
  <c r="AO74" i="34"/>
  <c r="AG110" i="34"/>
  <c r="AO110" i="34" s="1"/>
  <c r="AO100" i="34"/>
  <c r="AG119" i="34"/>
  <c r="AO119" i="34" s="1"/>
  <c r="AO113" i="34"/>
  <c r="AG131" i="34"/>
  <c r="AO131" i="34" s="1"/>
  <c r="AO122" i="34"/>
  <c r="AG146" i="34"/>
  <c r="AO146" i="34" s="1"/>
  <c r="AO134" i="34"/>
  <c r="AG168" i="34"/>
  <c r="AO168" i="34" s="1"/>
  <c r="AO149" i="34"/>
  <c r="AG184" i="34"/>
  <c r="AO184" i="34" s="1"/>
  <c r="AO185" i="34" s="1"/>
  <c r="AO171" i="34"/>
  <c r="AG209" i="34"/>
  <c r="AO209" i="34" s="1"/>
  <c r="AO187" i="34"/>
  <c r="AG230" i="34"/>
  <c r="AO230" i="34" s="1"/>
  <c r="AO212" i="34"/>
  <c r="AG258" i="34"/>
  <c r="AO258" i="34" s="1"/>
  <c r="AO259" i="34" s="1"/>
  <c r="AO250" i="34"/>
  <c r="AG291" i="34"/>
  <c r="AO291" i="34" s="1"/>
  <c r="AO292" i="34" s="1"/>
  <c r="AO261" i="34"/>
  <c r="AG302" i="34"/>
  <c r="AO302" i="34" s="1"/>
  <c r="AO294" i="34"/>
  <c r="AG326" i="34"/>
  <c r="AO326" i="34" s="1"/>
  <c r="AO327" i="34" s="1"/>
  <c r="AO305" i="34"/>
  <c r="AO330" i="34"/>
  <c r="AG334" i="34"/>
  <c r="AO334" i="34" s="1"/>
  <c r="AO335" i="34" s="1"/>
  <c r="AO332" i="34"/>
  <c r="AG347" i="34"/>
  <c r="AO347" i="34" s="1"/>
  <c r="AO348" i="34" s="1"/>
  <c r="AO337" i="34"/>
  <c r="AG357" i="34"/>
  <c r="AO357" i="34" s="1"/>
  <c r="AO358" i="34" s="1"/>
  <c r="AO350" i="34"/>
  <c r="AL360" i="34"/>
  <c r="AN332" i="34"/>
  <c r="AN250" i="34"/>
  <c r="AF71" i="34"/>
  <c r="AN71" i="34" s="1"/>
  <c r="AF168" i="34"/>
  <c r="AN168" i="34" s="1"/>
  <c r="AF110" i="34"/>
  <c r="AN110" i="34" s="1"/>
  <c r="AN111" i="34" s="1"/>
  <c r="AH9" i="34"/>
  <c r="AP9" i="34" s="1"/>
  <c r="AL259" i="34" l="1"/>
  <c r="AN132" i="34"/>
  <c r="AN120" i="34"/>
  <c r="AP248" i="34"/>
  <c r="AO231" i="34"/>
  <c r="AQ210" i="34"/>
  <c r="AO303" i="34"/>
  <c r="AK348" i="34"/>
  <c r="AQ335" i="34"/>
  <c r="AQ367" i="34"/>
  <c r="AK292" i="34"/>
  <c r="AK210" i="34"/>
  <c r="AO210" i="34"/>
  <c r="AM248" i="34"/>
  <c r="AM169" i="34"/>
  <c r="AM111" i="34"/>
  <c r="AM39" i="34"/>
  <c r="AK132" i="34"/>
  <c r="AK72" i="34"/>
  <c r="AQ39" i="34"/>
  <c r="AO248" i="34"/>
  <c r="AQ348" i="34"/>
  <c r="AO120" i="34"/>
  <c r="AN185" i="34"/>
  <c r="AL231" i="34"/>
  <c r="AL147" i="34"/>
  <c r="AL98" i="34"/>
  <c r="AN58" i="34"/>
  <c r="AL303" i="34"/>
  <c r="AP367" i="34"/>
  <c r="AN72" i="34"/>
  <c r="AL248" i="34"/>
  <c r="AL169" i="34"/>
  <c r="AL111" i="34"/>
  <c r="AL39" i="34"/>
  <c r="AM292" i="34"/>
  <c r="AO367" i="34"/>
  <c r="AO39" i="34"/>
  <c r="AO147" i="34"/>
  <c r="AN231" i="34"/>
  <c r="AN39" i="34"/>
  <c r="AL185" i="34"/>
  <c r="AL120" i="34"/>
  <c r="AL58" i="34"/>
  <c r="AN169" i="34"/>
  <c r="AO58" i="34"/>
  <c r="AN98" i="34"/>
  <c r="AO169" i="34"/>
  <c r="AN248" i="34"/>
  <c r="AM231" i="34"/>
  <c r="AM147" i="34"/>
  <c r="AM98" i="34"/>
  <c r="AQ327" i="34"/>
  <c r="AQ248" i="34"/>
  <c r="AQ111" i="34"/>
  <c r="AL210" i="34"/>
  <c r="AL132" i="34"/>
  <c r="AL72" i="34"/>
  <c r="AP185" i="34"/>
  <c r="AQ358" i="34"/>
  <c r="AP259" i="34"/>
  <c r="AO98" i="34"/>
  <c r="AK327" i="34"/>
  <c r="AK248" i="34"/>
  <c r="AK169" i="34"/>
  <c r="AK111" i="34"/>
  <c r="AK39" i="34"/>
  <c r="AQ231" i="34"/>
  <c r="AQ147" i="34"/>
  <c r="AO111" i="34"/>
  <c r="AM303" i="34"/>
  <c r="AK259" i="34"/>
  <c r="AK185" i="34"/>
  <c r="AK120" i="34"/>
  <c r="AK58" i="34"/>
  <c r="AP303" i="34"/>
  <c r="AQ169" i="34"/>
  <c r="AP169" i="34"/>
  <c r="AM210" i="34"/>
  <c r="AM132" i="34"/>
  <c r="AM72" i="34"/>
  <c r="AP120" i="34"/>
  <c r="AQ303" i="34"/>
  <c r="AQ98" i="34"/>
  <c r="AL358" i="34"/>
  <c r="AL292" i="34"/>
  <c r="AP132" i="34"/>
  <c r="AP358" i="34"/>
  <c r="AP147" i="34"/>
  <c r="AL348" i="34"/>
  <c r="AO132" i="34"/>
  <c r="AO72" i="34"/>
  <c r="AN210" i="34"/>
  <c r="AM259" i="34"/>
  <c r="AM185" i="34"/>
  <c r="AM120" i="34"/>
  <c r="AM58" i="34"/>
  <c r="AP72" i="34"/>
  <c r="AQ292" i="34"/>
  <c r="AQ132" i="34"/>
  <c r="AQ72" i="34"/>
  <c r="AN358" i="34"/>
  <c r="AN303" i="34"/>
  <c r="AP98" i="34"/>
  <c r="AP348" i="34"/>
  <c r="AP231" i="34"/>
  <c r="AP111" i="34"/>
  <c r="AL327" i="34"/>
  <c r="AN348" i="34"/>
  <c r="AP327" i="34"/>
  <c r="AQ259" i="34"/>
  <c r="AQ185" i="34"/>
  <c r="AQ120" i="34"/>
  <c r="AQ58" i="34"/>
  <c r="AN292" i="34"/>
  <c r="AN335" i="34"/>
  <c r="AP292" i="34"/>
  <c r="AP58" i="34"/>
  <c r="AK335" i="34"/>
  <c r="AP335" i="34"/>
  <c r="AP210" i="34"/>
  <c r="AP39" i="34"/>
  <c r="AN327" i="34"/>
  <c r="BI36" i="30" l="1"/>
  <c r="BI37" i="30"/>
  <c r="BI38" i="30"/>
  <c r="BI39" i="30"/>
  <c r="BI40" i="30"/>
  <c r="BI41" i="30"/>
  <c r="BI42" i="30"/>
  <c r="BI43" i="30"/>
  <c r="BI44" i="30"/>
  <c r="BI45" i="30"/>
  <c r="BI46" i="30"/>
  <c r="BI47" i="30"/>
  <c r="BI48" i="30"/>
  <c r="BI49" i="30"/>
  <c r="BI50" i="30"/>
  <c r="BI51" i="30"/>
  <c r="BI52" i="30"/>
  <c r="BI53" i="30"/>
  <c r="BI54" i="30"/>
  <c r="BI55" i="30"/>
  <c r="BI56" i="30"/>
  <c r="BI57" i="30"/>
  <c r="BI58" i="30"/>
  <c r="BI59" i="30"/>
  <c r="BI60" i="30"/>
  <c r="BI61" i="30"/>
  <c r="BI62" i="30"/>
  <c r="BI63" i="30"/>
  <c r="BI64" i="30"/>
  <c r="BI65" i="30"/>
  <c r="BI66" i="30"/>
  <c r="BI67" i="30"/>
  <c r="BI68" i="30"/>
  <c r="BI71" i="30"/>
  <c r="BI72" i="30"/>
  <c r="BI73" i="30"/>
  <c r="BI74" i="30"/>
  <c r="BI75" i="30"/>
  <c r="BI76" i="30"/>
  <c r="BI77" i="30"/>
  <c r="BI78" i="30"/>
  <c r="BI79" i="30"/>
  <c r="BI80" i="30"/>
  <c r="BI81" i="30"/>
  <c r="BI82" i="30"/>
  <c r="BI83" i="30"/>
  <c r="BI84" i="30"/>
  <c r="BI85" i="30"/>
  <c r="BI86" i="30"/>
  <c r="BI87" i="30"/>
  <c r="BI88" i="30"/>
  <c r="BI89" i="30"/>
  <c r="BI90" i="30"/>
  <c r="BI91" i="30"/>
  <c r="BI92" i="30"/>
  <c r="BI93" i="30"/>
  <c r="BI94" i="30"/>
  <c r="BI95" i="30"/>
  <c r="BI96" i="30"/>
  <c r="BI97" i="30"/>
  <c r="BI98" i="30"/>
  <c r="BI99" i="30"/>
  <c r="BI100" i="30"/>
  <c r="BI101" i="30"/>
  <c r="BI102" i="30"/>
  <c r="BI103" i="30"/>
  <c r="BI104" i="30"/>
  <c r="BI105" i="30"/>
  <c r="BI106" i="30"/>
  <c r="BI107" i="30"/>
  <c r="BI108" i="30"/>
  <c r="BI109" i="30"/>
  <c r="BI110" i="30"/>
  <c r="BI111" i="30"/>
  <c r="BI112" i="30"/>
  <c r="BI113" i="30"/>
  <c r="BI116" i="30"/>
  <c r="BI117" i="30"/>
  <c r="BI118" i="30"/>
  <c r="BI119" i="30"/>
  <c r="BI120" i="30"/>
  <c r="BI121" i="30"/>
  <c r="BI122" i="30"/>
  <c r="BI123" i="30"/>
  <c r="BI124" i="30"/>
  <c r="BI125" i="30"/>
  <c r="BI126" i="30"/>
  <c r="BI127" i="30"/>
  <c r="BI128" i="30"/>
  <c r="BI129" i="30"/>
  <c r="BI130" i="30"/>
  <c r="BI131" i="30"/>
  <c r="BI132" i="30"/>
  <c r="BI133" i="30"/>
  <c r="BI134" i="30"/>
  <c r="BI135" i="30"/>
  <c r="BI136" i="30"/>
  <c r="BI137" i="30"/>
  <c r="BI138" i="30"/>
  <c r="BI139" i="30"/>
  <c r="BI140" i="30"/>
  <c r="BI141" i="30"/>
  <c r="BI142" i="30"/>
  <c r="BI143" i="30"/>
  <c r="BI144" i="30"/>
  <c r="BI145" i="30"/>
  <c r="BI146" i="30"/>
  <c r="BI147" i="30"/>
  <c r="BI148" i="30"/>
  <c r="BI149" i="30"/>
  <c r="BI150" i="30"/>
  <c r="BI151" i="30"/>
  <c r="BI152" i="30"/>
  <c r="BI153" i="30"/>
  <c r="BI154" i="30"/>
  <c r="BI155" i="30"/>
  <c r="BI156" i="30"/>
  <c r="BI157" i="30"/>
  <c r="BI158" i="30"/>
  <c r="BI159" i="30"/>
  <c r="BI160" i="30"/>
  <c r="BI161" i="30"/>
  <c r="BI162" i="30"/>
  <c r="BI163" i="30"/>
  <c r="BI164" i="30"/>
  <c r="BI165" i="30"/>
  <c r="BI166" i="30"/>
  <c r="BI167" i="30"/>
  <c r="BI168" i="30"/>
  <c r="BI169" i="30"/>
  <c r="BI170" i="30"/>
  <c r="BI171" i="30"/>
  <c r="BI172" i="30"/>
  <c r="BI173" i="30"/>
  <c r="BI174" i="30"/>
  <c r="BI175" i="30"/>
  <c r="BI176" i="30"/>
  <c r="BI177" i="30"/>
  <c r="BI178" i="30"/>
  <c r="BI179" i="30"/>
  <c r="BI180" i="30"/>
  <c r="BI181" i="30"/>
  <c r="BI182" i="30"/>
  <c r="BI183" i="30"/>
  <c r="BI184" i="30"/>
  <c r="BI185" i="30"/>
  <c r="BI186" i="30"/>
  <c r="BI187" i="30"/>
  <c r="BI188" i="30"/>
  <c r="BI191" i="30"/>
  <c r="BI192" i="30"/>
  <c r="BI193" i="30"/>
  <c r="BI194" i="30"/>
  <c r="BI195" i="30"/>
  <c r="BI196" i="30"/>
  <c r="BI197" i="30"/>
  <c r="BI198" i="30"/>
  <c r="BI199" i="30"/>
  <c r="BI200" i="30"/>
  <c r="BI201" i="30"/>
  <c r="BI202" i="30"/>
  <c r="BI203" i="30"/>
  <c r="BI204" i="30"/>
  <c r="BI205" i="30"/>
  <c r="BI206" i="30"/>
  <c r="BI207" i="30"/>
  <c r="BI208" i="30"/>
  <c r="BI209" i="30"/>
  <c r="BI210" i="30"/>
  <c r="BI211" i="30"/>
  <c r="BI212" i="30"/>
  <c r="BI213" i="30"/>
  <c r="BI214" i="30"/>
  <c r="BI215" i="30"/>
  <c r="BI216" i="30"/>
  <c r="BI217" i="30"/>
  <c r="BI218" i="30"/>
  <c r="BI219" i="30"/>
  <c r="BI220" i="30"/>
  <c r="BI221" i="30"/>
  <c r="BI222" i="30"/>
  <c r="BI223" i="30"/>
  <c r="BI224" i="30"/>
  <c r="BI225" i="30"/>
  <c r="BI226" i="30"/>
  <c r="BI227" i="30"/>
  <c r="BI228" i="30"/>
  <c r="BI229" i="30"/>
  <c r="BI230" i="30"/>
  <c r="BI231" i="30"/>
  <c r="BI232" i="30"/>
  <c r="BI233" i="30"/>
  <c r="BI234" i="30"/>
  <c r="BI235" i="30"/>
  <c r="BI236" i="30"/>
  <c r="BI237" i="30"/>
  <c r="BI238" i="30"/>
  <c r="BI239" i="30"/>
  <c r="BI240" i="30"/>
  <c r="BI241" i="30"/>
  <c r="BI242" i="30"/>
  <c r="BI243" i="30"/>
  <c r="BI244" i="30"/>
  <c r="BI245" i="30"/>
  <c r="BI246" i="30"/>
  <c r="BI247" i="30"/>
  <c r="BI248" i="30"/>
  <c r="BI249" i="30"/>
  <c r="BI250" i="30"/>
  <c r="BI251" i="30"/>
  <c r="BI252" i="30"/>
  <c r="BI253" i="30"/>
  <c r="BI254" i="30"/>
  <c r="BI255" i="30"/>
  <c r="BI256" i="30"/>
  <c r="BI257" i="30"/>
  <c r="BI258" i="30"/>
  <c r="BI259" i="30"/>
  <c r="BI260" i="30"/>
  <c r="BI261" i="30"/>
  <c r="BI262" i="30"/>
  <c r="BI263" i="30"/>
  <c r="BI264" i="30"/>
  <c r="BI265" i="30"/>
  <c r="BI266" i="30"/>
  <c r="BI267" i="30"/>
  <c r="BI268" i="30"/>
  <c r="BI269" i="30"/>
  <c r="BI270" i="30"/>
  <c r="BI271" i="30"/>
  <c r="BI272" i="30"/>
  <c r="BI273" i="30"/>
  <c r="BI274" i="30"/>
  <c r="BI275" i="30"/>
  <c r="BI276" i="30"/>
  <c r="BI277" i="30"/>
  <c r="BI278" i="30"/>
  <c r="BI279" i="30"/>
  <c r="BI282" i="30"/>
  <c r="BI283" i="30"/>
  <c r="BI284" i="30"/>
  <c r="BI285" i="30"/>
  <c r="BI286" i="30"/>
  <c r="BI287" i="30"/>
  <c r="BI288" i="30"/>
  <c r="BI289" i="30"/>
  <c r="BI290" i="30"/>
  <c r="BI291" i="30"/>
  <c r="BI292" i="30"/>
  <c r="BI293" i="30"/>
  <c r="BI294" i="30"/>
  <c r="BI295" i="30"/>
  <c r="BI296" i="30"/>
  <c r="BI297" i="30"/>
  <c r="BI298" i="30"/>
  <c r="BI299" i="30"/>
  <c r="BI300" i="30"/>
  <c r="BI301" i="30"/>
  <c r="BI302" i="30"/>
  <c r="BI303" i="30"/>
  <c r="BI304" i="30"/>
  <c r="BI305" i="30"/>
  <c r="BI306" i="30"/>
  <c r="BI307" i="30"/>
  <c r="BI308" i="30"/>
  <c r="BI309" i="30"/>
  <c r="BI310" i="30"/>
  <c r="BI311" i="30"/>
  <c r="BI312" i="30"/>
  <c r="BI313" i="30"/>
  <c r="BI314" i="30"/>
  <c r="BI315" i="30"/>
  <c r="BI316" i="30"/>
  <c r="BI317" i="30"/>
  <c r="BI318" i="30"/>
  <c r="BI319" i="30"/>
  <c r="BI35" i="30"/>
  <c r="BI22" i="30"/>
  <c r="BI23" i="30"/>
  <c r="BI24" i="30"/>
  <c r="BI25" i="30"/>
  <c r="BI26" i="30"/>
  <c r="BI27" i="30"/>
  <c r="BI28" i="30"/>
  <c r="BI29" i="30"/>
  <c r="BI30" i="30"/>
  <c r="BI31" i="30"/>
  <c r="BI32" i="30"/>
  <c r="BI21" i="30"/>
  <c r="BI20" i="30"/>
  <c r="BI9" i="30"/>
  <c r="BI10" i="30"/>
  <c r="BI11" i="30"/>
  <c r="BI12" i="30"/>
  <c r="BI13" i="30"/>
  <c r="BI14" i="30"/>
  <c r="BI15" i="30"/>
  <c r="BI16" i="30"/>
  <c r="BI17" i="30"/>
  <c r="BI8" i="30"/>
  <c r="BI5" i="30"/>
  <c r="AB24" i="29"/>
  <c r="AC24" i="29"/>
  <c r="AB23" i="29"/>
  <c r="AC23" i="29"/>
  <c r="AB7" i="29"/>
  <c r="AC7" i="29"/>
  <c r="AB25" i="29"/>
  <c r="AC25" i="29"/>
  <c r="AB9" i="29"/>
  <c r="AC9" i="29"/>
  <c r="AB10" i="29"/>
  <c r="AC10" i="29"/>
  <c r="AB8" i="29"/>
  <c r="AC8" i="29"/>
  <c r="AB6" i="29"/>
  <c r="AC6" i="29"/>
  <c r="AB26" i="29"/>
  <c r="AC26" i="29"/>
  <c r="AB21" i="29"/>
  <c r="AC21" i="29"/>
  <c r="AB12" i="29"/>
  <c r="AC12" i="29"/>
  <c r="AB15" i="29"/>
  <c r="AC15" i="29"/>
  <c r="AB17" i="29"/>
  <c r="AC17" i="29"/>
  <c r="AB14" i="29"/>
  <c r="AC14" i="29"/>
  <c r="AB22" i="29"/>
  <c r="AC22" i="29"/>
  <c r="AB27" i="29"/>
  <c r="AC27" i="29"/>
  <c r="AB19" i="29"/>
  <c r="AC19" i="29"/>
  <c r="AB16" i="29"/>
  <c r="AC16" i="29"/>
  <c r="AB20" i="29"/>
  <c r="AC20" i="29"/>
  <c r="AB11" i="29"/>
  <c r="AC11" i="29"/>
  <c r="AB18" i="29"/>
  <c r="AC18" i="29"/>
  <c r="AB13" i="29"/>
  <c r="AC13" i="29"/>
  <c r="AC5" i="29"/>
  <c r="AB5" i="29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9" i="6"/>
  <c r="T12" i="6"/>
  <c r="U12" i="6"/>
  <c r="T13" i="6"/>
  <c r="U13" i="6"/>
  <c r="T14" i="6"/>
  <c r="U14" i="6"/>
  <c r="T15" i="6"/>
  <c r="U15" i="6"/>
  <c r="T16" i="6"/>
  <c r="U16" i="6"/>
  <c r="T17" i="6"/>
  <c r="U17" i="6"/>
  <c r="T18" i="6"/>
  <c r="U18" i="6"/>
  <c r="T19" i="6"/>
  <c r="U19" i="6"/>
  <c r="T20" i="6"/>
  <c r="U20" i="6"/>
  <c r="T21" i="6"/>
  <c r="U21" i="6"/>
  <c r="T22" i="6"/>
  <c r="U22" i="6"/>
  <c r="T23" i="6"/>
  <c r="U23" i="6"/>
  <c r="T24" i="6"/>
  <c r="U24" i="6"/>
  <c r="T25" i="6"/>
  <c r="U25" i="6"/>
  <c r="T26" i="6"/>
  <c r="U26" i="6"/>
  <c r="T27" i="6"/>
  <c r="U27" i="6"/>
  <c r="T28" i="6"/>
  <c r="U28" i="6"/>
  <c r="T29" i="6"/>
  <c r="U29" i="6"/>
  <c r="T30" i="6"/>
  <c r="U30" i="6"/>
  <c r="T31" i="6"/>
  <c r="U31" i="6"/>
  <c r="T32" i="6"/>
  <c r="U32" i="6"/>
  <c r="T33" i="6"/>
  <c r="U33" i="6"/>
  <c r="T34" i="6"/>
  <c r="U34" i="6"/>
  <c r="T35" i="6"/>
  <c r="U35" i="6"/>
  <c r="T36" i="6"/>
  <c r="U36" i="6"/>
  <c r="T37" i="6"/>
  <c r="U37" i="6"/>
  <c r="T38" i="6"/>
  <c r="U38" i="6"/>
  <c r="T39" i="6"/>
  <c r="U39" i="6"/>
  <c r="T40" i="6"/>
  <c r="U40" i="6"/>
  <c r="T41" i="6"/>
  <c r="U41" i="6"/>
  <c r="T42" i="6"/>
  <c r="U42" i="6"/>
  <c r="T43" i="6"/>
  <c r="U43" i="6"/>
  <c r="T44" i="6"/>
  <c r="U44" i="6"/>
  <c r="T45" i="6"/>
  <c r="U45" i="6"/>
  <c r="T46" i="6"/>
  <c r="U46" i="6"/>
  <c r="T47" i="6"/>
  <c r="U47" i="6"/>
  <c r="T48" i="6"/>
  <c r="U48" i="6"/>
  <c r="T49" i="6"/>
  <c r="U49" i="6"/>
  <c r="T50" i="6"/>
  <c r="U50" i="6"/>
  <c r="T51" i="6"/>
  <c r="U51" i="6"/>
  <c r="T52" i="6"/>
  <c r="U52" i="6"/>
  <c r="T53" i="6"/>
  <c r="U53" i="6"/>
  <c r="T54" i="6"/>
  <c r="U54" i="6"/>
  <c r="T55" i="6"/>
  <c r="U55" i="6"/>
  <c r="T56" i="6"/>
  <c r="U56" i="6"/>
  <c r="T57" i="6"/>
  <c r="U57" i="6"/>
  <c r="T58" i="6"/>
  <c r="U58" i="6"/>
  <c r="T59" i="6"/>
  <c r="U59" i="6"/>
  <c r="T60" i="6"/>
  <c r="U60" i="6"/>
  <c r="T61" i="6"/>
  <c r="U61" i="6"/>
  <c r="T62" i="6"/>
  <c r="U62" i="6"/>
  <c r="T63" i="6"/>
  <c r="U63" i="6"/>
  <c r="T64" i="6"/>
  <c r="U64" i="6"/>
  <c r="T65" i="6"/>
  <c r="U65" i="6"/>
  <c r="T66" i="6"/>
  <c r="U66" i="6"/>
  <c r="T67" i="6"/>
  <c r="U67" i="6"/>
  <c r="T68" i="6"/>
  <c r="U68" i="6"/>
  <c r="T69" i="6"/>
  <c r="U69" i="6"/>
  <c r="T70" i="6"/>
  <c r="U70" i="6"/>
  <c r="T71" i="6"/>
  <c r="U71" i="6"/>
  <c r="T72" i="6"/>
  <c r="U72" i="6"/>
  <c r="T73" i="6"/>
  <c r="U73" i="6"/>
  <c r="T74" i="6"/>
  <c r="U74" i="6"/>
  <c r="T75" i="6"/>
  <c r="U75" i="6"/>
  <c r="T76" i="6"/>
  <c r="U76" i="6"/>
  <c r="T77" i="6"/>
  <c r="U77" i="6"/>
  <c r="T78" i="6"/>
  <c r="U78" i="6"/>
  <c r="T79" i="6"/>
  <c r="U79" i="6"/>
  <c r="T80" i="6"/>
  <c r="U80" i="6"/>
  <c r="T81" i="6"/>
  <c r="U81" i="6"/>
  <c r="T82" i="6"/>
  <c r="U82" i="6"/>
  <c r="T83" i="6"/>
  <c r="U83" i="6"/>
  <c r="T84" i="6"/>
  <c r="U84" i="6"/>
  <c r="T85" i="6"/>
  <c r="U85" i="6"/>
  <c r="T86" i="6"/>
  <c r="U86" i="6"/>
  <c r="T87" i="6"/>
  <c r="U87" i="6"/>
  <c r="T88" i="6"/>
  <c r="U88" i="6"/>
  <c r="T89" i="6"/>
  <c r="U89" i="6"/>
  <c r="T90" i="6"/>
  <c r="U90" i="6"/>
  <c r="T91" i="6"/>
  <c r="U91" i="6"/>
  <c r="T92" i="6"/>
  <c r="U92" i="6"/>
  <c r="T93" i="6"/>
  <c r="U93" i="6"/>
  <c r="T94" i="6"/>
  <c r="U94" i="6"/>
  <c r="T95" i="6"/>
  <c r="U95" i="6"/>
  <c r="T96" i="6"/>
  <c r="U96" i="6"/>
  <c r="T97" i="6"/>
  <c r="U97" i="6"/>
  <c r="T98" i="6"/>
  <c r="U98" i="6"/>
  <c r="T99" i="6"/>
  <c r="U99" i="6"/>
  <c r="T100" i="6"/>
  <c r="U100" i="6"/>
  <c r="T101" i="6"/>
  <c r="U101" i="6"/>
  <c r="T102" i="6"/>
  <c r="U102" i="6"/>
  <c r="T103" i="6"/>
  <c r="U103" i="6"/>
  <c r="T104" i="6"/>
  <c r="U104" i="6"/>
  <c r="T105" i="6"/>
  <c r="U105" i="6"/>
  <c r="T106" i="6"/>
  <c r="U106" i="6"/>
  <c r="T107" i="6"/>
  <c r="U107" i="6"/>
  <c r="T108" i="6"/>
  <c r="U108" i="6"/>
  <c r="T109" i="6"/>
  <c r="U109" i="6"/>
  <c r="T110" i="6"/>
  <c r="U110" i="6"/>
  <c r="T111" i="6"/>
  <c r="U111" i="6"/>
  <c r="T112" i="6"/>
  <c r="U112" i="6"/>
  <c r="T113" i="6"/>
  <c r="U113" i="6"/>
  <c r="T114" i="6"/>
  <c r="U114" i="6"/>
  <c r="T115" i="6"/>
  <c r="U115" i="6"/>
  <c r="T116" i="6"/>
  <c r="U116" i="6"/>
  <c r="T117" i="6"/>
  <c r="U117" i="6"/>
  <c r="T118" i="6"/>
  <c r="U118" i="6"/>
  <c r="T119" i="6"/>
  <c r="U119" i="6"/>
  <c r="T120" i="6"/>
  <c r="U120" i="6"/>
  <c r="T121" i="6"/>
  <c r="U121" i="6"/>
  <c r="T122" i="6"/>
  <c r="U122" i="6"/>
  <c r="T123" i="6"/>
  <c r="U123" i="6"/>
  <c r="T124" i="6"/>
  <c r="U124" i="6"/>
  <c r="T125" i="6"/>
  <c r="U125" i="6"/>
  <c r="T126" i="6"/>
  <c r="U126" i="6"/>
  <c r="T127" i="6"/>
  <c r="U127" i="6"/>
  <c r="T128" i="6"/>
  <c r="U128" i="6"/>
  <c r="T129" i="6"/>
  <c r="U129" i="6"/>
  <c r="T130" i="6"/>
  <c r="U130" i="6"/>
  <c r="T131" i="6"/>
  <c r="U131" i="6"/>
  <c r="T132" i="6"/>
  <c r="U132" i="6"/>
  <c r="T133" i="6"/>
  <c r="U133" i="6"/>
  <c r="T134" i="6"/>
  <c r="U134" i="6"/>
  <c r="T135" i="6"/>
  <c r="U135" i="6"/>
  <c r="T136" i="6"/>
  <c r="U136" i="6"/>
  <c r="T137" i="6"/>
  <c r="U137" i="6"/>
  <c r="T138" i="6"/>
  <c r="U138" i="6"/>
  <c r="T139" i="6"/>
  <c r="U139" i="6"/>
  <c r="T140" i="6"/>
  <c r="U140" i="6"/>
  <c r="T141" i="6"/>
  <c r="U141" i="6"/>
  <c r="T142" i="6"/>
  <c r="U142" i="6"/>
  <c r="T143" i="6"/>
  <c r="U143" i="6"/>
  <c r="T144" i="6"/>
  <c r="U144" i="6"/>
  <c r="T145" i="6"/>
  <c r="U145" i="6"/>
  <c r="T146" i="6"/>
  <c r="U146" i="6"/>
  <c r="T147" i="6"/>
  <c r="U147" i="6"/>
  <c r="T148" i="6"/>
  <c r="U148" i="6"/>
  <c r="T149" i="6"/>
  <c r="U149" i="6"/>
  <c r="T150" i="6"/>
  <c r="U150" i="6"/>
  <c r="T151" i="6"/>
  <c r="U151" i="6"/>
  <c r="T152" i="6"/>
  <c r="U152" i="6"/>
  <c r="T153" i="6"/>
  <c r="U153" i="6"/>
  <c r="T154" i="6"/>
  <c r="U154" i="6"/>
  <c r="T155" i="6"/>
  <c r="U155" i="6"/>
  <c r="T156" i="6"/>
  <c r="U156" i="6"/>
  <c r="T157" i="6"/>
  <c r="U157" i="6"/>
  <c r="T158" i="6"/>
  <c r="U158" i="6"/>
  <c r="T159" i="6"/>
  <c r="U159" i="6"/>
  <c r="T160" i="6"/>
  <c r="U160" i="6"/>
  <c r="T161" i="6"/>
  <c r="U161" i="6"/>
  <c r="T162" i="6"/>
  <c r="U162" i="6"/>
  <c r="T163" i="6"/>
  <c r="U163" i="6"/>
  <c r="T164" i="6"/>
  <c r="U164" i="6"/>
  <c r="T165" i="6"/>
  <c r="U165" i="6"/>
  <c r="T166" i="6"/>
  <c r="U166" i="6"/>
  <c r="T167" i="6"/>
  <c r="U167" i="6"/>
  <c r="T168" i="6"/>
  <c r="U168" i="6"/>
  <c r="T169" i="6"/>
  <c r="U169" i="6"/>
  <c r="T170" i="6"/>
  <c r="U170" i="6"/>
  <c r="T171" i="6"/>
  <c r="U171" i="6"/>
  <c r="T172" i="6"/>
  <c r="U172" i="6"/>
  <c r="T173" i="6"/>
  <c r="U173" i="6"/>
  <c r="T174" i="6"/>
  <c r="U174" i="6"/>
  <c r="T175" i="6"/>
  <c r="U175" i="6"/>
  <c r="T176" i="6"/>
  <c r="U176" i="6"/>
  <c r="T177" i="6"/>
  <c r="U177" i="6"/>
  <c r="T178" i="6"/>
  <c r="U178" i="6"/>
  <c r="T179" i="6"/>
  <c r="U179" i="6"/>
  <c r="T180" i="6"/>
  <c r="U180" i="6"/>
  <c r="T181" i="6"/>
  <c r="U181" i="6"/>
  <c r="T182" i="6"/>
  <c r="U182" i="6"/>
  <c r="T183" i="6"/>
  <c r="U183" i="6"/>
  <c r="T184" i="6"/>
  <c r="U184" i="6"/>
  <c r="T185" i="6"/>
  <c r="U185" i="6"/>
  <c r="T186" i="6"/>
  <c r="U186" i="6"/>
  <c r="T187" i="6"/>
  <c r="U187" i="6"/>
  <c r="T188" i="6"/>
  <c r="U188" i="6"/>
  <c r="T189" i="6"/>
  <c r="U189" i="6"/>
  <c r="T190" i="6"/>
  <c r="U190" i="6"/>
  <c r="T191" i="6"/>
  <c r="U191" i="6"/>
  <c r="T192" i="6"/>
  <c r="U192" i="6"/>
  <c r="T193" i="6"/>
  <c r="U193" i="6"/>
  <c r="T194" i="6"/>
  <c r="U194" i="6"/>
  <c r="T195" i="6"/>
  <c r="U195" i="6"/>
  <c r="T196" i="6"/>
  <c r="U196" i="6"/>
  <c r="T197" i="6"/>
  <c r="U197" i="6"/>
  <c r="T198" i="6"/>
  <c r="U198" i="6"/>
  <c r="T199" i="6"/>
  <c r="U199" i="6"/>
  <c r="T200" i="6"/>
  <c r="U200" i="6"/>
  <c r="T201" i="6"/>
  <c r="U201" i="6"/>
  <c r="T202" i="6"/>
  <c r="U202" i="6"/>
  <c r="T203" i="6"/>
  <c r="U203" i="6"/>
  <c r="T204" i="6"/>
  <c r="U204" i="6"/>
  <c r="T205" i="6"/>
  <c r="U205" i="6"/>
  <c r="T206" i="6"/>
  <c r="U206" i="6"/>
  <c r="T207" i="6"/>
  <c r="U207" i="6"/>
  <c r="T208" i="6"/>
  <c r="U208" i="6"/>
  <c r="T209" i="6"/>
  <c r="U209" i="6"/>
  <c r="T210" i="6"/>
  <c r="U210" i="6"/>
  <c r="T211" i="6"/>
  <c r="U211" i="6"/>
  <c r="T212" i="6"/>
  <c r="U212" i="6"/>
  <c r="T213" i="6"/>
  <c r="U213" i="6"/>
  <c r="T214" i="6"/>
  <c r="U214" i="6"/>
  <c r="T215" i="6"/>
  <c r="U215" i="6"/>
  <c r="T216" i="6"/>
  <c r="U216" i="6"/>
  <c r="T217" i="6"/>
  <c r="U217" i="6"/>
  <c r="T218" i="6"/>
  <c r="U218" i="6"/>
  <c r="T219" i="6"/>
  <c r="U219" i="6"/>
  <c r="T220" i="6"/>
  <c r="U220" i="6"/>
  <c r="T221" i="6"/>
  <c r="U221" i="6"/>
  <c r="T222" i="6"/>
  <c r="U222" i="6"/>
  <c r="T223" i="6"/>
  <c r="U223" i="6"/>
  <c r="T224" i="6"/>
  <c r="U224" i="6"/>
  <c r="T225" i="6"/>
  <c r="U225" i="6"/>
  <c r="T226" i="6"/>
  <c r="U226" i="6"/>
  <c r="T227" i="6"/>
  <c r="U227" i="6"/>
  <c r="T228" i="6"/>
  <c r="U228" i="6"/>
  <c r="T229" i="6"/>
  <c r="U229" i="6"/>
  <c r="T230" i="6"/>
  <c r="U230" i="6"/>
  <c r="T231" i="6"/>
  <c r="U231" i="6"/>
  <c r="T232" i="6"/>
  <c r="U232" i="6"/>
  <c r="T233" i="6"/>
  <c r="U233" i="6"/>
  <c r="T234" i="6"/>
  <c r="U234" i="6"/>
  <c r="T235" i="6"/>
  <c r="U235" i="6"/>
  <c r="T236" i="6"/>
  <c r="U236" i="6"/>
  <c r="T237" i="6"/>
  <c r="U237" i="6"/>
  <c r="T238" i="6"/>
  <c r="U238" i="6"/>
  <c r="T239" i="6"/>
  <c r="U239" i="6"/>
  <c r="T240" i="6"/>
  <c r="U240" i="6"/>
  <c r="T241" i="6"/>
  <c r="U241" i="6"/>
  <c r="T242" i="6"/>
  <c r="U242" i="6"/>
  <c r="T243" i="6"/>
  <c r="U243" i="6"/>
  <c r="T244" i="6"/>
  <c r="U244" i="6"/>
  <c r="T245" i="6"/>
  <c r="U245" i="6"/>
  <c r="T246" i="6"/>
  <c r="U246" i="6"/>
  <c r="T247" i="6"/>
  <c r="U247" i="6"/>
  <c r="T248" i="6"/>
  <c r="U248" i="6"/>
  <c r="T249" i="6"/>
  <c r="U249" i="6"/>
  <c r="T250" i="6"/>
  <c r="U250" i="6"/>
  <c r="T251" i="6"/>
  <c r="U251" i="6"/>
  <c r="T252" i="6"/>
  <c r="U252" i="6"/>
  <c r="T253" i="6"/>
  <c r="U253" i="6"/>
  <c r="T254" i="6"/>
  <c r="U254" i="6"/>
  <c r="T255" i="6"/>
  <c r="U255" i="6"/>
  <c r="T256" i="6"/>
  <c r="U256" i="6"/>
  <c r="T257" i="6"/>
  <c r="U257" i="6"/>
  <c r="T258" i="6"/>
  <c r="U258" i="6"/>
  <c r="T259" i="6"/>
  <c r="U259" i="6"/>
  <c r="T260" i="6"/>
  <c r="U260" i="6"/>
  <c r="T261" i="6"/>
  <c r="U261" i="6"/>
  <c r="T262" i="6"/>
  <c r="U262" i="6"/>
  <c r="T263" i="6"/>
  <c r="U263" i="6"/>
  <c r="T264" i="6"/>
  <c r="U264" i="6"/>
  <c r="T265" i="6"/>
  <c r="U265" i="6"/>
  <c r="T266" i="6"/>
  <c r="U266" i="6"/>
  <c r="T267" i="6"/>
  <c r="U267" i="6"/>
  <c r="T268" i="6"/>
  <c r="U268" i="6"/>
  <c r="T269" i="6"/>
  <c r="U269" i="6"/>
  <c r="T270" i="6"/>
  <c r="U270" i="6"/>
  <c r="T271" i="6"/>
  <c r="U271" i="6"/>
  <c r="T272" i="6"/>
  <c r="U272" i="6"/>
  <c r="T273" i="6"/>
  <c r="U273" i="6"/>
  <c r="T274" i="6"/>
  <c r="U274" i="6"/>
  <c r="T275" i="6"/>
  <c r="U275" i="6"/>
  <c r="T276" i="6"/>
  <c r="U276" i="6"/>
  <c r="T277" i="6"/>
  <c r="U277" i="6"/>
  <c r="T278" i="6"/>
  <c r="U278" i="6"/>
  <c r="T279" i="6"/>
  <c r="U279" i="6"/>
  <c r="T280" i="6"/>
  <c r="U280" i="6"/>
  <c r="T281" i="6"/>
  <c r="U281" i="6"/>
  <c r="T282" i="6"/>
  <c r="U282" i="6"/>
  <c r="T283" i="6"/>
  <c r="U283" i="6"/>
  <c r="T284" i="6"/>
  <c r="U284" i="6"/>
  <c r="T285" i="6"/>
  <c r="U285" i="6"/>
  <c r="T286" i="6"/>
  <c r="U286" i="6"/>
  <c r="T287" i="6"/>
  <c r="U287" i="6"/>
  <c r="T288" i="6"/>
  <c r="U288" i="6"/>
  <c r="T289" i="6"/>
  <c r="U289" i="6"/>
  <c r="T290" i="6"/>
  <c r="U290" i="6"/>
  <c r="T291" i="6"/>
  <c r="U291" i="6"/>
  <c r="T292" i="6"/>
  <c r="U292" i="6"/>
  <c r="T293" i="6"/>
  <c r="U293" i="6"/>
  <c r="T294" i="6"/>
  <c r="U294" i="6"/>
  <c r="T295" i="6"/>
  <c r="U295" i="6"/>
  <c r="T296" i="6"/>
  <c r="U296" i="6"/>
  <c r="T297" i="6"/>
  <c r="U297" i="6"/>
  <c r="T298" i="6"/>
  <c r="U298" i="6"/>
  <c r="T299" i="6"/>
  <c r="U299" i="6"/>
  <c r="T300" i="6"/>
  <c r="U300" i="6"/>
  <c r="T301" i="6"/>
  <c r="U301" i="6"/>
  <c r="T302" i="6"/>
  <c r="U302" i="6"/>
  <c r="T303" i="6"/>
  <c r="U303" i="6"/>
  <c r="U11" i="6"/>
  <c r="T11" i="6"/>
  <c r="U9" i="6"/>
  <c r="T9" i="6"/>
  <c r="BJ8" i="30"/>
  <c r="BJ9" i="30"/>
  <c r="BJ10" i="30"/>
  <c r="BJ11" i="30"/>
  <c r="BJ12" i="30"/>
  <c r="BJ13" i="30"/>
  <c r="BJ14" i="30"/>
  <c r="BJ15" i="30"/>
  <c r="BJ16" i="30"/>
  <c r="BJ17" i="30"/>
  <c r="BJ20" i="30"/>
  <c r="BJ21" i="30"/>
  <c r="BJ22" i="30"/>
  <c r="BJ23" i="30"/>
  <c r="BJ24" i="30"/>
  <c r="BJ25" i="30"/>
  <c r="BJ26" i="30"/>
  <c r="BJ27" i="30"/>
  <c r="BJ28" i="30"/>
  <c r="BJ29" i="30"/>
  <c r="BJ30" i="30"/>
  <c r="BJ31" i="30"/>
  <c r="BJ32" i="30"/>
  <c r="BJ35" i="30"/>
  <c r="BJ36" i="30"/>
  <c r="BJ37" i="30"/>
  <c r="BJ38" i="30"/>
  <c r="BJ39" i="30"/>
  <c r="BJ40" i="30"/>
  <c r="BJ41" i="30"/>
  <c r="BJ42" i="30"/>
  <c r="BJ43" i="30"/>
  <c r="BJ44" i="30"/>
  <c r="BJ45" i="30"/>
  <c r="BJ46" i="30"/>
  <c r="BJ47" i="30"/>
  <c r="BJ48" i="30"/>
  <c r="BJ49" i="30"/>
  <c r="BJ50" i="30"/>
  <c r="BJ51" i="30"/>
  <c r="BJ52" i="30"/>
  <c r="BJ53" i="30"/>
  <c r="BJ54" i="30"/>
  <c r="BJ55" i="30"/>
  <c r="BJ56" i="30"/>
  <c r="BJ57" i="30"/>
  <c r="BJ58" i="30"/>
  <c r="BJ59" i="30"/>
  <c r="BJ60" i="30"/>
  <c r="BJ61" i="30"/>
  <c r="BJ62" i="30"/>
  <c r="BJ63" i="30"/>
  <c r="BJ64" i="30"/>
  <c r="BJ65" i="30"/>
  <c r="BJ66" i="30"/>
  <c r="BJ67" i="30"/>
  <c r="BJ68" i="30"/>
  <c r="BJ71" i="30"/>
  <c r="BJ72" i="30"/>
  <c r="BJ73" i="30"/>
  <c r="BJ74" i="30"/>
  <c r="BJ75" i="30"/>
  <c r="BJ76" i="30"/>
  <c r="BJ77" i="30"/>
  <c r="BJ78" i="30"/>
  <c r="BJ79" i="30"/>
  <c r="BJ80" i="30"/>
  <c r="BJ81" i="30"/>
  <c r="BJ82" i="30"/>
  <c r="BJ83" i="30"/>
  <c r="BJ84" i="30"/>
  <c r="BJ85" i="30"/>
  <c r="BJ86" i="30"/>
  <c r="BJ87" i="30"/>
  <c r="BJ88" i="30"/>
  <c r="BJ89" i="30"/>
  <c r="BJ90" i="30"/>
  <c r="BJ91" i="30"/>
  <c r="BJ92" i="30"/>
  <c r="BJ93" i="30"/>
  <c r="BJ94" i="30"/>
  <c r="BJ95" i="30"/>
  <c r="BJ96" i="30"/>
  <c r="BJ97" i="30"/>
  <c r="BJ98" i="30"/>
  <c r="BJ99" i="30"/>
  <c r="BJ100" i="30"/>
  <c r="BJ101" i="30"/>
  <c r="BJ102" i="30"/>
  <c r="BJ103" i="30"/>
  <c r="BJ104" i="30"/>
  <c r="BJ105" i="30"/>
  <c r="BJ106" i="30"/>
  <c r="BJ107" i="30"/>
  <c r="BJ108" i="30"/>
  <c r="BJ109" i="30"/>
  <c r="BJ110" i="30"/>
  <c r="BJ111" i="30"/>
  <c r="BJ112" i="30"/>
  <c r="BJ113" i="30"/>
  <c r="BJ116" i="30"/>
  <c r="BJ117" i="30"/>
  <c r="BJ118" i="30"/>
  <c r="BJ119" i="30"/>
  <c r="BJ120" i="30"/>
  <c r="BJ121" i="30"/>
  <c r="BJ122" i="30"/>
  <c r="BJ123" i="30"/>
  <c r="BJ124" i="30"/>
  <c r="BJ125" i="30"/>
  <c r="BJ126" i="30"/>
  <c r="BJ127" i="30"/>
  <c r="BJ128" i="30"/>
  <c r="BJ129" i="30"/>
  <c r="BJ130" i="30"/>
  <c r="BJ131" i="30"/>
  <c r="BJ132" i="30"/>
  <c r="BJ133" i="30"/>
  <c r="BJ134" i="30"/>
  <c r="BJ135" i="30"/>
  <c r="BJ136" i="30"/>
  <c r="BJ137" i="30"/>
  <c r="BJ138" i="30"/>
  <c r="BJ139" i="30"/>
  <c r="BJ140" i="30"/>
  <c r="BJ141" i="30"/>
  <c r="BJ142" i="30"/>
  <c r="BJ143" i="30"/>
  <c r="BJ144" i="30"/>
  <c r="BJ145" i="30"/>
  <c r="BJ146" i="30"/>
  <c r="BJ147" i="30"/>
  <c r="BJ148" i="30"/>
  <c r="BJ149" i="30"/>
  <c r="BJ150" i="30"/>
  <c r="BJ151" i="30"/>
  <c r="BJ152" i="30"/>
  <c r="BJ153" i="30"/>
  <c r="BJ154" i="30"/>
  <c r="BJ155" i="30"/>
  <c r="BJ156" i="30"/>
  <c r="BJ157" i="30"/>
  <c r="BJ158" i="30"/>
  <c r="BJ159" i="30"/>
  <c r="BJ160" i="30"/>
  <c r="BJ161" i="30"/>
  <c r="BJ162" i="30"/>
  <c r="BJ163" i="30"/>
  <c r="BJ164" i="30"/>
  <c r="BJ165" i="30"/>
  <c r="BJ166" i="30"/>
  <c r="BJ167" i="30"/>
  <c r="BJ168" i="30"/>
  <c r="BJ169" i="30"/>
  <c r="BJ170" i="30"/>
  <c r="BJ171" i="30"/>
  <c r="BJ172" i="30"/>
  <c r="BJ173" i="30"/>
  <c r="BJ174" i="30"/>
  <c r="BJ175" i="30"/>
  <c r="BJ176" i="30"/>
  <c r="BJ177" i="30"/>
  <c r="BJ178" i="30"/>
  <c r="BJ179" i="30"/>
  <c r="BJ180" i="30"/>
  <c r="BJ181" i="30"/>
  <c r="BJ182" i="30"/>
  <c r="BJ183" i="30"/>
  <c r="BJ184" i="30"/>
  <c r="BJ185" i="30"/>
  <c r="BJ186" i="30"/>
  <c r="BJ187" i="30"/>
  <c r="BJ188" i="30"/>
  <c r="BJ191" i="30"/>
  <c r="BJ192" i="30"/>
  <c r="BJ193" i="30"/>
  <c r="BJ194" i="30"/>
  <c r="BJ195" i="30"/>
  <c r="BJ196" i="30"/>
  <c r="BJ197" i="30"/>
  <c r="BJ198" i="30"/>
  <c r="BJ199" i="30"/>
  <c r="BJ200" i="30"/>
  <c r="BJ201" i="30"/>
  <c r="BJ202" i="30"/>
  <c r="BJ203" i="30"/>
  <c r="BJ204" i="30"/>
  <c r="BJ205" i="30"/>
  <c r="BJ206" i="30"/>
  <c r="BJ207" i="30"/>
  <c r="BJ208" i="30"/>
  <c r="BJ209" i="30"/>
  <c r="BJ210" i="30"/>
  <c r="BJ211" i="30"/>
  <c r="BJ212" i="30"/>
  <c r="BJ213" i="30"/>
  <c r="BJ214" i="30"/>
  <c r="BJ215" i="30"/>
  <c r="BJ216" i="30"/>
  <c r="BJ217" i="30"/>
  <c r="BJ218" i="30"/>
  <c r="BJ219" i="30"/>
  <c r="BJ220" i="30"/>
  <c r="BJ221" i="30"/>
  <c r="BJ222" i="30"/>
  <c r="BJ223" i="30"/>
  <c r="BJ224" i="30"/>
  <c r="BJ225" i="30"/>
  <c r="BJ226" i="30"/>
  <c r="BJ227" i="30"/>
  <c r="BJ228" i="30"/>
  <c r="BJ229" i="30"/>
  <c r="BJ230" i="30"/>
  <c r="BJ231" i="30"/>
  <c r="BJ232" i="30"/>
  <c r="BJ233" i="30"/>
  <c r="BJ234" i="30"/>
  <c r="BJ235" i="30"/>
  <c r="BJ236" i="30"/>
  <c r="BJ237" i="30"/>
  <c r="BJ238" i="30"/>
  <c r="BJ239" i="30"/>
  <c r="BJ240" i="30"/>
  <c r="BJ241" i="30"/>
  <c r="BJ242" i="30"/>
  <c r="BJ243" i="30"/>
  <c r="BJ244" i="30"/>
  <c r="BJ245" i="30"/>
  <c r="BJ246" i="30"/>
  <c r="BJ247" i="30"/>
  <c r="BJ248" i="30"/>
  <c r="BJ249" i="30"/>
  <c r="BJ250" i="30"/>
  <c r="BJ251" i="30"/>
  <c r="BJ252" i="30"/>
  <c r="BJ253" i="30"/>
  <c r="BJ254" i="30"/>
  <c r="BJ255" i="30"/>
  <c r="BJ256" i="30"/>
  <c r="BJ257" i="30"/>
  <c r="BJ258" i="30"/>
  <c r="BJ259" i="30"/>
  <c r="BJ260" i="30"/>
  <c r="BJ261" i="30"/>
  <c r="BJ262" i="30"/>
  <c r="BJ263" i="30"/>
  <c r="BJ264" i="30"/>
  <c r="BJ265" i="30"/>
  <c r="BJ266" i="30"/>
  <c r="BJ267" i="30"/>
  <c r="BJ268" i="30"/>
  <c r="BJ269" i="30"/>
  <c r="BJ270" i="30"/>
  <c r="BJ271" i="30"/>
  <c r="BJ272" i="30"/>
  <c r="BJ273" i="30"/>
  <c r="BJ274" i="30"/>
  <c r="BJ275" i="30"/>
  <c r="BJ276" i="30"/>
  <c r="BJ277" i="30"/>
  <c r="BJ278" i="30"/>
  <c r="BJ279" i="30"/>
  <c r="BJ282" i="30"/>
  <c r="BJ283" i="30"/>
  <c r="BJ284" i="30"/>
  <c r="BJ285" i="30"/>
  <c r="BJ286" i="30"/>
  <c r="BJ287" i="30"/>
  <c r="BJ288" i="30"/>
  <c r="BJ289" i="30"/>
  <c r="BJ290" i="30"/>
  <c r="BJ291" i="30"/>
  <c r="BJ292" i="30"/>
  <c r="BJ293" i="30"/>
  <c r="BJ294" i="30"/>
  <c r="BJ295" i="30"/>
  <c r="BJ296" i="30"/>
  <c r="BJ297" i="30"/>
  <c r="BJ298" i="30"/>
  <c r="BJ299" i="30"/>
  <c r="BJ300" i="30"/>
  <c r="BJ301" i="30"/>
  <c r="BJ302" i="30"/>
  <c r="BJ303" i="30"/>
  <c r="BJ304" i="30"/>
  <c r="BJ305" i="30"/>
  <c r="BJ306" i="30"/>
  <c r="BJ307" i="30"/>
  <c r="BJ308" i="30"/>
  <c r="BJ309" i="30"/>
  <c r="BJ310" i="30"/>
  <c r="BJ311" i="30"/>
  <c r="BJ312" i="30"/>
  <c r="BJ313" i="30"/>
  <c r="BJ314" i="30"/>
  <c r="BJ315" i="30"/>
  <c r="BJ316" i="30"/>
  <c r="BJ317" i="30"/>
  <c r="BJ318" i="30"/>
  <c r="BJ319" i="30"/>
  <c r="BI6" i="31"/>
  <c r="BI7" i="31"/>
  <c r="BI10" i="31"/>
  <c r="BI8" i="31"/>
  <c r="BI11" i="31"/>
  <c r="BI9" i="31"/>
  <c r="BI12" i="31"/>
  <c r="BI5" i="31"/>
  <c r="BJ5" i="30"/>
  <c r="Z8" i="32"/>
  <c r="Z9" i="32"/>
  <c r="Z10" i="32"/>
  <c r="Z11" i="32"/>
  <c r="Z12" i="32"/>
  <c r="Z13" i="32"/>
  <c r="Z14" i="32"/>
  <c r="Z15" i="32"/>
  <c r="Z16" i="32"/>
  <c r="Z17" i="32"/>
  <c r="Z18" i="32"/>
  <c r="Z19" i="32"/>
  <c r="Z20" i="32"/>
  <c r="Z21" i="32"/>
  <c r="Z22" i="32"/>
  <c r="Z23" i="32"/>
  <c r="Z24" i="32"/>
  <c r="Z25" i="32"/>
  <c r="Z26" i="32"/>
  <c r="Z27" i="32"/>
  <c r="Z28" i="32"/>
  <c r="Z29" i="32"/>
  <c r="Z30" i="32"/>
  <c r="Z31" i="32"/>
  <c r="Z32" i="32"/>
  <c r="Z33" i="32"/>
  <c r="Z34" i="32"/>
  <c r="Z36" i="32"/>
  <c r="Z37" i="32"/>
  <c r="Z38" i="32"/>
  <c r="Z39" i="32"/>
  <c r="Z40" i="32"/>
  <c r="Z41" i="32"/>
  <c r="Z42" i="32"/>
  <c r="Z43" i="32"/>
  <c r="Z44" i="32"/>
  <c r="Z45" i="32"/>
  <c r="Z46" i="32"/>
  <c r="Z47" i="32"/>
  <c r="Z48" i="32"/>
  <c r="Z49" i="32"/>
  <c r="Z50" i="32"/>
  <c r="Z51" i="32"/>
  <c r="Z52" i="32"/>
  <c r="Z54" i="32"/>
  <c r="Z55" i="32"/>
  <c r="Z56" i="32"/>
  <c r="Z57" i="32"/>
  <c r="Z58" i="32"/>
  <c r="Z59" i="32"/>
  <c r="Z60" i="32"/>
  <c r="Z61" i="32"/>
  <c r="Z62" i="32"/>
  <c r="Z63" i="32"/>
  <c r="Z64" i="32"/>
  <c r="Z65" i="32"/>
  <c r="Z67" i="32"/>
  <c r="Z68" i="32"/>
  <c r="Z69" i="32"/>
  <c r="Z70" i="32"/>
  <c r="Z71" i="32"/>
  <c r="Z72" i="32"/>
  <c r="Z73" i="32"/>
  <c r="Z74" i="32"/>
  <c r="Z75" i="32"/>
  <c r="Z76" i="32"/>
  <c r="Z77" i="32"/>
  <c r="Z78" i="32"/>
  <c r="Z79" i="32"/>
  <c r="Z80" i="32"/>
  <c r="Z81" i="32"/>
  <c r="Z82" i="32"/>
  <c r="Z83" i="32"/>
  <c r="Z84" i="32"/>
  <c r="Z85" i="32"/>
  <c r="Z86" i="32"/>
  <c r="Z87" i="32"/>
  <c r="Z88" i="32"/>
  <c r="Z89" i="32"/>
  <c r="Z90" i="32"/>
  <c r="Z92" i="32"/>
  <c r="Z93" i="32"/>
  <c r="Z94" i="32"/>
  <c r="Z95" i="32"/>
  <c r="Z96" i="32"/>
  <c r="Z97" i="32"/>
  <c r="Z98" i="32"/>
  <c r="Z99" i="32"/>
  <c r="Z100" i="32"/>
  <c r="Z101" i="32"/>
  <c r="Z102" i="32"/>
  <c r="Z104" i="32"/>
  <c r="Z105" i="32"/>
  <c r="Z106" i="32"/>
  <c r="Z107" i="32"/>
  <c r="Z108" i="32"/>
  <c r="Z109" i="32"/>
  <c r="Z110" i="32"/>
  <c r="Z112" i="32"/>
  <c r="Z113" i="32"/>
  <c r="Z114" i="32"/>
  <c r="Z115" i="32"/>
  <c r="Z116" i="32"/>
  <c r="Z117" i="32"/>
  <c r="Z118" i="32"/>
  <c r="Z119" i="32"/>
  <c r="Z120" i="32"/>
  <c r="Z121" i="32"/>
  <c r="Z123" i="32"/>
  <c r="Z124" i="32"/>
  <c r="Z125" i="32"/>
  <c r="Z126" i="32"/>
  <c r="Z127" i="32"/>
  <c r="Z128" i="32"/>
  <c r="Z129" i="32"/>
  <c r="Z130" i="32"/>
  <c r="Z131" i="32"/>
  <c r="Z132" i="32"/>
  <c r="Z133" i="32"/>
  <c r="Z134" i="32"/>
  <c r="Z135" i="32"/>
  <c r="Z137" i="32"/>
  <c r="Z138" i="32"/>
  <c r="Z139" i="32"/>
  <c r="Z140" i="32"/>
  <c r="Z141" i="32"/>
  <c r="Z142" i="32"/>
  <c r="Z143" i="32"/>
  <c r="Z144" i="32"/>
  <c r="Z145" i="32"/>
  <c r="Z146" i="32"/>
  <c r="Z147" i="32"/>
  <c r="Z148" i="32"/>
  <c r="Z149" i="32"/>
  <c r="Z150" i="32"/>
  <c r="Z151" i="32"/>
  <c r="Z152" i="32"/>
  <c r="Z153" i="32"/>
  <c r="Z154" i="32"/>
  <c r="Z155" i="32"/>
  <c r="Z156" i="32"/>
  <c r="Z158" i="32"/>
  <c r="Z159" i="32"/>
  <c r="Z160" i="32"/>
  <c r="Z161" i="32"/>
  <c r="Z162" i="32"/>
  <c r="Z163" i="32"/>
  <c r="Z164" i="32"/>
  <c r="Z165" i="32"/>
  <c r="Z166" i="32"/>
  <c r="Z167" i="32"/>
  <c r="Z168" i="32"/>
  <c r="Z169" i="32"/>
  <c r="Z170" i="32"/>
  <c r="Z171" i="32"/>
  <c r="Z173" i="32"/>
  <c r="Z174" i="32"/>
  <c r="Z175" i="32"/>
  <c r="Z176" i="32"/>
  <c r="Z177" i="32"/>
  <c r="Z178" i="32"/>
  <c r="Z179" i="32"/>
  <c r="Z180" i="32"/>
  <c r="Z181" i="32"/>
  <c r="Z182" i="32"/>
  <c r="Z183" i="32"/>
  <c r="Z184" i="32"/>
  <c r="Z185" i="32"/>
  <c r="Z186" i="32"/>
  <c r="Z187" i="32"/>
  <c r="Z188" i="32"/>
  <c r="Z189" i="32"/>
  <c r="Z190" i="32"/>
  <c r="Z191" i="32"/>
  <c r="Z192" i="32"/>
  <c r="Z193" i="32"/>
  <c r="Z194" i="32"/>
  <c r="Z195" i="32"/>
  <c r="Z197" i="32"/>
  <c r="Z198" i="32"/>
  <c r="Z199" i="32"/>
  <c r="Z200" i="32"/>
  <c r="Z201" i="32"/>
  <c r="Z202" i="32"/>
  <c r="Z203" i="32"/>
  <c r="Z204" i="32"/>
  <c r="Z205" i="32"/>
  <c r="Z206" i="32"/>
  <c r="Z207" i="32"/>
  <c r="Z208" i="32"/>
  <c r="Z209" i="32"/>
  <c r="Z210" i="32"/>
  <c r="Z211" i="32"/>
  <c r="Z212" i="32"/>
  <c r="Z213" i="32"/>
  <c r="Z214" i="32"/>
  <c r="Z215" i="32"/>
  <c r="Z217" i="32"/>
  <c r="Z218" i="32"/>
  <c r="Z219" i="32"/>
  <c r="Z220" i="32"/>
  <c r="Z221" i="32"/>
  <c r="Z222" i="32"/>
  <c r="Z223" i="32"/>
  <c r="Z224" i="32"/>
  <c r="Z225" i="32"/>
  <c r="Z226" i="32"/>
  <c r="Z227" i="32"/>
  <c r="Z228" i="32"/>
  <c r="Z229" i="32"/>
  <c r="Z230" i="32"/>
  <c r="Z231" i="32"/>
  <c r="Z233" i="32"/>
  <c r="Z234" i="32"/>
  <c r="Z235" i="32"/>
  <c r="Z236" i="32"/>
  <c r="Z237" i="32"/>
  <c r="Z238" i="32"/>
  <c r="Z239" i="32"/>
  <c r="Z240" i="32"/>
  <c r="Z241" i="32"/>
  <c r="Z243" i="32"/>
  <c r="Z244" i="32"/>
  <c r="Z245" i="32"/>
  <c r="Z246" i="32"/>
  <c r="Z247" i="32"/>
  <c r="Z248" i="32"/>
  <c r="Z249" i="32"/>
  <c r="Z250" i="32"/>
  <c r="Z251" i="32"/>
  <c r="Z252" i="32"/>
  <c r="Z253" i="32"/>
  <c r="Z254" i="32"/>
  <c r="Z255" i="32"/>
  <c r="Z256" i="32"/>
  <c r="Z257" i="32"/>
  <c r="Z258" i="32"/>
  <c r="Z259" i="32"/>
  <c r="Z260" i="32"/>
  <c r="Z261" i="32"/>
  <c r="Z262" i="32"/>
  <c r="Z263" i="32"/>
  <c r="Z264" i="32"/>
  <c r="Z265" i="32"/>
  <c r="Z266" i="32"/>
  <c r="Z267" i="32"/>
  <c r="Z268" i="32"/>
  <c r="Z269" i="32"/>
  <c r="Z270" i="32"/>
  <c r="Z271" i="32"/>
  <c r="Z272" i="32"/>
  <c r="Z273" i="32"/>
  <c r="Z275" i="32"/>
  <c r="Z276" i="32"/>
  <c r="Z277" i="32"/>
  <c r="Z278" i="32"/>
  <c r="Z279" i="32"/>
  <c r="Z280" i="32"/>
  <c r="Z281" i="32"/>
  <c r="Z282" i="32"/>
  <c r="Z283" i="32"/>
  <c r="Z285" i="32"/>
  <c r="Z286" i="32"/>
  <c r="Z287" i="32"/>
  <c r="Z288" i="32"/>
  <c r="Z289" i="32"/>
  <c r="Z290" i="32"/>
  <c r="Z291" i="32"/>
  <c r="Z292" i="32"/>
  <c r="Z293" i="32"/>
  <c r="Z294" i="32"/>
  <c r="Z295" i="32"/>
  <c r="Z296" i="32"/>
  <c r="Z297" i="32"/>
  <c r="Z298" i="32"/>
  <c r="Z299" i="32"/>
  <c r="Z300" i="32"/>
  <c r="Z301" i="32"/>
  <c r="Z302" i="32"/>
  <c r="Z303" i="32"/>
  <c r="Z304" i="32"/>
  <c r="Z305" i="32"/>
  <c r="Z306" i="32"/>
  <c r="Z308" i="32"/>
  <c r="Z310" i="32"/>
  <c r="Z311" i="32"/>
  <c r="Z312" i="32"/>
  <c r="Z314" i="32"/>
  <c r="Z315" i="32"/>
  <c r="Z316" i="32"/>
  <c r="Z317" i="32"/>
  <c r="Z318" i="32"/>
  <c r="Z319" i="32"/>
  <c r="Z320" i="32"/>
  <c r="Z321" i="32"/>
  <c r="Z322" i="32"/>
  <c r="Z323" i="32"/>
  <c r="Z324" i="32"/>
  <c r="Z326" i="32"/>
  <c r="Z327" i="32"/>
  <c r="Z328" i="32"/>
  <c r="Z329" i="32"/>
  <c r="Z330" i="32"/>
  <c r="Z331" i="32"/>
  <c r="Z332" i="32"/>
  <c r="Z333" i="32"/>
  <c r="Z335" i="32"/>
  <c r="Z336" i="32"/>
  <c r="Z337" i="32"/>
  <c r="Z338" i="32"/>
  <c r="Z339" i="32"/>
  <c r="Z340" i="32"/>
  <c r="Z341" i="32"/>
  <c r="Z7" i="32"/>
  <c r="Z5" i="32"/>
  <c r="W8" i="32"/>
  <c r="W9" i="32"/>
  <c r="W10" i="32"/>
  <c r="W11" i="32"/>
  <c r="W12" i="32"/>
  <c r="W13" i="32"/>
  <c r="W14" i="32"/>
  <c r="W15" i="32"/>
  <c r="W16" i="32"/>
  <c r="W17" i="32"/>
  <c r="W18" i="32"/>
  <c r="W19" i="32"/>
  <c r="W20" i="32"/>
  <c r="W21" i="32"/>
  <c r="W22" i="32"/>
  <c r="W23" i="32"/>
  <c r="W24" i="32"/>
  <c r="W25" i="32"/>
  <c r="W26" i="32"/>
  <c r="W27" i="32"/>
  <c r="W28" i="32"/>
  <c r="W29" i="32"/>
  <c r="W30" i="32"/>
  <c r="W31" i="32"/>
  <c r="W32" i="32"/>
  <c r="W33" i="32"/>
  <c r="W34" i="32"/>
  <c r="W36" i="32"/>
  <c r="W37" i="32"/>
  <c r="W38" i="32"/>
  <c r="W39" i="32"/>
  <c r="W40" i="32"/>
  <c r="W41" i="32"/>
  <c r="W42" i="32"/>
  <c r="W43" i="32"/>
  <c r="W44" i="32"/>
  <c r="W45" i="32"/>
  <c r="W46" i="32"/>
  <c r="W47" i="32"/>
  <c r="W48" i="32"/>
  <c r="W49" i="32"/>
  <c r="W50" i="32"/>
  <c r="W51" i="32"/>
  <c r="W52" i="32"/>
  <c r="W54" i="32"/>
  <c r="W55" i="32"/>
  <c r="W56" i="32"/>
  <c r="W57" i="32"/>
  <c r="W58" i="32"/>
  <c r="W59" i="32"/>
  <c r="W60" i="32"/>
  <c r="W61" i="32"/>
  <c r="W62" i="32"/>
  <c r="W63" i="32"/>
  <c r="W64" i="32"/>
  <c r="W65" i="32"/>
  <c r="W67" i="32"/>
  <c r="W68" i="32"/>
  <c r="W69" i="32"/>
  <c r="W70" i="32"/>
  <c r="W71" i="32"/>
  <c r="W72" i="32"/>
  <c r="W73" i="32"/>
  <c r="W74" i="32"/>
  <c r="W75" i="32"/>
  <c r="W76" i="32"/>
  <c r="W77" i="32"/>
  <c r="W78" i="32"/>
  <c r="W79" i="32"/>
  <c r="W80" i="32"/>
  <c r="W81" i="32"/>
  <c r="W82" i="32"/>
  <c r="W83" i="32"/>
  <c r="W84" i="32"/>
  <c r="W85" i="32"/>
  <c r="W86" i="32"/>
  <c r="W87" i="32"/>
  <c r="W88" i="32"/>
  <c r="W89" i="32"/>
  <c r="W90" i="32"/>
  <c r="W92" i="32"/>
  <c r="W93" i="32"/>
  <c r="W94" i="32"/>
  <c r="W95" i="32"/>
  <c r="W96" i="32"/>
  <c r="W97" i="32"/>
  <c r="W98" i="32"/>
  <c r="W99" i="32"/>
  <c r="W100" i="32"/>
  <c r="W101" i="32"/>
  <c r="W102" i="32"/>
  <c r="W104" i="32"/>
  <c r="W105" i="32"/>
  <c r="W106" i="32"/>
  <c r="W107" i="32"/>
  <c r="W108" i="32"/>
  <c r="W109" i="32"/>
  <c r="W110" i="32"/>
  <c r="W112" i="32"/>
  <c r="W113" i="32"/>
  <c r="W114" i="32"/>
  <c r="W115" i="32"/>
  <c r="W116" i="32"/>
  <c r="W117" i="32"/>
  <c r="W118" i="32"/>
  <c r="W119" i="32"/>
  <c r="W120" i="32"/>
  <c r="W121" i="32"/>
  <c r="W123" i="32"/>
  <c r="W124" i="32"/>
  <c r="W125" i="32"/>
  <c r="W126" i="32"/>
  <c r="W127" i="32"/>
  <c r="W128" i="32"/>
  <c r="W129" i="32"/>
  <c r="W130" i="32"/>
  <c r="W131" i="32"/>
  <c r="W132" i="32"/>
  <c r="W133" i="32"/>
  <c r="W134" i="32"/>
  <c r="W135" i="32"/>
  <c r="W137" i="32"/>
  <c r="W138" i="32"/>
  <c r="W139" i="32"/>
  <c r="W140" i="32"/>
  <c r="W141" i="32"/>
  <c r="W142" i="32"/>
  <c r="W143" i="32"/>
  <c r="W144" i="32"/>
  <c r="W145" i="32"/>
  <c r="W146" i="32"/>
  <c r="W147" i="32"/>
  <c r="W148" i="32"/>
  <c r="W149" i="32"/>
  <c r="W150" i="32"/>
  <c r="W151" i="32"/>
  <c r="W152" i="32"/>
  <c r="W153" i="32"/>
  <c r="W154" i="32"/>
  <c r="W155" i="32"/>
  <c r="W156" i="32"/>
  <c r="W158" i="32"/>
  <c r="W159" i="32"/>
  <c r="W160" i="32"/>
  <c r="W161" i="32"/>
  <c r="W162" i="32"/>
  <c r="W163" i="32"/>
  <c r="W164" i="32"/>
  <c r="W165" i="32"/>
  <c r="W166" i="32"/>
  <c r="W167" i="32"/>
  <c r="W168" i="32"/>
  <c r="W169" i="32"/>
  <c r="W170" i="32"/>
  <c r="W171" i="32"/>
  <c r="W173" i="32"/>
  <c r="W174" i="32"/>
  <c r="W175" i="32"/>
  <c r="W176" i="32"/>
  <c r="W177" i="32"/>
  <c r="W178" i="32"/>
  <c r="W179" i="32"/>
  <c r="W180" i="32"/>
  <c r="W181" i="32"/>
  <c r="W182" i="32"/>
  <c r="W183" i="32"/>
  <c r="W184" i="32"/>
  <c r="W185" i="32"/>
  <c r="W186" i="32"/>
  <c r="W187" i="32"/>
  <c r="W188" i="32"/>
  <c r="W189" i="32"/>
  <c r="W190" i="32"/>
  <c r="W191" i="32"/>
  <c r="W192" i="32"/>
  <c r="W193" i="32"/>
  <c r="W194" i="32"/>
  <c r="W195" i="32"/>
  <c r="W197" i="32"/>
  <c r="W198" i="32"/>
  <c r="W199" i="32"/>
  <c r="W200" i="32"/>
  <c r="W201" i="32"/>
  <c r="W202" i="32"/>
  <c r="W203" i="32"/>
  <c r="W204" i="32"/>
  <c r="W205" i="32"/>
  <c r="W206" i="32"/>
  <c r="W207" i="32"/>
  <c r="W208" i="32"/>
  <c r="W209" i="32"/>
  <c r="W210" i="32"/>
  <c r="W211" i="32"/>
  <c r="W212" i="32"/>
  <c r="W213" i="32"/>
  <c r="W214" i="32"/>
  <c r="W215" i="32"/>
  <c r="W217" i="32"/>
  <c r="W218" i="32"/>
  <c r="W219" i="32"/>
  <c r="W220" i="32"/>
  <c r="W221" i="32"/>
  <c r="W222" i="32"/>
  <c r="W223" i="32"/>
  <c r="W224" i="32"/>
  <c r="W225" i="32"/>
  <c r="W226" i="32"/>
  <c r="W227" i="32"/>
  <c r="W228" i="32"/>
  <c r="W229" i="32"/>
  <c r="W230" i="32"/>
  <c r="W231" i="32"/>
  <c r="W233" i="32"/>
  <c r="W234" i="32"/>
  <c r="W235" i="32"/>
  <c r="W236" i="32"/>
  <c r="W237" i="32"/>
  <c r="W238" i="32"/>
  <c r="W239" i="32"/>
  <c r="W240" i="32"/>
  <c r="W241" i="32"/>
  <c r="W243" i="32"/>
  <c r="W244" i="32"/>
  <c r="W245" i="32"/>
  <c r="W246" i="32"/>
  <c r="W247" i="32"/>
  <c r="W248" i="32"/>
  <c r="W249" i="32"/>
  <c r="W250" i="32"/>
  <c r="W251" i="32"/>
  <c r="W252" i="32"/>
  <c r="W253" i="32"/>
  <c r="W254" i="32"/>
  <c r="W255" i="32"/>
  <c r="W256" i="32"/>
  <c r="W257" i="32"/>
  <c r="W258" i="32"/>
  <c r="W259" i="32"/>
  <c r="W260" i="32"/>
  <c r="W261" i="32"/>
  <c r="W262" i="32"/>
  <c r="W263" i="32"/>
  <c r="W264" i="32"/>
  <c r="W265" i="32"/>
  <c r="W266" i="32"/>
  <c r="W267" i="32"/>
  <c r="W268" i="32"/>
  <c r="W269" i="32"/>
  <c r="W270" i="32"/>
  <c r="W271" i="32"/>
  <c r="W272" i="32"/>
  <c r="W273" i="32"/>
  <c r="W275" i="32"/>
  <c r="W276" i="32"/>
  <c r="W277" i="32"/>
  <c r="W278" i="32"/>
  <c r="W279" i="32"/>
  <c r="W280" i="32"/>
  <c r="W281" i="32"/>
  <c r="W282" i="32"/>
  <c r="W283" i="32"/>
  <c r="W285" i="32"/>
  <c r="W286" i="32"/>
  <c r="W287" i="32"/>
  <c r="W288" i="32"/>
  <c r="W289" i="32"/>
  <c r="W290" i="32"/>
  <c r="W291" i="32"/>
  <c r="W292" i="32"/>
  <c r="W293" i="32"/>
  <c r="W294" i="32"/>
  <c r="W295" i="32"/>
  <c r="W296" i="32"/>
  <c r="W297" i="32"/>
  <c r="W298" i="32"/>
  <c r="W299" i="32"/>
  <c r="W300" i="32"/>
  <c r="W301" i="32"/>
  <c r="W302" i="32"/>
  <c r="W303" i="32"/>
  <c r="W304" i="32"/>
  <c r="W305" i="32"/>
  <c r="W306" i="32"/>
  <c r="W308" i="32"/>
  <c r="W310" i="32"/>
  <c r="W311" i="32"/>
  <c r="W312" i="32"/>
  <c r="W314" i="32"/>
  <c r="W315" i="32"/>
  <c r="W316" i="32"/>
  <c r="W317" i="32"/>
  <c r="W318" i="32"/>
  <c r="W319" i="32"/>
  <c r="W320" i="32"/>
  <c r="W321" i="32"/>
  <c r="W322" i="32"/>
  <c r="W323" i="32"/>
  <c r="W324" i="32"/>
  <c r="W326" i="32"/>
  <c r="W327" i="32"/>
  <c r="W328" i="32"/>
  <c r="W329" i="32"/>
  <c r="W330" i="32"/>
  <c r="W331" i="32"/>
  <c r="W332" i="32"/>
  <c r="W333" i="32"/>
  <c r="W335" i="32"/>
  <c r="W336" i="32"/>
  <c r="W337" i="32"/>
  <c r="W338" i="32"/>
  <c r="W339" i="32"/>
  <c r="W340" i="32"/>
  <c r="W341" i="32"/>
  <c r="W7" i="32"/>
  <c r="W5" i="32"/>
  <c r="V286" i="32"/>
  <c r="V288" i="32"/>
  <c r="V290" i="32"/>
  <c r="V292" i="32"/>
  <c r="V294" i="32"/>
  <c r="V296" i="32"/>
  <c r="V298" i="32"/>
  <c r="V300" i="32"/>
  <c r="V302" i="32"/>
  <c r="V304" i="32"/>
  <c r="V306" i="32"/>
  <c r="U312" i="32"/>
  <c r="V312" i="32"/>
  <c r="U315" i="32"/>
  <c r="U317" i="32"/>
  <c r="U319" i="32"/>
  <c r="U321" i="32"/>
  <c r="U323" i="32"/>
  <c r="U328" i="32"/>
  <c r="U330" i="32"/>
  <c r="U332" i="32"/>
  <c r="U337" i="32"/>
  <c r="V337" i="32"/>
  <c r="U339" i="32"/>
  <c r="V339" i="32"/>
  <c r="U341" i="32"/>
  <c r="V341" i="32"/>
  <c r="Y5" i="32"/>
  <c r="X5" i="32"/>
  <c r="V5" i="32"/>
  <c r="U5" i="32"/>
  <c r="J24" i="29"/>
  <c r="J23" i="29"/>
  <c r="J7" i="29"/>
  <c r="J25" i="29"/>
  <c r="J9" i="29"/>
  <c r="J10" i="29"/>
  <c r="J8" i="29"/>
  <c r="J6" i="29"/>
  <c r="J26" i="29"/>
  <c r="J21" i="29"/>
  <c r="J12" i="29"/>
  <c r="J15" i="29"/>
  <c r="J17" i="29"/>
  <c r="J14" i="29"/>
  <c r="J22" i="29"/>
  <c r="J27" i="29"/>
  <c r="J19" i="29"/>
  <c r="J16" i="29"/>
  <c r="J20" i="29"/>
  <c r="J11" i="29"/>
  <c r="J18" i="29"/>
  <c r="J13" i="29"/>
  <c r="J5" i="29"/>
  <c r="F24" i="29"/>
  <c r="F23" i="29"/>
  <c r="F7" i="29"/>
  <c r="F25" i="29"/>
  <c r="F9" i="29"/>
  <c r="F10" i="29"/>
  <c r="F8" i="29"/>
  <c r="F6" i="29"/>
  <c r="F26" i="29"/>
  <c r="F21" i="29"/>
  <c r="F12" i="29"/>
  <c r="F15" i="29"/>
  <c r="F17" i="29"/>
  <c r="F14" i="29"/>
  <c r="F22" i="29"/>
  <c r="F27" i="29"/>
  <c r="F19" i="29"/>
  <c r="F16" i="29"/>
  <c r="F20" i="29"/>
  <c r="F11" i="29"/>
  <c r="F18" i="29"/>
  <c r="F13" i="29"/>
  <c r="F5" i="29"/>
  <c r="Q24" i="29"/>
  <c r="R24" i="29"/>
  <c r="S24" i="29" s="1"/>
  <c r="Q23" i="29"/>
  <c r="R23" i="29"/>
  <c r="Q7" i="29"/>
  <c r="R7" i="29"/>
  <c r="Q25" i="29"/>
  <c r="R25" i="29"/>
  <c r="S25" i="29" s="1"/>
  <c r="Q9" i="29"/>
  <c r="R9" i="29"/>
  <c r="Q10" i="29"/>
  <c r="R10" i="29"/>
  <c r="Q8" i="29"/>
  <c r="R8" i="29"/>
  <c r="Q6" i="29"/>
  <c r="R6" i="29"/>
  <c r="Q26" i="29"/>
  <c r="R26" i="29"/>
  <c r="S26" i="29" s="1"/>
  <c r="Q21" i="29"/>
  <c r="R21" i="29"/>
  <c r="Q12" i="29"/>
  <c r="R12" i="29"/>
  <c r="Q15" i="29"/>
  <c r="R15" i="29"/>
  <c r="S15" i="29" s="1"/>
  <c r="Q17" i="29"/>
  <c r="R17" i="29"/>
  <c r="Q14" i="29"/>
  <c r="R14" i="29"/>
  <c r="Q22" i="29"/>
  <c r="R22" i="29"/>
  <c r="Q27" i="29"/>
  <c r="R27" i="29"/>
  <c r="Q19" i="29"/>
  <c r="R19" i="29"/>
  <c r="S19" i="29" s="1"/>
  <c r="Q16" i="29"/>
  <c r="R16" i="29"/>
  <c r="Q20" i="29"/>
  <c r="R20" i="29"/>
  <c r="Q11" i="29"/>
  <c r="R11" i="29"/>
  <c r="S11" i="29" s="1"/>
  <c r="Q18" i="29"/>
  <c r="R18" i="29"/>
  <c r="Q13" i="29"/>
  <c r="R13" i="29"/>
  <c r="R5" i="29"/>
  <c r="Q5" i="29"/>
  <c r="S5" i="29" s="1"/>
  <c r="O24" i="29"/>
  <c r="O23" i="29"/>
  <c r="O7" i="29"/>
  <c r="O25" i="29"/>
  <c r="O9" i="29"/>
  <c r="O10" i="29"/>
  <c r="O8" i="29"/>
  <c r="O6" i="29"/>
  <c r="O26" i="29"/>
  <c r="O21" i="29"/>
  <c r="O12" i="29"/>
  <c r="O15" i="29"/>
  <c r="O17" i="29"/>
  <c r="O14" i="29"/>
  <c r="O22" i="29"/>
  <c r="O27" i="29"/>
  <c r="O19" i="29"/>
  <c r="O16" i="29"/>
  <c r="O20" i="29"/>
  <c r="O11" i="29"/>
  <c r="O18" i="29"/>
  <c r="O13" i="29"/>
  <c r="N24" i="29"/>
  <c r="N23" i="29"/>
  <c r="N7" i="29"/>
  <c r="N25" i="29"/>
  <c r="N9" i="29"/>
  <c r="N10" i="29"/>
  <c r="N8" i="29"/>
  <c r="P8" i="29" s="1"/>
  <c r="N6" i="29"/>
  <c r="N26" i="29"/>
  <c r="N21" i="29"/>
  <c r="N12" i="29"/>
  <c r="N15" i="29"/>
  <c r="N17" i="29"/>
  <c r="N14" i="29"/>
  <c r="N22" i="29"/>
  <c r="N27" i="29"/>
  <c r="N19" i="29"/>
  <c r="N16" i="29"/>
  <c r="N20" i="29"/>
  <c r="N11" i="29"/>
  <c r="N18" i="29"/>
  <c r="N13" i="29"/>
  <c r="O5" i="29"/>
  <c r="P5" i="29" s="1"/>
  <c r="N5" i="29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6" i="5"/>
  <c r="B36" i="32"/>
  <c r="F36" i="32"/>
  <c r="G36" i="32"/>
  <c r="H36" i="32"/>
  <c r="I36" i="32"/>
  <c r="J36" i="32"/>
  <c r="K36" i="32"/>
  <c r="L36" i="32"/>
  <c r="E36" i="32"/>
  <c r="T341" i="32"/>
  <c r="S341" i="32"/>
  <c r="R341" i="32"/>
  <c r="Y341" i="32" s="1"/>
  <c r="Q341" i="32"/>
  <c r="P341" i="32"/>
  <c r="O341" i="32"/>
  <c r="X341" i="32" s="1"/>
  <c r="N341" i="32"/>
  <c r="M341" i="32"/>
  <c r="T340" i="32"/>
  <c r="S340" i="32"/>
  <c r="R340" i="32"/>
  <c r="Y340" i="32" s="1"/>
  <c r="Q340" i="32"/>
  <c r="P340" i="32"/>
  <c r="V340" i="32" s="1"/>
  <c r="O340" i="32"/>
  <c r="X340" i="32" s="1"/>
  <c r="N340" i="32"/>
  <c r="M340" i="32"/>
  <c r="U340" i="32" s="1"/>
  <c r="T339" i="32"/>
  <c r="S339" i="32"/>
  <c r="R339" i="32"/>
  <c r="Y339" i="32" s="1"/>
  <c r="Q339" i="32"/>
  <c r="P339" i="32"/>
  <c r="O339" i="32"/>
  <c r="X339" i="32" s="1"/>
  <c r="N339" i="32"/>
  <c r="M339" i="32"/>
  <c r="T338" i="32"/>
  <c r="S338" i="32"/>
  <c r="R338" i="32"/>
  <c r="Y338" i="32" s="1"/>
  <c r="Q338" i="32"/>
  <c r="P338" i="32"/>
  <c r="V338" i="32" s="1"/>
  <c r="O338" i="32"/>
  <c r="X338" i="32" s="1"/>
  <c r="N338" i="32"/>
  <c r="M338" i="32"/>
  <c r="U338" i="32" s="1"/>
  <c r="T337" i="32"/>
  <c r="S337" i="32"/>
  <c r="R337" i="32"/>
  <c r="Y337" i="32" s="1"/>
  <c r="Q337" i="32"/>
  <c r="P337" i="32"/>
  <c r="O337" i="32"/>
  <c r="X337" i="32" s="1"/>
  <c r="N337" i="32"/>
  <c r="M337" i="32"/>
  <c r="T336" i="32"/>
  <c r="S336" i="32"/>
  <c r="R336" i="32"/>
  <c r="Y336" i="32" s="1"/>
  <c r="Q336" i="32"/>
  <c r="P336" i="32"/>
  <c r="V336" i="32" s="1"/>
  <c r="O336" i="32"/>
  <c r="X336" i="32" s="1"/>
  <c r="N336" i="32"/>
  <c r="M336" i="32"/>
  <c r="U336" i="32" s="1"/>
  <c r="L335" i="32"/>
  <c r="K335" i="32"/>
  <c r="J335" i="32"/>
  <c r="I335" i="32"/>
  <c r="H335" i="32"/>
  <c r="G335" i="32"/>
  <c r="F335" i="32"/>
  <c r="E335" i="32"/>
  <c r="B335" i="32"/>
  <c r="T333" i="32"/>
  <c r="S333" i="32"/>
  <c r="R333" i="32"/>
  <c r="Y333" i="32" s="1"/>
  <c r="Q333" i="32"/>
  <c r="P333" i="32"/>
  <c r="V333" i="32" s="1"/>
  <c r="O333" i="32"/>
  <c r="X333" i="32" s="1"/>
  <c r="N333" i="32"/>
  <c r="M333" i="32"/>
  <c r="U333" i="32" s="1"/>
  <c r="T332" i="32"/>
  <c r="S332" i="32"/>
  <c r="R332" i="32"/>
  <c r="Y332" i="32" s="1"/>
  <c r="Q332" i="32"/>
  <c r="P332" i="32"/>
  <c r="V332" i="32" s="1"/>
  <c r="O332" i="32"/>
  <c r="X332" i="32" s="1"/>
  <c r="N332" i="32"/>
  <c r="M332" i="32"/>
  <c r="T331" i="32"/>
  <c r="S331" i="32"/>
  <c r="R331" i="32"/>
  <c r="Y331" i="32" s="1"/>
  <c r="Q331" i="32"/>
  <c r="P331" i="32"/>
  <c r="V331" i="32" s="1"/>
  <c r="O331" i="32"/>
  <c r="X331" i="32" s="1"/>
  <c r="N331" i="32"/>
  <c r="M331" i="32"/>
  <c r="U331" i="32" s="1"/>
  <c r="T330" i="32"/>
  <c r="S330" i="32"/>
  <c r="R330" i="32"/>
  <c r="Y330" i="32" s="1"/>
  <c r="Q330" i="32"/>
  <c r="P330" i="32"/>
  <c r="V330" i="32" s="1"/>
  <c r="O330" i="32"/>
  <c r="X330" i="32" s="1"/>
  <c r="N330" i="32"/>
  <c r="M330" i="32"/>
  <c r="T329" i="32"/>
  <c r="S329" i="32"/>
  <c r="R329" i="32"/>
  <c r="Y329" i="32" s="1"/>
  <c r="Q329" i="32"/>
  <c r="P329" i="32"/>
  <c r="V329" i="32" s="1"/>
  <c r="O329" i="32"/>
  <c r="X329" i="32" s="1"/>
  <c r="N329" i="32"/>
  <c r="M329" i="32"/>
  <c r="U329" i="32" s="1"/>
  <c r="T328" i="32"/>
  <c r="S328" i="32"/>
  <c r="R328" i="32"/>
  <c r="Y328" i="32" s="1"/>
  <c r="Q328" i="32"/>
  <c r="P328" i="32"/>
  <c r="V328" i="32" s="1"/>
  <c r="O328" i="32"/>
  <c r="X328" i="32" s="1"/>
  <c r="N328" i="32"/>
  <c r="M328" i="32"/>
  <c r="T327" i="32"/>
  <c r="S327" i="32"/>
  <c r="R327" i="32"/>
  <c r="Y327" i="32" s="1"/>
  <c r="Q327" i="32"/>
  <c r="P327" i="32"/>
  <c r="V327" i="32" s="1"/>
  <c r="O327" i="32"/>
  <c r="X327" i="32" s="1"/>
  <c r="N327" i="32"/>
  <c r="M327" i="32"/>
  <c r="U327" i="32" s="1"/>
  <c r="L326" i="32"/>
  <c r="K326" i="32"/>
  <c r="J326" i="32"/>
  <c r="I326" i="32"/>
  <c r="H326" i="32"/>
  <c r="P326" i="32" s="1"/>
  <c r="G326" i="32"/>
  <c r="F326" i="32"/>
  <c r="E326" i="32"/>
  <c r="B326" i="32"/>
  <c r="T324" i="32"/>
  <c r="S324" i="32"/>
  <c r="R324" i="32"/>
  <c r="Y324" i="32" s="1"/>
  <c r="Q324" i="32"/>
  <c r="P324" i="32"/>
  <c r="V324" i="32" s="1"/>
  <c r="O324" i="32"/>
  <c r="X324" i="32" s="1"/>
  <c r="N324" i="32"/>
  <c r="M324" i="32"/>
  <c r="U324" i="32" s="1"/>
  <c r="T323" i="32"/>
  <c r="S323" i="32"/>
  <c r="R323" i="32"/>
  <c r="Y323" i="32" s="1"/>
  <c r="Q323" i="32"/>
  <c r="P323" i="32"/>
  <c r="V323" i="32" s="1"/>
  <c r="O323" i="32"/>
  <c r="X323" i="32" s="1"/>
  <c r="N323" i="32"/>
  <c r="M323" i="32"/>
  <c r="T322" i="32"/>
  <c r="S322" i="32"/>
  <c r="R322" i="32"/>
  <c r="Y322" i="32" s="1"/>
  <c r="Q322" i="32"/>
  <c r="P322" i="32"/>
  <c r="V322" i="32" s="1"/>
  <c r="O322" i="32"/>
  <c r="X322" i="32" s="1"/>
  <c r="N322" i="32"/>
  <c r="M322" i="32"/>
  <c r="U322" i="32" s="1"/>
  <c r="T321" i="32"/>
  <c r="S321" i="32"/>
  <c r="R321" i="32"/>
  <c r="Y321" i="32" s="1"/>
  <c r="Q321" i="32"/>
  <c r="P321" i="32"/>
  <c r="V321" i="32" s="1"/>
  <c r="O321" i="32"/>
  <c r="X321" i="32" s="1"/>
  <c r="N321" i="32"/>
  <c r="M321" i="32"/>
  <c r="T320" i="32"/>
  <c r="S320" i="32"/>
  <c r="R320" i="32"/>
  <c r="Y320" i="32" s="1"/>
  <c r="Q320" i="32"/>
  <c r="P320" i="32"/>
  <c r="V320" i="32" s="1"/>
  <c r="O320" i="32"/>
  <c r="X320" i="32" s="1"/>
  <c r="N320" i="32"/>
  <c r="M320" i="32"/>
  <c r="U320" i="32" s="1"/>
  <c r="T319" i="32"/>
  <c r="S319" i="32"/>
  <c r="R319" i="32"/>
  <c r="Y319" i="32" s="1"/>
  <c r="Q319" i="32"/>
  <c r="P319" i="32"/>
  <c r="V319" i="32" s="1"/>
  <c r="O319" i="32"/>
  <c r="X319" i="32" s="1"/>
  <c r="N319" i="32"/>
  <c r="M319" i="32"/>
  <c r="T318" i="32"/>
  <c r="S318" i="32"/>
  <c r="R318" i="32"/>
  <c r="Y318" i="32" s="1"/>
  <c r="Q318" i="32"/>
  <c r="P318" i="32"/>
  <c r="V318" i="32" s="1"/>
  <c r="O318" i="32"/>
  <c r="X318" i="32" s="1"/>
  <c r="N318" i="32"/>
  <c r="M318" i="32"/>
  <c r="U318" i="32" s="1"/>
  <c r="T317" i="32"/>
  <c r="S317" i="32"/>
  <c r="R317" i="32"/>
  <c r="Y317" i="32" s="1"/>
  <c r="Q317" i="32"/>
  <c r="P317" i="32"/>
  <c r="V317" i="32" s="1"/>
  <c r="O317" i="32"/>
  <c r="X317" i="32" s="1"/>
  <c r="N317" i="32"/>
  <c r="M317" i="32"/>
  <c r="T316" i="32"/>
  <c r="S316" i="32"/>
  <c r="R316" i="32"/>
  <c r="Y316" i="32" s="1"/>
  <c r="Q316" i="32"/>
  <c r="P316" i="32"/>
  <c r="V316" i="32" s="1"/>
  <c r="O316" i="32"/>
  <c r="X316" i="32" s="1"/>
  <c r="N316" i="32"/>
  <c r="M316" i="32"/>
  <c r="U316" i="32" s="1"/>
  <c r="T315" i="32"/>
  <c r="S315" i="32"/>
  <c r="R315" i="32"/>
  <c r="Y315" i="32" s="1"/>
  <c r="Q315" i="32"/>
  <c r="P315" i="32"/>
  <c r="V315" i="32" s="1"/>
  <c r="O315" i="32"/>
  <c r="X315" i="32" s="1"/>
  <c r="N315" i="32"/>
  <c r="M315" i="32"/>
  <c r="L314" i="32"/>
  <c r="K314" i="32"/>
  <c r="J314" i="32"/>
  <c r="I314" i="32"/>
  <c r="H314" i="32"/>
  <c r="G314" i="32"/>
  <c r="F314" i="32"/>
  <c r="E314" i="32"/>
  <c r="B314" i="32"/>
  <c r="T312" i="32"/>
  <c r="S312" i="32"/>
  <c r="R312" i="32"/>
  <c r="Y312" i="32" s="1"/>
  <c r="Q312" i="32"/>
  <c r="P312" i="32"/>
  <c r="O312" i="32"/>
  <c r="X312" i="32" s="1"/>
  <c r="N312" i="32"/>
  <c r="M312" i="32"/>
  <c r="T311" i="32"/>
  <c r="S311" i="32"/>
  <c r="R311" i="32"/>
  <c r="Y311" i="32" s="1"/>
  <c r="Q311" i="32"/>
  <c r="P311" i="32"/>
  <c r="V311" i="32" s="1"/>
  <c r="O311" i="32"/>
  <c r="X311" i="32" s="1"/>
  <c r="N311" i="32"/>
  <c r="M311" i="32"/>
  <c r="U311" i="32" s="1"/>
  <c r="L310" i="32"/>
  <c r="K310" i="32"/>
  <c r="J310" i="32"/>
  <c r="I310" i="32"/>
  <c r="H310" i="32"/>
  <c r="G310" i="32"/>
  <c r="F310" i="32"/>
  <c r="E310" i="32"/>
  <c r="B310" i="32"/>
  <c r="T308" i="32"/>
  <c r="S308" i="32"/>
  <c r="R308" i="32"/>
  <c r="Y308" i="32" s="1"/>
  <c r="Q308" i="32"/>
  <c r="P308" i="32"/>
  <c r="V308" i="32" s="1"/>
  <c r="O308" i="32"/>
  <c r="X308" i="32" s="1"/>
  <c r="N308" i="32"/>
  <c r="M308" i="32"/>
  <c r="U308" i="32" s="1"/>
  <c r="T306" i="32"/>
  <c r="S306" i="32"/>
  <c r="U306" i="32" s="1"/>
  <c r="R306" i="32"/>
  <c r="Y306" i="32" s="1"/>
  <c r="Q306" i="32"/>
  <c r="P306" i="32"/>
  <c r="O306" i="32"/>
  <c r="X306" i="32" s="1"/>
  <c r="N306" i="32"/>
  <c r="M306" i="32"/>
  <c r="T305" i="32"/>
  <c r="S305" i="32"/>
  <c r="R305" i="32"/>
  <c r="Y305" i="32" s="1"/>
  <c r="Q305" i="32"/>
  <c r="P305" i="32"/>
  <c r="V305" i="32" s="1"/>
  <c r="O305" i="32"/>
  <c r="X305" i="32" s="1"/>
  <c r="N305" i="32"/>
  <c r="M305" i="32"/>
  <c r="U305" i="32" s="1"/>
  <c r="T304" i="32"/>
  <c r="S304" i="32"/>
  <c r="U304" i="32" s="1"/>
  <c r="R304" i="32"/>
  <c r="Y304" i="32" s="1"/>
  <c r="Q304" i="32"/>
  <c r="P304" i="32"/>
  <c r="O304" i="32"/>
  <c r="X304" i="32" s="1"/>
  <c r="N304" i="32"/>
  <c r="M304" i="32"/>
  <c r="T303" i="32"/>
  <c r="S303" i="32"/>
  <c r="R303" i="32"/>
  <c r="Y303" i="32" s="1"/>
  <c r="Q303" i="32"/>
  <c r="P303" i="32"/>
  <c r="V303" i="32" s="1"/>
  <c r="O303" i="32"/>
  <c r="X303" i="32" s="1"/>
  <c r="N303" i="32"/>
  <c r="M303" i="32"/>
  <c r="U303" i="32" s="1"/>
  <c r="T302" i="32"/>
  <c r="S302" i="32"/>
  <c r="U302" i="32" s="1"/>
  <c r="R302" i="32"/>
  <c r="Y302" i="32" s="1"/>
  <c r="Q302" i="32"/>
  <c r="P302" i="32"/>
  <c r="O302" i="32"/>
  <c r="X302" i="32" s="1"/>
  <c r="N302" i="32"/>
  <c r="M302" i="32"/>
  <c r="T301" i="32"/>
  <c r="S301" i="32"/>
  <c r="R301" i="32"/>
  <c r="Y301" i="32" s="1"/>
  <c r="Q301" i="32"/>
  <c r="P301" i="32"/>
  <c r="V301" i="32" s="1"/>
  <c r="O301" i="32"/>
  <c r="X301" i="32" s="1"/>
  <c r="N301" i="32"/>
  <c r="M301" i="32"/>
  <c r="U301" i="32" s="1"/>
  <c r="T300" i="32"/>
  <c r="S300" i="32"/>
  <c r="U300" i="32" s="1"/>
  <c r="R300" i="32"/>
  <c r="Y300" i="32" s="1"/>
  <c r="Q300" i="32"/>
  <c r="P300" i="32"/>
  <c r="O300" i="32"/>
  <c r="N300" i="32"/>
  <c r="M300" i="32"/>
  <c r="T299" i="32"/>
  <c r="S299" i="32"/>
  <c r="R299" i="32"/>
  <c r="Y299" i="32" s="1"/>
  <c r="Q299" i="32"/>
  <c r="P299" i="32"/>
  <c r="V299" i="32" s="1"/>
  <c r="O299" i="32"/>
  <c r="N299" i="32"/>
  <c r="M299" i="32"/>
  <c r="T298" i="32"/>
  <c r="S298" i="32"/>
  <c r="U298" i="32" s="1"/>
  <c r="R298" i="32"/>
  <c r="Y298" i="32" s="1"/>
  <c r="Q298" i="32"/>
  <c r="P298" i="32"/>
  <c r="O298" i="32"/>
  <c r="N298" i="32"/>
  <c r="M298" i="32"/>
  <c r="T297" i="32"/>
  <c r="S297" i="32"/>
  <c r="R297" i="32"/>
  <c r="Y297" i="32" s="1"/>
  <c r="Q297" i="32"/>
  <c r="P297" i="32"/>
  <c r="V297" i="32" s="1"/>
  <c r="O297" i="32"/>
  <c r="N297" i="32"/>
  <c r="M297" i="32"/>
  <c r="T296" i="32"/>
  <c r="S296" i="32"/>
  <c r="U296" i="32" s="1"/>
  <c r="R296" i="32"/>
  <c r="Y296" i="32" s="1"/>
  <c r="Q296" i="32"/>
  <c r="P296" i="32"/>
  <c r="O296" i="32"/>
  <c r="N296" i="32"/>
  <c r="M296" i="32"/>
  <c r="T295" i="32"/>
  <c r="S295" i="32"/>
  <c r="R295" i="32"/>
  <c r="Y295" i="32" s="1"/>
  <c r="Q295" i="32"/>
  <c r="P295" i="32"/>
  <c r="V295" i="32" s="1"/>
  <c r="O295" i="32"/>
  <c r="N295" i="32"/>
  <c r="M295" i="32"/>
  <c r="T294" i="32"/>
  <c r="S294" i="32"/>
  <c r="U294" i="32" s="1"/>
  <c r="R294" i="32"/>
  <c r="Y294" i="32" s="1"/>
  <c r="Q294" i="32"/>
  <c r="P294" i="32"/>
  <c r="O294" i="32"/>
  <c r="N294" i="32"/>
  <c r="M294" i="32"/>
  <c r="T293" i="32"/>
  <c r="S293" i="32"/>
  <c r="R293" i="32"/>
  <c r="Y293" i="32" s="1"/>
  <c r="Q293" i="32"/>
  <c r="P293" i="32"/>
  <c r="V293" i="32" s="1"/>
  <c r="O293" i="32"/>
  <c r="N293" i="32"/>
  <c r="M293" i="32"/>
  <c r="T292" i="32"/>
  <c r="S292" i="32"/>
  <c r="U292" i="32" s="1"/>
  <c r="R292" i="32"/>
  <c r="Y292" i="32" s="1"/>
  <c r="Q292" i="32"/>
  <c r="P292" i="32"/>
  <c r="O292" i="32"/>
  <c r="N292" i="32"/>
  <c r="M292" i="32"/>
  <c r="T291" i="32"/>
  <c r="S291" i="32"/>
  <c r="R291" i="32"/>
  <c r="Y291" i="32" s="1"/>
  <c r="Q291" i="32"/>
  <c r="P291" i="32"/>
  <c r="V291" i="32" s="1"/>
  <c r="O291" i="32"/>
  <c r="N291" i="32"/>
  <c r="M291" i="32"/>
  <c r="T290" i="32"/>
  <c r="S290" i="32"/>
  <c r="U290" i="32" s="1"/>
  <c r="R290" i="32"/>
  <c r="Y290" i="32" s="1"/>
  <c r="Q290" i="32"/>
  <c r="P290" i="32"/>
  <c r="O290" i="32"/>
  <c r="N290" i="32"/>
  <c r="M290" i="32"/>
  <c r="T289" i="32"/>
  <c r="S289" i="32"/>
  <c r="R289" i="32"/>
  <c r="Y289" i="32" s="1"/>
  <c r="Q289" i="32"/>
  <c r="P289" i="32"/>
  <c r="V289" i="32" s="1"/>
  <c r="O289" i="32"/>
  <c r="N289" i="32"/>
  <c r="M289" i="32"/>
  <c r="T288" i="32"/>
  <c r="S288" i="32"/>
  <c r="U288" i="32" s="1"/>
  <c r="R288" i="32"/>
  <c r="Y288" i="32" s="1"/>
  <c r="Q288" i="32"/>
  <c r="P288" i="32"/>
  <c r="O288" i="32"/>
  <c r="N288" i="32"/>
  <c r="M288" i="32"/>
  <c r="T287" i="32"/>
  <c r="S287" i="32"/>
  <c r="R287" i="32"/>
  <c r="Y287" i="32" s="1"/>
  <c r="Q287" i="32"/>
  <c r="P287" i="32"/>
  <c r="V287" i="32" s="1"/>
  <c r="O287" i="32"/>
  <c r="N287" i="32"/>
  <c r="M287" i="32"/>
  <c r="T286" i="32"/>
  <c r="S286" i="32"/>
  <c r="U286" i="32" s="1"/>
  <c r="R286" i="32"/>
  <c r="Y286" i="32" s="1"/>
  <c r="Q286" i="32"/>
  <c r="P286" i="32"/>
  <c r="O286" i="32"/>
  <c r="N286" i="32"/>
  <c r="M286" i="32"/>
  <c r="L285" i="32"/>
  <c r="K285" i="32"/>
  <c r="J285" i="32"/>
  <c r="I285" i="32"/>
  <c r="H285" i="32"/>
  <c r="G285" i="32"/>
  <c r="F285" i="32"/>
  <c r="E285" i="32"/>
  <c r="B285" i="32"/>
  <c r="T283" i="32"/>
  <c r="V283" i="32" s="1"/>
  <c r="S283" i="32"/>
  <c r="U283" i="32" s="1"/>
  <c r="R283" i="32"/>
  <c r="Q283" i="32"/>
  <c r="P283" i="32"/>
  <c r="O283" i="32"/>
  <c r="N283" i="32"/>
  <c r="M283" i="32"/>
  <c r="T282" i="32"/>
  <c r="S282" i="32"/>
  <c r="R282" i="32"/>
  <c r="Q282" i="32"/>
  <c r="P282" i="32"/>
  <c r="O282" i="32"/>
  <c r="N282" i="32"/>
  <c r="M282" i="32"/>
  <c r="T281" i="32"/>
  <c r="V281" i="32" s="1"/>
  <c r="S281" i="32"/>
  <c r="U281" i="32" s="1"/>
  <c r="R281" i="32"/>
  <c r="Q281" i="32"/>
  <c r="P281" i="32"/>
  <c r="O281" i="32"/>
  <c r="N281" i="32"/>
  <c r="M281" i="32"/>
  <c r="T280" i="32"/>
  <c r="S280" i="32"/>
  <c r="R280" i="32"/>
  <c r="Q280" i="32"/>
  <c r="P280" i="32"/>
  <c r="O280" i="32"/>
  <c r="N280" i="32"/>
  <c r="M280" i="32"/>
  <c r="T279" i="32"/>
  <c r="V279" i="32" s="1"/>
  <c r="S279" i="32"/>
  <c r="U279" i="32" s="1"/>
  <c r="R279" i="32"/>
  <c r="Q279" i="32"/>
  <c r="P279" i="32"/>
  <c r="O279" i="32"/>
  <c r="N279" i="32"/>
  <c r="M279" i="32"/>
  <c r="T278" i="32"/>
  <c r="S278" i="32"/>
  <c r="R278" i="32"/>
  <c r="Q278" i="32"/>
  <c r="P278" i="32"/>
  <c r="O278" i="32"/>
  <c r="N278" i="32"/>
  <c r="M278" i="32"/>
  <c r="T277" i="32"/>
  <c r="V277" i="32" s="1"/>
  <c r="S277" i="32"/>
  <c r="U277" i="32" s="1"/>
  <c r="R277" i="32"/>
  <c r="Q277" i="32"/>
  <c r="P277" i="32"/>
  <c r="O277" i="32"/>
  <c r="N277" i="32"/>
  <c r="M277" i="32"/>
  <c r="T276" i="32"/>
  <c r="S276" i="32"/>
  <c r="R276" i="32"/>
  <c r="Q276" i="32"/>
  <c r="P276" i="32"/>
  <c r="O276" i="32"/>
  <c r="N276" i="32"/>
  <c r="M276" i="32"/>
  <c r="L275" i="32"/>
  <c r="K275" i="32"/>
  <c r="J275" i="32"/>
  <c r="I275" i="32"/>
  <c r="H275" i="32"/>
  <c r="G275" i="32"/>
  <c r="F275" i="32"/>
  <c r="E275" i="32"/>
  <c r="B275" i="32"/>
  <c r="T273" i="32"/>
  <c r="S273" i="32"/>
  <c r="R273" i="32"/>
  <c r="Y273" i="32" s="1"/>
  <c r="Q273" i="32"/>
  <c r="P273" i="32"/>
  <c r="O273" i="32"/>
  <c r="X273" i="32" s="1"/>
  <c r="N273" i="32"/>
  <c r="M273" i="32"/>
  <c r="U273" i="32" s="1"/>
  <c r="T272" i="32"/>
  <c r="S272" i="32"/>
  <c r="R272" i="32"/>
  <c r="Y272" i="32" s="1"/>
  <c r="Q272" i="32"/>
  <c r="P272" i="32"/>
  <c r="O272" i="32"/>
  <c r="X272" i="32" s="1"/>
  <c r="N272" i="32"/>
  <c r="M272" i="32"/>
  <c r="U272" i="32" s="1"/>
  <c r="T271" i="32"/>
  <c r="S271" i="32"/>
  <c r="R271" i="32"/>
  <c r="Y271" i="32" s="1"/>
  <c r="Q271" i="32"/>
  <c r="P271" i="32"/>
  <c r="O271" i="32"/>
  <c r="X271" i="32" s="1"/>
  <c r="N271" i="32"/>
  <c r="M271" i="32"/>
  <c r="U271" i="32" s="1"/>
  <c r="T270" i="32"/>
  <c r="S270" i="32"/>
  <c r="R270" i="32"/>
  <c r="Y270" i="32" s="1"/>
  <c r="Q270" i="32"/>
  <c r="P270" i="32"/>
  <c r="O270" i="32"/>
  <c r="X270" i="32" s="1"/>
  <c r="N270" i="32"/>
  <c r="M270" i="32"/>
  <c r="U270" i="32" s="1"/>
  <c r="T269" i="32"/>
  <c r="S269" i="32"/>
  <c r="R269" i="32"/>
  <c r="Y269" i="32" s="1"/>
  <c r="Q269" i="32"/>
  <c r="P269" i="32"/>
  <c r="O269" i="32"/>
  <c r="X269" i="32" s="1"/>
  <c r="N269" i="32"/>
  <c r="M269" i="32"/>
  <c r="U269" i="32" s="1"/>
  <c r="T268" i="32"/>
  <c r="S268" i="32"/>
  <c r="R268" i="32"/>
  <c r="Y268" i="32" s="1"/>
  <c r="Q268" i="32"/>
  <c r="P268" i="32"/>
  <c r="O268" i="32"/>
  <c r="X268" i="32" s="1"/>
  <c r="N268" i="32"/>
  <c r="M268" i="32"/>
  <c r="U268" i="32" s="1"/>
  <c r="T267" i="32"/>
  <c r="S267" i="32"/>
  <c r="R267" i="32"/>
  <c r="Y267" i="32" s="1"/>
  <c r="Q267" i="32"/>
  <c r="P267" i="32"/>
  <c r="O267" i="32"/>
  <c r="X267" i="32" s="1"/>
  <c r="N267" i="32"/>
  <c r="M267" i="32"/>
  <c r="U267" i="32" s="1"/>
  <c r="T266" i="32"/>
  <c r="S266" i="32"/>
  <c r="R266" i="32"/>
  <c r="Y266" i="32" s="1"/>
  <c r="Q266" i="32"/>
  <c r="P266" i="32"/>
  <c r="O266" i="32"/>
  <c r="X266" i="32" s="1"/>
  <c r="N266" i="32"/>
  <c r="M266" i="32"/>
  <c r="U266" i="32" s="1"/>
  <c r="T265" i="32"/>
  <c r="S265" i="32"/>
  <c r="R265" i="32"/>
  <c r="Y265" i="32" s="1"/>
  <c r="Q265" i="32"/>
  <c r="P265" i="32"/>
  <c r="O265" i="32"/>
  <c r="X265" i="32" s="1"/>
  <c r="N265" i="32"/>
  <c r="M265" i="32"/>
  <c r="U265" i="32" s="1"/>
  <c r="T264" i="32"/>
  <c r="S264" i="32"/>
  <c r="R264" i="32"/>
  <c r="Y264" i="32" s="1"/>
  <c r="Q264" i="32"/>
  <c r="P264" i="32"/>
  <c r="O264" i="32"/>
  <c r="X264" i="32" s="1"/>
  <c r="N264" i="32"/>
  <c r="M264" i="32"/>
  <c r="U264" i="32" s="1"/>
  <c r="T263" i="32"/>
  <c r="S263" i="32"/>
  <c r="R263" i="32"/>
  <c r="Y263" i="32" s="1"/>
  <c r="Q263" i="32"/>
  <c r="P263" i="32"/>
  <c r="O263" i="32"/>
  <c r="X263" i="32" s="1"/>
  <c r="N263" i="32"/>
  <c r="M263" i="32"/>
  <c r="U263" i="32" s="1"/>
  <c r="T262" i="32"/>
  <c r="S262" i="32"/>
  <c r="R262" i="32"/>
  <c r="Y262" i="32" s="1"/>
  <c r="Q262" i="32"/>
  <c r="P262" i="32"/>
  <c r="O262" i="32"/>
  <c r="X262" i="32" s="1"/>
  <c r="N262" i="32"/>
  <c r="M262" i="32"/>
  <c r="U262" i="32" s="1"/>
  <c r="T261" i="32"/>
  <c r="S261" i="32"/>
  <c r="R261" i="32"/>
  <c r="Y261" i="32" s="1"/>
  <c r="Q261" i="32"/>
  <c r="P261" i="32"/>
  <c r="O261" i="32"/>
  <c r="X261" i="32" s="1"/>
  <c r="N261" i="32"/>
  <c r="M261" i="32"/>
  <c r="U261" i="32" s="1"/>
  <c r="T260" i="32"/>
  <c r="S260" i="32"/>
  <c r="R260" i="32"/>
  <c r="Y260" i="32" s="1"/>
  <c r="Q260" i="32"/>
  <c r="P260" i="32"/>
  <c r="O260" i="32"/>
  <c r="X260" i="32" s="1"/>
  <c r="N260" i="32"/>
  <c r="M260" i="32"/>
  <c r="U260" i="32" s="1"/>
  <c r="T259" i="32"/>
  <c r="S259" i="32"/>
  <c r="R259" i="32"/>
  <c r="Y259" i="32" s="1"/>
  <c r="Q259" i="32"/>
  <c r="P259" i="32"/>
  <c r="O259" i="32"/>
  <c r="X259" i="32" s="1"/>
  <c r="N259" i="32"/>
  <c r="M259" i="32"/>
  <c r="U259" i="32" s="1"/>
  <c r="T258" i="32"/>
  <c r="S258" i="32"/>
  <c r="R258" i="32"/>
  <c r="Y258" i="32" s="1"/>
  <c r="Q258" i="32"/>
  <c r="P258" i="32"/>
  <c r="O258" i="32"/>
  <c r="X258" i="32" s="1"/>
  <c r="N258" i="32"/>
  <c r="M258" i="32"/>
  <c r="U258" i="32" s="1"/>
  <c r="T257" i="32"/>
  <c r="S257" i="32"/>
  <c r="R257" i="32"/>
  <c r="Y257" i="32" s="1"/>
  <c r="Q257" i="32"/>
  <c r="P257" i="32"/>
  <c r="O257" i="32"/>
  <c r="X257" i="32" s="1"/>
  <c r="N257" i="32"/>
  <c r="M257" i="32"/>
  <c r="U257" i="32" s="1"/>
  <c r="T256" i="32"/>
  <c r="S256" i="32"/>
  <c r="R256" i="32"/>
  <c r="Y256" i="32" s="1"/>
  <c r="Q256" i="32"/>
  <c r="P256" i="32"/>
  <c r="O256" i="32"/>
  <c r="X256" i="32" s="1"/>
  <c r="N256" i="32"/>
  <c r="M256" i="32"/>
  <c r="U256" i="32" s="1"/>
  <c r="T255" i="32"/>
  <c r="S255" i="32"/>
  <c r="R255" i="32"/>
  <c r="Y255" i="32" s="1"/>
  <c r="Q255" i="32"/>
  <c r="P255" i="32"/>
  <c r="O255" i="32"/>
  <c r="X255" i="32" s="1"/>
  <c r="N255" i="32"/>
  <c r="M255" i="32"/>
  <c r="U255" i="32" s="1"/>
  <c r="T254" i="32"/>
  <c r="S254" i="32"/>
  <c r="R254" i="32"/>
  <c r="Y254" i="32" s="1"/>
  <c r="Q254" i="32"/>
  <c r="P254" i="32"/>
  <c r="O254" i="32"/>
  <c r="X254" i="32" s="1"/>
  <c r="N254" i="32"/>
  <c r="M254" i="32"/>
  <c r="U254" i="32" s="1"/>
  <c r="T253" i="32"/>
  <c r="S253" i="32"/>
  <c r="R253" i="32"/>
  <c r="Y253" i="32" s="1"/>
  <c r="Q253" i="32"/>
  <c r="P253" i="32"/>
  <c r="O253" i="32"/>
  <c r="X253" i="32" s="1"/>
  <c r="N253" i="32"/>
  <c r="M253" i="32"/>
  <c r="U253" i="32" s="1"/>
  <c r="T252" i="32"/>
  <c r="S252" i="32"/>
  <c r="R252" i="32"/>
  <c r="Y252" i="32" s="1"/>
  <c r="Q252" i="32"/>
  <c r="P252" i="32"/>
  <c r="O252" i="32"/>
  <c r="X252" i="32" s="1"/>
  <c r="N252" i="32"/>
  <c r="M252" i="32"/>
  <c r="U252" i="32" s="1"/>
  <c r="T251" i="32"/>
  <c r="S251" i="32"/>
  <c r="R251" i="32"/>
  <c r="Y251" i="32" s="1"/>
  <c r="Q251" i="32"/>
  <c r="P251" i="32"/>
  <c r="O251" i="32"/>
  <c r="X251" i="32" s="1"/>
  <c r="N251" i="32"/>
  <c r="M251" i="32"/>
  <c r="U251" i="32" s="1"/>
  <c r="T250" i="32"/>
  <c r="S250" i="32"/>
  <c r="R250" i="32"/>
  <c r="Y250" i="32" s="1"/>
  <c r="Q250" i="32"/>
  <c r="P250" i="32"/>
  <c r="O250" i="32"/>
  <c r="X250" i="32" s="1"/>
  <c r="N250" i="32"/>
  <c r="M250" i="32"/>
  <c r="U250" i="32" s="1"/>
  <c r="T249" i="32"/>
  <c r="S249" i="32"/>
  <c r="R249" i="32"/>
  <c r="Y249" i="32" s="1"/>
  <c r="Q249" i="32"/>
  <c r="P249" i="32"/>
  <c r="O249" i="32"/>
  <c r="X249" i="32" s="1"/>
  <c r="N249" i="32"/>
  <c r="M249" i="32"/>
  <c r="U249" i="32" s="1"/>
  <c r="T248" i="32"/>
  <c r="S248" i="32"/>
  <c r="R248" i="32"/>
  <c r="Y248" i="32" s="1"/>
  <c r="Q248" i="32"/>
  <c r="P248" i="32"/>
  <c r="O248" i="32"/>
  <c r="X248" i="32" s="1"/>
  <c r="N248" i="32"/>
  <c r="M248" i="32"/>
  <c r="U248" i="32" s="1"/>
  <c r="T247" i="32"/>
  <c r="S247" i="32"/>
  <c r="R247" i="32"/>
  <c r="Y247" i="32" s="1"/>
  <c r="Q247" i="32"/>
  <c r="P247" i="32"/>
  <c r="O247" i="32"/>
  <c r="X247" i="32" s="1"/>
  <c r="N247" i="32"/>
  <c r="M247" i="32"/>
  <c r="U247" i="32" s="1"/>
  <c r="T246" i="32"/>
  <c r="S246" i="32"/>
  <c r="R246" i="32"/>
  <c r="Y246" i="32" s="1"/>
  <c r="Q246" i="32"/>
  <c r="P246" i="32"/>
  <c r="O246" i="32"/>
  <c r="X246" i="32" s="1"/>
  <c r="N246" i="32"/>
  <c r="M246" i="32"/>
  <c r="U246" i="32" s="1"/>
  <c r="T245" i="32"/>
  <c r="S245" i="32"/>
  <c r="R245" i="32"/>
  <c r="Y245" i="32" s="1"/>
  <c r="Q245" i="32"/>
  <c r="P245" i="32"/>
  <c r="O245" i="32"/>
  <c r="X245" i="32" s="1"/>
  <c r="N245" i="32"/>
  <c r="M245" i="32"/>
  <c r="U245" i="32" s="1"/>
  <c r="T244" i="32"/>
  <c r="S244" i="32"/>
  <c r="R244" i="32"/>
  <c r="Y244" i="32" s="1"/>
  <c r="Q244" i="32"/>
  <c r="P244" i="32"/>
  <c r="O244" i="32"/>
  <c r="X244" i="32" s="1"/>
  <c r="N244" i="32"/>
  <c r="M244" i="32"/>
  <c r="U244" i="32" s="1"/>
  <c r="L243" i="32"/>
  <c r="K243" i="32"/>
  <c r="J243" i="32"/>
  <c r="I243" i="32"/>
  <c r="H243" i="32"/>
  <c r="G243" i="32"/>
  <c r="F243" i="32"/>
  <c r="E243" i="32"/>
  <c r="B243" i="32"/>
  <c r="T241" i="32"/>
  <c r="S241" i="32"/>
  <c r="R241" i="32"/>
  <c r="Y241" i="32" s="1"/>
  <c r="Q241" i="32"/>
  <c r="P241" i="32"/>
  <c r="V241" i="32" s="1"/>
  <c r="O241" i="32"/>
  <c r="N241" i="32"/>
  <c r="M241" i="32"/>
  <c r="T240" i="32"/>
  <c r="S240" i="32"/>
  <c r="R240" i="32"/>
  <c r="Y240" i="32" s="1"/>
  <c r="Q240" i="32"/>
  <c r="P240" i="32"/>
  <c r="V240" i="32" s="1"/>
  <c r="O240" i="32"/>
  <c r="N240" i="32"/>
  <c r="M240" i="32"/>
  <c r="T239" i="32"/>
  <c r="S239" i="32"/>
  <c r="R239" i="32"/>
  <c r="Y239" i="32" s="1"/>
  <c r="Q239" i="32"/>
  <c r="P239" i="32"/>
  <c r="V239" i="32" s="1"/>
  <c r="O239" i="32"/>
  <c r="N239" i="32"/>
  <c r="M239" i="32"/>
  <c r="T238" i="32"/>
  <c r="S238" i="32"/>
  <c r="R238" i="32"/>
  <c r="Y238" i="32" s="1"/>
  <c r="Q238" i="32"/>
  <c r="P238" i="32"/>
  <c r="V238" i="32" s="1"/>
  <c r="O238" i="32"/>
  <c r="N238" i="32"/>
  <c r="M238" i="32"/>
  <c r="T237" i="32"/>
  <c r="S237" i="32"/>
  <c r="R237" i="32"/>
  <c r="Y237" i="32" s="1"/>
  <c r="Q237" i="32"/>
  <c r="P237" i="32"/>
  <c r="V237" i="32" s="1"/>
  <c r="O237" i="32"/>
  <c r="N237" i="32"/>
  <c r="M237" i="32"/>
  <c r="T236" i="32"/>
  <c r="S236" i="32"/>
  <c r="R236" i="32"/>
  <c r="Y236" i="32" s="1"/>
  <c r="Q236" i="32"/>
  <c r="P236" i="32"/>
  <c r="V236" i="32" s="1"/>
  <c r="O236" i="32"/>
  <c r="N236" i="32"/>
  <c r="M236" i="32"/>
  <c r="T235" i="32"/>
  <c r="S235" i="32"/>
  <c r="R235" i="32"/>
  <c r="Y235" i="32" s="1"/>
  <c r="Q235" i="32"/>
  <c r="P235" i="32"/>
  <c r="V235" i="32" s="1"/>
  <c r="O235" i="32"/>
  <c r="N235" i="32"/>
  <c r="M235" i="32"/>
  <c r="T234" i="32"/>
  <c r="S234" i="32"/>
  <c r="R234" i="32"/>
  <c r="Y234" i="32" s="1"/>
  <c r="Q234" i="32"/>
  <c r="P234" i="32"/>
  <c r="V234" i="32" s="1"/>
  <c r="O234" i="32"/>
  <c r="N234" i="32"/>
  <c r="M234" i="32"/>
  <c r="L233" i="32"/>
  <c r="K233" i="32"/>
  <c r="J233" i="32"/>
  <c r="I233" i="32"/>
  <c r="H233" i="32"/>
  <c r="G233" i="32"/>
  <c r="F233" i="32"/>
  <c r="E233" i="32"/>
  <c r="B233" i="32"/>
  <c r="T231" i="32"/>
  <c r="S231" i="32"/>
  <c r="R231" i="32"/>
  <c r="Q231" i="32"/>
  <c r="P231" i="32"/>
  <c r="O231" i="32"/>
  <c r="X231" i="32" s="1"/>
  <c r="N231" i="32"/>
  <c r="M231" i="32"/>
  <c r="U231" i="32" s="1"/>
  <c r="T230" i="32"/>
  <c r="S230" i="32"/>
  <c r="R230" i="32"/>
  <c r="Q230" i="32"/>
  <c r="P230" i="32"/>
  <c r="O230" i="32"/>
  <c r="X230" i="32" s="1"/>
  <c r="N230" i="32"/>
  <c r="M230" i="32"/>
  <c r="U230" i="32" s="1"/>
  <c r="T229" i="32"/>
  <c r="S229" i="32"/>
  <c r="R229" i="32"/>
  <c r="Q229" i="32"/>
  <c r="P229" i="32"/>
  <c r="O229" i="32"/>
  <c r="X229" i="32" s="1"/>
  <c r="N229" i="32"/>
  <c r="M229" i="32"/>
  <c r="U229" i="32" s="1"/>
  <c r="T228" i="32"/>
  <c r="S228" i="32"/>
  <c r="R228" i="32"/>
  <c r="Q228" i="32"/>
  <c r="P228" i="32"/>
  <c r="O228" i="32"/>
  <c r="X228" i="32" s="1"/>
  <c r="N228" i="32"/>
  <c r="M228" i="32"/>
  <c r="U228" i="32" s="1"/>
  <c r="T227" i="32"/>
  <c r="S227" i="32"/>
  <c r="R227" i="32"/>
  <c r="Q227" i="32"/>
  <c r="P227" i="32"/>
  <c r="O227" i="32"/>
  <c r="X227" i="32" s="1"/>
  <c r="N227" i="32"/>
  <c r="M227" i="32"/>
  <c r="U227" i="32" s="1"/>
  <c r="T226" i="32"/>
  <c r="S226" i="32"/>
  <c r="R226" i="32"/>
  <c r="Q226" i="32"/>
  <c r="P226" i="32"/>
  <c r="O226" i="32"/>
  <c r="X226" i="32" s="1"/>
  <c r="N226" i="32"/>
  <c r="M226" i="32"/>
  <c r="U226" i="32" s="1"/>
  <c r="T225" i="32"/>
  <c r="S225" i="32"/>
  <c r="R225" i="32"/>
  <c r="Q225" i="32"/>
  <c r="P225" i="32"/>
  <c r="O225" i="32"/>
  <c r="X225" i="32" s="1"/>
  <c r="N225" i="32"/>
  <c r="M225" i="32"/>
  <c r="U225" i="32" s="1"/>
  <c r="T224" i="32"/>
  <c r="S224" i="32"/>
  <c r="R224" i="32"/>
  <c r="Q224" i="32"/>
  <c r="P224" i="32"/>
  <c r="O224" i="32"/>
  <c r="X224" i="32" s="1"/>
  <c r="N224" i="32"/>
  <c r="M224" i="32"/>
  <c r="U224" i="32" s="1"/>
  <c r="T223" i="32"/>
  <c r="S223" i="32"/>
  <c r="R223" i="32"/>
  <c r="Q223" i="32"/>
  <c r="P223" i="32"/>
  <c r="O223" i="32"/>
  <c r="X223" i="32" s="1"/>
  <c r="N223" i="32"/>
  <c r="M223" i="32"/>
  <c r="U223" i="32" s="1"/>
  <c r="T222" i="32"/>
  <c r="S222" i="32"/>
  <c r="R222" i="32"/>
  <c r="Q222" i="32"/>
  <c r="P222" i="32"/>
  <c r="O222" i="32"/>
  <c r="X222" i="32" s="1"/>
  <c r="N222" i="32"/>
  <c r="M222" i="32"/>
  <c r="U222" i="32" s="1"/>
  <c r="T221" i="32"/>
  <c r="S221" i="32"/>
  <c r="R221" i="32"/>
  <c r="Q221" i="32"/>
  <c r="P221" i="32"/>
  <c r="O221" i="32"/>
  <c r="X221" i="32" s="1"/>
  <c r="N221" i="32"/>
  <c r="M221" i="32"/>
  <c r="U221" i="32" s="1"/>
  <c r="T220" i="32"/>
  <c r="S220" i="32"/>
  <c r="R220" i="32"/>
  <c r="Q220" i="32"/>
  <c r="P220" i="32"/>
  <c r="O220" i="32"/>
  <c r="X220" i="32" s="1"/>
  <c r="N220" i="32"/>
  <c r="M220" i="32"/>
  <c r="U220" i="32" s="1"/>
  <c r="T219" i="32"/>
  <c r="S219" i="32"/>
  <c r="R219" i="32"/>
  <c r="Q219" i="32"/>
  <c r="P219" i="32"/>
  <c r="O219" i="32"/>
  <c r="X219" i="32" s="1"/>
  <c r="N219" i="32"/>
  <c r="M219" i="32"/>
  <c r="U219" i="32" s="1"/>
  <c r="T218" i="32"/>
  <c r="S218" i="32"/>
  <c r="R218" i="32"/>
  <c r="Q218" i="32"/>
  <c r="P218" i="32"/>
  <c r="O218" i="32"/>
  <c r="X218" i="32" s="1"/>
  <c r="N218" i="32"/>
  <c r="M218" i="32"/>
  <c r="U218" i="32" s="1"/>
  <c r="L217" i="32"/>
  <c r="K217" i="32"/>
  <c r="J217" i="32"/>
  <c r="I217" i="32"/>
  <c r="H217" i="32"/>
  <c r="G217" i="32"/>
  <c r="F217" i="32"/>
  <c r="E217" i="32"/>
  <c r="B217" i="32"/>
  <c r="T215" i="32"/>
  <c r="S215" i="32"/>
  <c r="R215" i="32"/>
  <c r="Y215" i="32" s="1"/>
  <c r="Q215" i="32"/>
  <c r="P215" i="32"/>
  <c r="V215" i="32" s="1"/>
  <c r="O215" i="32"/>
  <c r="X215" i="32" s="1"/>
  <c r="N215" i="32"/>
  <c r="M215" i="32"/>
  <c r="U215" i="32" s="1"/>
  <c r="T214" i="32"/>
  <c r="S214" i="32"/>
  <c r="R214" i="32"/>
  <c r="Y214" i="32" s="1"/>
  <c r="Q214" i="32"/>
  <c r="P214" i="32"/>
  <c r="V214" i="32" s="1"/>
  <c r="O214" i="32"/>
  <c r="X214" i="32" s="1"/>
  <c r="N214" i="32"/>
  <c r="M214" i="32"/>
  <c r="U214" i="32" s="1"/>
  <c r="T213" i="32"/>
  <c r="S213" i="32"/>
  <c r="R213" i="32"/>
  <c r="Y213" i="32" s="1"/>
  <c r="Q213" i="32"/>
  <c r="P213" i="32"/>
  <c r="V213" i="32" s="1"/>
  <c r="O213" i="32"/>
  <c r="X213" i="32" s="1"/>
  <c r="N213" i="32"/>
  <c r="M213" i="32"/>
  <c r="U213" i="32" s="1"/>
  <c r="T212" i="32"/>
  <c r="S212" i="32"/>
  <c r="R212" i="32"/>
  <c r="Y212" i="32" s="1"/>
  <c r="Q212" i="32"/>
  <c r="P212" i="32"/>
  <c r="V212" i="32" s="1"/>
  <c r="O212" i="32"/>
  <c r="X212" i="32" s="1"/>
  <c r="N212" i="32"/>
  <c r="M212" i="32"/>
  <c r="U212" i="32" s="1"/>
  <c r="T211" i="32"/>
  <c r="S211" i="32"/>
  <c r="R211" i="32"/>
  <c r="Y211" i="32" s="1"/>
  <c r="Q211" i="32"/>
  <c r="P211" i="32"/>
  <c r="V211" i="32" s="1"/>
  <c r="O211" i="32"/>
  <c r="X211" i="32" s="1"/>
  <c r="N211" i="32"/>
  <c r="M211" i="32"/>
  <c r="U211" i="32" s="1"/>
  <c r="T210" i="32"/>
  <c r="S210" i="32"/>
  <c r="R210" i="32"/>
  <c r="Y210" i="32" s="1"/>
  <c r="Q210" i="32"/>
  <c r="P210" i="32"/>
  <c r="V210" i="32" s="1"/>
  <c r="O210" i="32"/>
  <c r="X210" i="32" s="1"/>
  <c r="N210" i="32"/>
  <c r="M210" i="32"/>
  <c r="U210" i="32" s="1"/>
  <c r="T209" i="32"/>
  <c r="S209" i="32"/>
  <c r="R209" i="32"/>
  <c r="Y209" i="32" s="1"/>
  <c r="Q209" i="32"/>
  <c r="P209" i="32"/>
  <c r="V209" i="32" s="1"/>
  <c r="O209" i="32"/>
  <c r="X209" i="32" s="1"/>
  <c r="N209" i="32"/>
  <c r="M209" i="32"/>
  <c r="U209" i="32" s="1"/>
  <c r="T208" i="32"/>
  <c r="S208" i="32"/>
  <c r="R208" i="32"/>
  <c r="Y208" i="32" s="1"/>
  <c r="Q208" i="32"/>
  <c r="P208" i="32"/>
  <c r="V208" i="32" s="1"/>
  <c r="O208" i="32"/>
  <c r="X208" i="32" s="1"/>
  <c r="N208" i="32"/>
  <c r="M208" i="32"/>
  <c r="U208" i="32" s="1"/>
  <c r="T207" i="32"/>
  <c r="S207" i="32"/>
  <c r="R207" i="32"/>
  <c r="Y207" i="32" s="1"/>
  <c r="Q207" i="32"/>
  <c r="P207" i="32"/>
  <c r="V207" i="32" s="1"/>
  <c r="O207" i="32"/>
  <c r="X207" i="32" s="1"/>
  <c r="N207" i="32"/>
  <c r="M207" i="32"/>
  <c r="U207" i="32" s="1"/>
  <c r="T206" i="32"/>
  <c r="S206" i="32"/>
  <c r="R206" i="32"/>
  <c r="Y206" i="32" s="1"/>
  <c r="Q206" i="32"/>
  <c r="P206" i="32"/>
  <c r="V206" i="32" s="1"/>
  <c r="O206" i="32"/>
  <c r="X206" i="32" s="1"/>
  <c r="N206" i="32"/>
  <c r="M206" i="32"/>
  <c r="U206" i="32" s="1"/>
  <c r="T205" i="32"/>
  <c r="S205" i="32"/>
  <c r="R205" i="32"/>
  <c r="Y205" i="32" s="1"/>
  <c r="Q205" i="32"/>
  <c r="P205" i="32"/>
  <c r="V205" i="32" s="1"/>
  <c r="O205" i="32"/>
  <c r="X205" i="32" s="1"/>
  <c r="N205" i="32"/>
  <c r="M205" i="32"/>
  <c r="U205" i="32" s="1"/>
  <c r="T204" i="32"/>
  <c r="S204" i="32"/>
  <c r="R204" i="32"/>
  <c r="Y204" i="32" s="1"/>
  <c r="Q204" i="32"/>
  <c r="P204" i="32"/>
  <c r="V204" i="32" s="1"/>
  <c r="O204" i="32"/>
  <c r="X204" i="32" s="1"/>
  <c r="N204" i="32"/>
  <c r="M204" i="32"/>
  <c r="U204" i="32" s="1"/>
  <c r="T203" i="32"/>
  <c r="S203" i="32"/>
  <c r="R203" i="32"/>
  <c r="Y203" i="32" s="1"/>
  <c r="Q203" i="32"/>
  <c r="P203" i="32"/>
  <c r="V203" i="32" s="1"/>
  <c r="O203" i="32"/>
  <c r="X203" i="32" s="1"/>
  <c r="N203" i="32"/>
  <c r="M203" i="32"/>
  <c r="U203" i="32" s="1"/>
  <c r="T202" i="32"/>
  <c r="S202" i="32"/>
  <c r="R202" i="32"/>
  <c r="Y202" i="32" s="1"/>
  <c r="Q202" i="32"/>
  <c r="P202" i="32"/>
  <c r="V202" i="32" s="1"/>
  <c r="O202" i="32"/>
  <c r="X202" i="32" s="1"/>
  <c r="N202" i="32"/>
  <c r="M202" i="32"/>
  <c r="U202" i="32" s="1"/>
  <c r="T201" i="32"/>
  <c r="S201" i="32"/>
  <c r="R201" i="32"/>
  <c r="Y201" i="32" s="1"/>
  <c r="Q201" i="32"/>
  <c r="P201" i="32"/>
  <c r="V201" i="32" s="1"/>
  <c r="O201" i="32"/>
  <c r="X201" i="32" s="1"/>
  <c r="N201" i="32"/>
  <c r="M201" i="32"/>
  <c r="U201" i="32" s="1"/>
  <c r="T200" i="32"/>
  <c r="S200" i="32"/>
  <c r="R200" i="32"/>
  <c r="Y200" i="32" s="1"/>
  <c r="Q200" i="32"/>
  <c r="P200" i="32"/>
  <c r="V200" i="32" s="1"/>
  <c r="O200" i="32"/>
  <c r="X200" i="32" s="1"/>
  <c r="N200" i="32"/>
  <c r="M200" i="32"/>
  <c r="U200" i="32" s="1"/>
  <c r="T199" i="32"/>
  <c r="S199" i="32"/>
  <c r="R199" i="32"/>
  <c r="Y199" i="32" s="1"/>
  <c r="Q199" i="32"/>
  <c r="P199" i="32"/>
  <c r="V199" i="32" s="1"/>
  <c r="O199" i="32"/>
  <c r="X199" i="32" s="1"/>
  <c r="N199" i="32"/>
  <c r="M199" i="32"/>
  <c r="U199" i="32" s="1"/>
  <c r="T198" i="32"/>
  <c r="S198" i="32"/>
  <c r="R198" i="32"/>
  <c r="Y198" i="32" s="1"/>
  <c r="Q198" i="32"/>
  <c r="P198" i="32"/>
  <c r="V198" i="32" s="1"/>
  <c r="O198" i="32"/>
  <c r="X198" i="32" s="1"/>
  <c r="N198" i="32"/>
  <c r="M198" i="32"/>
  <c r="U198" i="32" s="1"/>
  <c r="L197" i="32"/>
  <c r="K197" i="32"/>
  <c r="J197" i="32"/>
  <c r="I197" i="32"/>
  <c r="H197" i="32"/>
  <c r="G197" i="32"/>
  <c r="F197" i="32"/>
  <c r="E197" i="32"/>
  <c r="B197" i="32"/>
  <c r="T195" i="32"/>
  <c r="S195" i="32"/>
  <c r="R195" i="32"/>
  <c r="Q195" i="32"/>
  <c r="P195" i="32"/>
  <c r="V195" i="32" s="1"/>
  <c r="O195" i="32"/>
  <c r="N195" i="32"/>
  <c r="M195" i="32"/>
  <c r="T194" i="32"/>
  <c r="S194" i="32"/>
  <c r="R194" i="32"/>
  <c r="Q194" i="32"/>
  <c r="P194" i="32"/>
  <c r="V194" i="32" s="1"/>
  <c r="O194" i="32"/>
  <c r="N194" i="32"/>
  <c r="M194" i="32"/>
  <c r="T193" i="32"/>
  <c r="S193" i="32"/>
  <c r="R193" i="32"/>
  <c r="Q193" i="32"/>
  <c r="P193" i="32"/>
  <c r="V193" i="32" s="1"/>
  <c r="O193" i="32"/>
  <c r="N193" i="32"/>
  <c r="M193" i="32"/>
  <c r="T192" i="32"/>
  <c r="S192" i="32"/>
  <c r="R192" i="32"/>
  <c r="Q192" i="32"/>
  <c r="P192" i="32"/>
  <c r="V192" i="32" s="1"/>
  <c r="O192" i="32"/>
  <c r="N192" i="32"/>
  <c r="M192" i="32"/>
  <c r="T191" i="32"/>
  <c r="S191" i="32"/>
  <c r="R191" i="32"/>
  <c r="Q191" i="32"/>
  <c r="P191" i="32"/>
  <c r="V191" i="32" s="1"/>
  <c r="O191" i="32"/>
  <c r="N191" i="32"/>
  <c r="M191" i="32"/>
  <c r="T190" i="32"/>
  <c r="S190" i="32"/>
  <c r="R190" i="32"/>
  <c r="Q190" i="32"/>
  <c r="P190" i="32"/>
  <c r="V190" i="32" s="1"/>
  <c r="O190" i="32"/>
  <c r="N190" i="32"/>
  <c r="M190" i="32"/>
  <c r="T189" i="32"/>
  <c r="S189" i="32"/>
  <c r="R189" i="32"/>
  <c r="Q189" i="32"/>
  <c r="P189" i="32"/>
  <c r="V189" i="32" s="1"/>
  <c r="O189" i="32"/>
  <c r="N189" i="32"/>
  <c r="M189" i="32"/>
  <c r="T188" i="32"/>
  <c r="S188" i="32"/>
  <c r="R188" i="32"/>
  <c r="Q188" i="32"/>
  <c r="P188" i="32"/>
  <c r="V188" i="32" s="1"/>
  <c r="O188" i="32"/>
  <c r="N188" i="32"/>
  <c r="M188" i="32"/>
  <c r="T187" i="32"/>
  <c r="S187" i="32"/>
  <c r="R187" i="32"/>
  <c r="Q187" i="32"/>
  <c r="P187" i="32"/>
  <c r="V187" i="32" s="1"/>
  <c r="O187" i="32"/>
  <c r="N187" i="32"/>
  <c r="M187" i="32"/>
  <c r="T186" i="32"/>
  <c r="S186" i="32"/>
  <c r="R186" i="32"/>
  <c r="Q186" i="32"/>
  <c r="P186" i="32"/>
  <c r="V186" i="32" s="1"/>
  <c r="O186" i="32"/>
  <c r="N186" i="32"/>
  <c r="M186" i="32"/>
  <c r="T185" i="32"/>
  <c r="S185" i="32"/>
  <c r="R185" i="32"/>
  <c r="Q185" i="32"/>
  <c r="P185" i="32"/>
  <c r="V185" i="32" s="1"/>
  <c r="O185" i="32"/>
  <c r="N185" i="32"/>
  <c r="M185" i="32"/>
  <c r="T184" i="32"/>
  <c r="S184" i="32"/>
  <c r="R184" i="32"/>
  <c r="Q184" i="32"/>
  <c r="P184" i="32"/>
  <c r="V184" i="32" s="1"/>
  <c r="O184" i="32"/>
  <c r="N184" i="32"/>
  <c r="M184" i="32"/>
  <c r="T183" i="32"/>
  <c r="S183" i="32"/>
  <c r="R183" i="32"/>
  <c r="Q183" i="32"/>
  <c r="P183" i="32"/>
  <c r="V183" i="32" s="1"/>
  <c r="O183" i="32"/>
  <c r="N183" i="32"/>
  <c r="M183" i="32"/>
  <c r="T182" i="32"/>
  <c r="S182" i="32"/>
  <c r="R182" i="32"/>
  <c r="Q182" i="32"/>
  <c r="P182" i="32"/>
  <c r="V182" i="32" s="1"/>
  <c r="O182" i="32"/>
  <c r="N182" i="32"/>
  <c r="M182" i="32"/>
  <c r="T181" i="32"/>
  <c r="S181" i="32"/>
  <c r="R181" i="32"/>
  <c r="Q181" i="32"/>
  <c r="P181" i="32"/>
  <c r="V181" i="32" s="1"/>
  <c r="O181" i="32"/>
  <c r="N181" i="32"/>
  <c r="M181" i="32"/>
  <c r="T180" i="32"/>
  <c r="S180" i="32"/>
  <c r="R180" i="32"/>
  <c r="Q180" i="32"/>
  <c r="P180" i="32"/>
  <c r="V180" i="32" s="1"/>
  <c r="O180" i="32"/>
  <c r="N180" i="32"/>
  <c r="M180" i="32"/>
  <c r="T179" i="32"/>
  <c r="S179" i="32"/>
  <c r="R179" i="32"/>
  <c r="Q179" i="32"/>
  <c r="P179" i="32"/>
  <c r="V179" i="32" s="1"/>
  <c r="O179" i="32"/>
  <c r="N179" i="32"/>
  <c r="M179" i="32"/>
  <c r="T178" i="32"/>
  <c r="S178" i="32"/>
  <c r="R178" i="32"/>
  <c r="Q178" i="32"/>
  <c r="P178" i="32"/>
  <c r="V178" i="32" s="1"/>
  <c r="O178" i="32"/>
  <c r="N178" i="32"/>
  <c r="M178" i="32"/>
  <c r="T177" i="32"/>
  <c r="S177" i="32"/>
  <c r="R177" i="32"/>
  <c r="Q177" i="32"/>
  <c r="P177" i="32"/>
  <c r="V177" i="32" s="1"/>
  <c r="O177" i="32"/>
  <c r="N177" i="32"/>
  <c r="M177" i="32"/>
  <c r="T176" i="32"/>
  <c r="S176" i="32"/>
  <c r="R176" i="32"/>
  <c r="Q176" i="32"/>
  <c r="P176" i="32"/>
  <c r="V176" i="32" s="1"/>
  <c r="O176" i="32"/>
  <c r="N176" i="32"/>
  <c r="M176" i="32"/>
  <c r="T175" i="32"/>
  <c r="S175" i="32"/>
  <c r="R175" i="32"/>
  <c r="Q175" i="32"/>
  <c r="P175" i="32"/>
  <c r="V175" i="32" s="1"/>
  <c r="O175" i="32"/>
  <c r="N175" i="32"/>
  <c r="M175" i="32"/>
  <c r="T174" i="32"/>
  <c r="S174" i="32"/>
  <c r="R174" i="32"/>
  <c r="Q174" i="32"/>
  <c r="P174" i="32"/>
  <c r="V174" i="32" s="1"/>
  <c r="O174" i="32"/>
  <c r="N174" i="32"/>
  <c r="M174" i="32"/>
  <c r="L173" i="32"/>
  <c r="K173" i="32"/>
  <c r="J173" i="32"/>
  <c r="I173" i="32"/>
  <c r="H173" i="32"/>
  <c r="G173" i="32"/>
  <c r="F173" i="32"/>
  <c r="E173" i="32"/>
  <c r="B173" i="32"/>
  <c r="T171" i="32"/>
  <c r="S171" i="32"/>
  <c r="R171" i="32"/>
  <c r="Y171" i="32" s="1"/>
  <c r="Q171" i="32"/>
  <c r="P171" i="32"/>
  <c r="O171" i="32"/>
  <c r="X171" i="32" s="1"/>
  <c r="N171" i="32"/>
  <c r="M171" i="32"/>
  <c r="U171" i="32" s="1"/>
  <c r="T170" i="32"/>
  <c r="S170" i="32"/>
  <c r="R170" i="32"/>
  <c r="Y170" i="32" s="1"/>
  <c r="Q170" i="32"/>
  <c r="P170" i="32"/>
  <c r="O170" i="32"/>
  <c r="X170" i="32" s="1"/>
  <c r="N170" i="32"/>
  <c r="M170" i="32"/>
  <c r="U170" i="32" s="1"/>
  <c r="T169" i="32"/>
  <c r="S169" i="32"/>
  <c r="R169" i="32"/>
  <c r="Y169" i="32" s="1"/>
  <c r="Q169" i="32"/>
  <c r="P169" i="32"/>
  <c r="O169" i="32"/>
  <c r="X169" i="32" s="1"/>
  <c r="N169" i="32"/>
  <c r="M169" i="32"/>
  <c r="U169" i="32" s="1"/>
  <c r="T168" i="32"/>
  <c r="S168" i="32"/>
  <c r="R168" i="32"/>
  <c r="Y168" i="32" s="1"/>
  <c r="Q168" i="32"/>
  <c r="P168" i="32"/>
  <c r="O168" i="32"/>
  <c r="X168" i="32" s="1"/>
  <c r="N168" i="32"/>
  <c r="M168" i="32"/>
  <c r="U168" i="32" s="1"/>
  <c r="T167" i="32"/>
  <c r="S167" i="32"/>
  <c r="R167" i="32"/>
  <c r="Y167" i="32" s="1"/>
  <c r="Q167" i="32"/>
  <c r="P167" i="32"/>
  <c r="O167" i="32"/>
  <c r="X167" i="32" s="1"/>
  <c r="N167" i="32"/>
  <c r="M167" i="32"/>
  <c r="U167" i="32" s="1"/>
  <c r="T166" i="32"/>
  <c r="S166" i="32"/>
  <c r="R166" i="32"/>
  <c r="Y166" i="32" s="1"/>
  <c r="Q166" i="32"/>
  <c r="P166" i="32"/>
  <c r="O166" i="32"/>
  <c r="X166" i="32" s="1"/>
  <c r="N166" i="32"/>
  <c r="M166" i="32"/>
  <c r="U166" i="32" s="1"/>
  <c r="T165" i="32"/>
  <c r="S165" i="32"/>
  <c r="R165" i="32"/>
  <c r="Y165" i="32" s="1"/>
  <c r="Q165" i="32"/>
  <c r="P165" i="32"/>
  <c r="O165" i="32"/>
  <c r="X165" i="32" s="1"/>
  <c r="N165" i="32"/>
  <c r="M165" i="32"/>
  <c r="U165" i="32" s="1"/>
  <c r="T164" i="32"/>
  <c r="S164" i="32"/>
  <c r="R164" i="32"/>
  <c r="Y164" i="32" s="1"/>
  <c r="Q164" i="32"/>
  <c r="P164" i="32"/>
  <c r="O164" i="32"/>
  <c r="X164" i="32" s="1"/>
  <c r="N164" i="32"/>
  <c r="M164" i="32"/>
  <c r="U164" i="32" s="1"/>
  <c r="T163" i="32"/>
  <c r="S163" i="32"/>
  <c r="R163" i="32"/>
  <c r="Y163" i="32" s="1"/>
  <c r="Q163" i="32"/>
  <c r="P163" i="32"/>
  <c r="O163" i="32"/>
  <c r="X163" i="32" s="1"/>
  <c r="N163" i="32"/>
  <c r="M163" i="32"/>
  <c r="U163" i="32" s="1"/>
  <c r="T162" i="32"/>
  <c r="S162" i="32"/>
  <c r="R162" i="32"/>
  <c r="Y162" i="32" s="1"/>
  <c r="Q162" i="32"/>
  <c r="P162" i="32"/>
  <c r="O162" i="32"/>
  <c r="X162" i="32" s="1"/>
  <c r="N162" i="32"/>
  <c r="M162" i="32"/>
  <c r="U162" i="32" s="1"/>
  <c r="T161" i="32"/>
  <c r="S161" i="32"/>
  <c r="R161" i="32"/>
  <c r="Y161" i="32" s="1"/>
  <c r="Q161" i="32"/>
  <c r="P161" i="32"/>
  <c r="O161" i="32"/>
  <c r="X161" i="32" s="1"/>
  <c r="N161" i="32"/>
  <c r="M161" i="32"/>
  <c r="U161" i="32" s="1"/>
  <c r="T160" i="32"/>
  <c r="S160" i="32"/>
  <c r="R160" i="32"/>
  <c r="Y160" i="32" s="1"/>
  <c r="Q160" i="32"/>
  <c r="P160" i="32"/>
  <c r="O160" i="32"/>
  <c r="X160" i="32" s="1"/>
  <c r="N160" i="32"/>
  <c r="M160" i="32"/>
  <c r="U160" i="32" s="1"/>
  <c r="T159" i="32"/>
  <c r="S159" i="32"/>
  <c r="R159" i="32"/>
  <c r="Y159" i="32" s="1"/>
  <c r="Q159" i="32"/>
  <c r="P159" i="32"/>
  <c r="O159" i="32"/>
  <c r="X159" i="32" s="1"/>
  <c r="N159" i="32"/>
  <c r="M159" i="32"/>
  <c r="U159" i="32" s="1"/>
  <c r="L158" i="32"/>
  <c r="K158" i="32"/>
  <c r="J158" i="32"/>
  <c r="I158" i="32"/>
  <c r="H158" i="32"/>
  <c r="G158" i="32"/>
  <c r="F158" i="32"/>
  <c r="E158" i="32"/>
  <c r="B158" i="32"/>
  <c r="T156" i="32"/>
  <c r="S156" i="32"/>
  <c r="R156" i="32"/>
  <c r="Y156" i="32" s="1"/>
  <c r="Q156" i="32"/>
  <c r="P156" i="32"/>
  <c r="V156" i="32" s="1"/>
  <c r="O156" i="32"/>
  <c r="N156" i="32"/>
  <c r="M156" i="32"/>
  <c r="T155" i="32"/>
  <c r="S155" i="32"/>
  <c r="R155" i="32"/>
  <c r="Y155" i="32" s="1"/>
  <c r="Q155" i="32"/>
  <c r="P155" i="32"/>
  <c r="V155" i="32" s="1"/>
  <c r="O155" i="32"/>
  <c r="N155" i="32"/>
  <c r="M155" i="32"/>
  <c r="T154" i="32"/>
  <c r="S154" i="32"/>
  <c r="R154" i="32"/>
  <c r="Y154" i="32" s="1"/>
  <c r="Q154" i="32"/>
  <c r="P154" i="32"/>
  <c r="V154" i="32" s="1"/>
  <c r="O154" i="32"/>
  <c r="N154" i="32"/>
  <c r="M154" i="32"/>
  <c r="T153" i="32"/>
  <c r="S153" i="32"/>
  <c r="R153" i="32"/>
  <c r="Y153" i="32" s="1"/>
  <c r="Q153" i="32"/>
  <c r="P153" i="32"/>
  <c r="V153" i="32" s="1"/>
  <c r="O153" i="32"/>
  <c r="N153" i="32"/>
  <c r="M153" i="32"/>
  <c r="T152" i="32"/>
  <c r="S152" i="32"/>
  <c r="R152" i="32"/>
  <c r="Y152" i="32" s="1"/>
  <c r="Q152" i="32"/>
  <c r="P152" i="32"/>
  <c r="V152" i="32" s="1"/>
  <c r="O152" i="32"/>
  <c r="N152" i="32"/>
  <c r="M152" i="32"/>
  <c r="T151" i="32"/>
  <c r="S151" i="32"/>
  <c r="R151" i="32"/>
  <c r="Y151" i="32" s="1"/>
  <c r="Q151" i="32"/>
  <c r="P151" i="32"/>
  <c r="V151" i="32" s="1"/>
  <c r="O151" i="32"/>
  <c r="N151" i="32"/>
  <c r="M151" i="32"/>
  <c r="T150" i="32"/>
  <c r="S150" i="32"/>
  <c r="R150" i="32"/>
  <c r="Y150" i="32" s="1"/>
  <c r="Q150" i="32"/>
  <c r="P150" i="32"/>
  <c r="V150" i="32" s="1"/>
  <c r="O150" i="32"/>
  <c r="N150" i="32"/>
  <c r="M150" i="32"/>
  <c r="T149" i="32"/>
  <c r="S149" i="32"/>
  <c r="R149" i="32"/>
  <c r="Y149" i="32" s="1"/>
  <c r="Q149" i="32"/>
  <c r="P149" i="32"/>
  <c r="V149" i="32" s="1"/>
  <c r="O149" i="32"/>
  <c r="N149" i="32"/>
  <c r="M149" i="32"/>
  <c r="T148" i="32"/>
  <c r="S148" i="32"/>
  <c r="R148" i="32"/>
  <c r="Y148" i="32" s="1"/>
  <c r="Q148" i="32"/>
  <c r="P148" i="32"/>
  <c r="V148" i="32" s="1"/>
  <c r="O148" i="32"/>
  <c r="N148" i="32"/>
  <c r="M148" i="32"/>
  <c r="T147" i="32"/>
  <c r="S147" i="32"/>
  <c r="R147" i="32"/>
  <c r="Y147" i="32" s="1"/>
  <c r="Q147" i="32"/>
  <c r="P147" i="32"/>
  <c r="V147" i="32" s="1"/>
  <c r="O147" i="32"/>
  <c r="N147" i="32"/>
  <c r="M147" i="32"/>
  <c r="T146" i="32"/>
  <c r="S146" i="32"/>
  <c r="R146" i="32"/>
  <c r="Y146" i="32" s="1"/>
  <c r="Q146" i="32"/>
  <c r="P146" i="32"/>
  <c r="V146" i="32" s="1"/>
  <c r="O146" i="32"/>
  <c r="N146" i="32"/>
  <c r="M146" i="32"/>
  <c r="T145" i="32"/>
  <c r="S145" i="32"/>
  <c r="R145" i="32"/>
  <c r="Y145" i="32" s="1"/>
  <c r="Q145" i="32"/>
  <c r="P145" i="32"/>
  <c r="V145" i="32" s="1"/>
  <c r="O145" i="32"/>
  <c r="N145" i="32"/>
  <c r="M145" i="32"/>
  <c r="T144" i="32"/>
  <c r="S144" i="32"/>
  <c r="R144" i="32"/>
  <c r="Y144" i="32" s="1"/>
  <c r="Q144" i="32"/>
  <c r="P144" i="32"/>
  <c r="V144" i="32" s="1"/>
  <c r="O144" i="32"/>
  <c r="N144" i="32"/>
  <c r="M144" i="32"/>
  <c r="T143" i="32"/>
  <c r="S143" i="32"/>
  <c r="R143" i="32"/>
  <c r="Y143" i="32" s="1"/>
  <c r="Q143" i="32"/>
  <c r="P143" i="32"/>
  <c r="V143" i="32" s="1"/>
  <c r="O143" i="32"/>
  <c r="N143" i="32"/>
  <c r="M143" i="32"/>
  <c r="T142" i="32"/>
  <c r="S142" i="32"/>
  <c r="R142" i="32"/>
  <c r="Y142" i="32" s="1"/>
  <c r="Q142" i="32"/>
  <c r="P142" i="32"/>
  <c r="V142" i="32" s="1"/>
  <c r="O142" i="32"/>
  <c r="N142" i="32"/>
  <c r="M142" i="32"/>
  <c r="T141" i="32"/>
  <c r="S141" i="32"/>
  <c r="R141" i="32"/>
  <c r="Y141" i="32" s="1"/>
  <c r="Q141" i="32"/>
  <c r="P141" i="32"/>
  <c r="V141" i="32" s="1"/>
  <c r="O141" i="32"/>
  <c r="N141" i="32"/>
  <c r="M141" i="32"/>
  <c r="T140" i="32"/>
  <c r="S140" i="32"/>
  <c r="R140" i="32"/>
  <c r="Y140" i="32" s="1"/>
  <c r="Q140" i="32"/>
  <c r="P140" i="32"/>
  <c r="V140" i="32" s="1"/>
  <c r="O140" i="32"/>
  <c r="N140" i="32"/>
  <c r="M140" i="32"/>
  <c r="T139" i="32"/>
  <c r="S139" i="32"/>
  <c r="R139" i="32"/>
  <c r="Y139" i="32" s="1"/>
  <c r="Q139" i="32"/>
  <c r="P139" i="32"/>
  <c r="V139" i="32" s="1"/>
  <c r="O139" i="32"/>
  <c r="N139" i="32"/>
  <c r="M139" i="32"/>
  <c r="T138" i="32"/>
  <c r="S138" i="32"/>
  <c r="R138" i="32"/>
  <c r="Y138" i="32" s="1"/>
  <c r="Q138" i="32"/>
  <c r="P138" i="32"/>
  <c r="V138" i="32" s="1"/>
  <c r="O138" i="32"/>
  <c r="N138" i="32"/>
  <c r="M138" i="32"/>
  <c r="L137" i="32"/>
  <c r="K137" i="32"/>
  <c r="J137" i="32"/>
  <c r="I137" i="32"/>
  <c r="H137" i="32"/>
  <c r="G137" i="32"/>
  <c r="F137" i="32"/>
  <c r="E137" i="32"/>
  <c r="B137" i="32"/>
  <c r="T135" i="32"/>
  <c r="S135" i="32"/>
  <c r="R135" i="32"/>
  <c r="Q135" i="32"/>
  <c r="P135" i="32"/>
  <c r="O135" i="32"/>
  <c r="N135" i="32"/>
  <c r="M135" i="32"/>
  <c r="T134" i="32"/>
  <c r="S134" i="32"/>
  <c r="R134" i="32"/>
  <c r="Q134" i="32"/>
  <c r="P134" i="32"/>
  <c r="O134" i="32"/>
  <c r="N134" i="32"/>
  <c r="M134" i="32"/>
  <c r="T133" i="32"/>
  <c r="S133" i="32"/>
  <c r="R133" i="32"/>
  <c r="Q133" i="32"/>
  <c r="P133" i="32"/>
  <c r="O133" i="32"/>
  <c r="N133" i="32"/>
  <c r="M133" i="32"/>
  <c r="T132" i="32"/>
  <c r="S132" i="32"/>
  <c r="R132" i="32"/>
  <c r="Q132" i="32"/>
  <c r="P132" i="32"/>
  <c r="O132" i="32"/>
  <c r="N132" i="32"/>
  <c r="M132" i="32"/>
  <c r="T131" i="32"/>
  <c r="S131" i="32"/>
  <c r="R131" i="32"/>
  <c r="Q131" i="32"/>
  <c r="P131" i="32"/>
  <c r="O131" i="32"/>
  <c r="N131" i="32"/>
  <c r="M131" i="32"/>
  <c r="T130" i="32"/>
  <c r="S130" i="32"/>
  <c r="R130" i="32"/>
  <c r="Q130" i="32"/>
  <c r="P130" i="32"/>
  <c r="O130" i="32"/>
  <c r="N130" i="32"/>
  <c r="M130" i="32"/>
  <c r="T129" i="32"/>
  <c r="S129" i="32"/>
  <c r="R129" i="32"/>
  <c r="Q129" i="32"/>
  <c r="P129" i="32"/>
  <c r="O129" i="32"/>
  <c r="N129" i="32"/>
  <c r="M129" i="32"/>
  <c r="T128" i="32"/>
  <c r="S128" i="32"/>
  <c r="R128" i="32"/>
  <c r="Q128" i="32"/>
  <c r="P128" i="32"/>
  <c r="O128" i="32"/>
  <c r="N128" i="32"/>
  <c r="M128" i="32"/>
  <c r="T127" i="32"/>
  <c r="S127" i="32"/>
  <c r="R127" i="32"/>
  <c r="Q127" i="32"/>
  <c r="P127" i="32"/>
  <c r="O127" i="32"/>
  <c r="N127" i="32"/>
  <c r="M127" i="32"/>
  <c r="T126" i="32"/>
  <c r="S126" i="32"/>
  <c r="R126" i="32"/>
  <c r="Q126" i="32"/>
  <c r="P126" i="32"/>
  <c r="O126" i="32"/>
  <c r="N126" i="32"/>
  <c r="M126" i="32"/>
  <c r="T125" i="32"/>
  <c r="S125" i="32"/>
  <c r="R125" i="32"/>
  <c r="Q125" i="32"/>
  <c r="P125" i="32"/>
  <c r="O125" i="32"/>
  <c r="N125" i="32"/>
  <c r="M125" i="32"/>
  <c r="T124" i="32"/>
  <c r="S124" i="32"/>
  <c r="R124" i="32"/>
  <c r="Q124" i="32"/>
  <c r="P124" i="32"/>
  <c r="O124" i="32"/>
  <c r="N124" i="32"/>
  <c r="M124" i="32"/>
  <c r="L123" i="32"/>
  <c r="K123" i="32"/>
  <c r="J123" i="32"/>
  <c r="I123" i="32"/>
  <c r="H123" i="32"/>
  <c r="G123" i="32"/>
  <c r="F123" i="32"/>
  <c r="E123" i="32"/>
  <c r="B123" i="32"/>
  <c r="T121" i="32"/>
  <c r="S121" i="32"/>
  <c r="R121" i="32"/>
  <c r="Y121" i="32" s="1"/>
  <c r="Q121" i="32"/>
  <c r="P121" i="32"/>
  <c r="O121" i="32"/>
  <c r="X121" i="32" s="1"/>
  <c r="N121" i="32"/>
  <c r="M121" i="32"/>
  <c r="U121" i="32" s="1"/>
  <c r="T120" i="32"/>
  <c r="S120" i="32"/>
  <c r="R120" i="32"/>
  <c r="Y120" i="32" s="1"/>
  <c r="Q120" i="32"/>
  <c r="P120" i="32"/>
  <c r="O120" i="32"/>
  <c r="X120" i="32" s="1"/>
  <c r="N120" i="32"/>
  <c r="M120" i="32"/>
  <c r="U120" i="32" s="1"/>
  <c r="T119" i="32"/>
  <c r="S119" i="32"/>
  <c r="R119" i="32"/>
  <c r="Y119" i="32" s="1"/>
  <c r="Q119" i="32"/>
  <c r="P119" i="32"/>
  <c r="O119" i="32"/>
  <c r="X119" i="32" s="1"/>
  <c r="N119" i="32"/>
  <c r="M119" i="32"/>
  <c r="U119" i="32" s="1"/>
  <c r="T118" i="32"/>
  <c r="S118" i="32"/>
  <c r="R118" i="32"/>
  <c r="Y118" i="32" s="1"/>
  <c r="Q118" i="32"/>
  <c r="P118" i="32"/>
  <c r="O118" i="32"/>
  <c r="X118" i="32" s="1"/>
  <c r="N118" i="32"/>
  <c r="M118" i="32"/>
  <c r="U118" i="32" s="1"/>
  <c r="T117" i="32"/>
  <c r="S117" i="32"/>
  <c r="R117" i="32"/>
  <c r="Y117" i="32" s="1"/>
  <c r="Q117" i="32"/>
  <c r="P117" i="32"/>
  <c r="O117" i="32"/>
  <c r="X117" i="32" s="1"/>
  <c r="N117" i="32"/>
  <c r="M117" i="32"/>
  <c r="U117" i="32" s="1"/>
  <c r="T116" i="32"/>
  <c r="S116" i="32"/>
  <c r="R116" i="32"/>
  <c r="Y116" i="32" s="1"/>
  <c r="Q116" i="32"/>
  <c r="P116" i="32"/>
  <c r="O116" i="32"/>
  <c r="X116" i="32" s="1"/>
  <c r="N116" i="32"/>
  <c r="M116" i="32"/>
  <c r="U116" i="32" s="1"/>
  <c r="T115" i="32"/>
  <c r="S115" i="32"/>
  <c r="R115" i="32"/>
  <c r="Y115" i="32" s="1"/>
  <c r="Q115" i="32"/>
  <c r="P115" i="32"/>
  <c r="O115" i="32"/>
  <c r="X115" i="32" s="1"/>
  <c r="N115" i="32"/>
  <c r="M115" i="32"/>
  <c r="U115" i="32" s="1"/>
  <c r="T114" i="32"/>
  <c r="S114" i="32"/>
  <c r="R114" i="32"/>
  <c r="Y114" i="32" s="1"/>
  <c r="Q114" i="32"/>
  <c r="P114" i="32"/>
  <c r="O114" i="32"/>
  <c r="X114" i="32" s="1"/>
  <c r="N114" i="32"/>
  <c r="M114" i="32"/>
  <c r="U114" i="32" s="1"/>
  <c r="T113" i="32"/>
  <c r="S113" i="32"/>
  <c r="R113" i="32"/>
  <c r="Y113" i="32" s="1"/>
  <c r="Q113" i="32"/>
  <c r="P113" i="32"/>
  <c r="O113" i="32"/>
  <c r="X113" i="32" s="1"/>
  <c r="N113" i="32"/>
  <c r="M113" i="32"/>
  <c r="U113" i="32" s="1"/>
  <c r="L112" i="32"/>
  <c r="K112" i="32"/>
  <c r="J112" i="32"/>
  <c r="I112" i="32"/>
  <c r="H112" i="32"/>
  <c r="G112" i="32"/>
  <c r="F112" i="32"/>
  <c r="E112" i="32"/>
  <c r="B112" i="32"/>
  <c r="T110" i="32"/>
  <c r="S110" i="32"/>
  <c r="R110" i="32"/>
  <c r="Q110" i="32"/>
  <c r="P110" i="32"/>
  <c r="V110" i="32" s="1"/>
  <c r="O110" i="32"/>
  <c r="N110" i="32"/>
  <c r="M110" i="32"/>
  <c r="T109" i="32"/>
  <c r="S109" i="32"/>
  <c r="R109" i="32"/>
  <c r="Q109" i="32"/>
  <c r="P109" i="32"/>
  <c r="V109" i="32" s="1"/>
  <c r="O109" i="32"/>
  <c r="N109" i="32"/>
  <c r="M109" i="32"/>
  <c r="T108" i="32"/>
  <c r="S108" i="32"/>
  <c r="R108" i="32"/>
  <c r="Q108" i="32"/>
  <c r="P108" i="32"/>
  <c r="V108" i="32" s="1"/>
  <c r="O108" i="32"/>
  <c r="N108" i="32"/>
  <c r="M108" i="32"/>
  <c r="T107" i="32"/>
  <c r="S107" i="32"/>
  <c r="R107" i="32"/>
  <c r="Q107" i="32"/>
  <c r="P107" i="32"/>
  <c r="V107" i="32" s="1"/>
  <c r="O107" i="32"/>
  <c r="N107" i="32"/>
  <c r="M107" i="32"/>
  <c r="T106" i="32"/>
  <c r="S106" i="32"/>
  <c r="R106" i="32"/>
  <c r="Q106" i="32"/>
  <c r="P106" i="32"/>
  <c r="V106" i="32" s="1"/>
  <c r="O106" i="32"/>
  <c r="N106" i="32"/>
  <c r="M106" i="32"/>
  <c r="T105" i="32"/>
  <c r="S105" i="32"/>
  <c r="R105" i="32"/>
  <c r="Y105" i="32" s="1"/>
  <c r="Q105" i="32"/>
  <c r="P105" i="32"/>
  <c r="V105" i="32" s="1"/>
  <c r="O105" i="32"/>
  <c r="N105" i="32"/>
  <c r="M105" i="32"/>
  <c r="L104" i="32"/>
  <c r="K104" i="32"/>
  <c r="J104" i="32"/>
  <c r="I104" i="32"/>
  <c r="H104" i="32"/>
  <c r="G104" i="32"/>
  <c r="F104" i="32"/>
  <c r="E104" i="32"/>
  <c r="B104" i="32"/>
  <c r="T102" i="32"/>
  <c r="S102" i="32"/>
  <c r="R102" i="32"/>
  <c r="Q102" i="32"/>
  <c r="P102" i="32"/>
  <c r="O102" i="32"/>
  <c r="X102" i="32" s="1"/>
  <c r="N102" i="32"/>
  <c r="M102" i="32"/>
  <c r="U102" i="32" s="1"/>
  <c r="T101" i="32"/>
  <c r="S101" i="32"/>
  <c r="R101" i="32"/>
  <c r="Q101" i="32"/>
  <c r="P101" i="32"/>
  <c r="O101" i="32"/>
  <c r="X101" i="32" s="1"/>
  <c r="N101" i="32"/>
  <c r="M101" i="32"/>
  <c r="U101" i="32" s="1"/>
  <c r="T100" i="32"/>
  <c r="S100" i="32"/>
  <c r="R100" i="32"/>
  <c r="Q100" i="32"/>
  <c r="P100" i="32"/>
  <c r="O100" i="32"/>
  <c r="X100" i="32" s="1"/>
  <c r="N100" i="32"/>
  <c r="M100" i="32"/>
  <c r="U100" i="32" s="1"/>
  <c r="T99" i="32"/>
  <c r="S99" i="32"/>
  <c r="R99" i="32"/>
  <c r="Q99" i="32"/>
  <c r="P99" i="32"/>
  <c r="O99" i="32"/>
  <c r="X99" i="32" s="1"/>
  <c r="N99" i="32"/>
  <c r="M99" i="32"/>
  <c r="U99" i="32" s="1"/>
  <c r="T98" i="32"/>
  <c r="S98" i="32"/>
  <c r="R98" i="32"/>
  <c r="Q98" i="32"/>
  <c r="P98" i="32"/>
  <c r="O98" i="32"/>
  <c r="X98" i="32" s="1"/>
  <c r="N98" i="32"/>
  <c r="M98" i="32"/>
  <c r="U98" i="32" s="1"/>
  <c r="T97" i="32"/>
  <c r="S97" i="32"/>
  <c r="R97" i="32"/>
  <c r="Q97" i="32"/>
  <c r="P97" i="32"/>
  <c r="O97" i="32"/>
  <c r="X97" i="32" s="1"/>
  <c r="N97" i="32"/>
  <c r="M97" i="32"/>
  <c r="U97" i="32" s="1"/>
  <c r="T96" i="32"/>
  <c r="S96" i="32"/>
  <c r="R96" i="32"/>
  <c r="Q96" i="32"/>
  <c r="P96" i="32"/>
  <c r="O96" i="32"/>
  <c r="X96" i="32" s="1"/>
  <c r="N96" i="32"/>
  <c r="M96" i="32"/>
  <c r="U96" i="32" s="1"/>
  <c r="T95" i="32"/>
  <c r="S95" i="32"/>
  <c r="R95" i="32"/>
  <c r="Q95" i="32"/>
  <c r="P95" i="32"/>
  <c r="O95" i="32"/>
  <c r="X95" i="32" s="1"/>
  <c r="N95" i="32"/>
  <c r="M95" i="32"/>
  <c r="U95" i="32" s="1"/>
  <c r="T94" i="32"/>
  <c r="S94" i="32"/>
  <c r="R94" i="32"/>
  <c r="Q94" i="32"/>
  <c r="P94" i="32"/>
  <c r="O94" i="32"/>
  <c r="X94" i="32" s="1"/>
  <c r="N94" i="32"/>
  <c r="M94" i="32"/>
  <c r="U94" i="32" s="1"/>
  <c r="T93" i="32"/>
  <c r="S93" i="32"/>
  <c r="R93" i="32"/>
  <c r="Q93" i="32"/>
  <c r="P93" i="32"/>
  <c r="O93" i="32"/>
  <c r="X93" i="32" s="1"/>
  <c r="N93" i="32"/>
  <c r="M93" i="32"/>
  <c r="U93" i="32" s="1"/>
  <c r="L92" i="32"/>
  <c r="K92" i="32"/>
  <c r="J92" i="32"/>
  <c r="I92" i="32"/>
  <c r="H92" i="32"/>
  <c r="G92" i="32"/>
  <c r="F92" i="32"/>
  <c r="E92" i="32"/>
  <c r="B92" i="32"/>
  <c r="T90" i="32"/>
  <c r="S90" i="32"/>
  <c r="R90" i="32"/>
  <c r="Y90" i="32" s="1"/>
  <c r="Q90" i="32"/>
  <c r="P90" i="32"/>
  <c r="V90" i="32" s="1"/>
  <c r="O90" i="32"/>
  <c r="X90" i="32" s="1"/>
  <c r="N90" i="32"/>
  <c r="M90" i="32"/>
  <c r="U90" i="32" s="1"/>
  <c r="T89" i="32"/>
  <c r="S89" i="32"/>
  <c r="R89" i="32"/>
  <c r="Y89" i="32" s="1"/>
  <c r="Q89" i="32"/>
  <c r="P89" i="32"/>
  <c r="V89" i="32" s="1"/>
  <c r="O89" i="32"/>
  <c r="X89" i="32" s="1"/>
  <c r="N89" i="32"/>
  <c r="M89" i="32"/>
  <c r="U89" i="32" s="1"/>
  <c r="T88" i="32"/>
  <c r="S88" i="32"/>
  <c r="R88" i="32"/>
  <c r="Y88" i="32" s="1"/>
  <c r="Q88" i="32"/>
  <c r="P88" i="32"/>
  <c r="V88" i="32" s="1"/>
  <c r="O88" i="32"/>
  <c r="X88" i="32" s="1"/>
  <c r="N88" i="32"/>
  <c r="M88" i="32"/>
  <c r="U88" i="32" s="1"/>
  <c r="T87" i="32"/>
  <c r="S87" i="32"/>
  <c r="R87" i="32"/>
  <c r="Y87" i="32" s="1"/>
  <c r="Q87" i="32"/>
  <c r="P87" i="32"/>
  <c r="V87" i="32" s="1"/>
  <c r="O87" i="32"/>
  <c r="X87" i="32" s="1"/>
  <c r="N87" i="32"/>
  <c r="M87" i="32"/>
  <c r="U87" i="32" s="1"/>
  <c r="T86" i="32"/>
  <c r="S86" i="32"/>
  <c r="R86" i="32"/>
  <c r="Y86" i="32" s="1"/>
  <c r="Q86" i="32"/>
  <c r="P86" i="32"/>
  <c r="V86" i="32" s="1"/>
  <c r="O86" i="32"/>
  <c r="X86" i="32" s="1"/>
  <c r="N86" i="32"/>
  <c r="M86" i="32"/>
  <c r="U86" i="32" s="1"/>
  <c r="T85" i="32"/>
  <c r="S85" i="32"/>
  <c r="R85" i="32"/>
  <c r="Y85" i="32" s="1"/>
  <c r="Q85" i="32"/>
  <c r="P85" i="32"/>
  <c r="V85" i="32" s="1"/>
  <c r="O85" i="32"/>
  <c r="X85" i="32" s="1"/>
  <c r="N85" i="32"/>
  <c r="M85" i="32"/>
  <c r="U85" i="32" s="1"/>
  <c r="T84" i="32"/>
  <c r="S84" i="32"/>
  <c r="R84" i="32"/>
  <c r="Y84" i="32" s="1"/>
  <c r="Q84" i="32"/>
  <c r="P84" i="32"/>
  <c r="V84" i="32" s="1"/>
  <c r="O84" i="32"/>
  <c r="X84" i="32" s="1"/>
  <c r="N84" i="32"/>
  <c r="M84" i="32"/>
  <c r="U84" i="32" s="1"/>
  <c r="T83" i="32"/>
  <c r="S83" i="32"/>
  <c r="R83" i="32"/>
  <c r="Y83" i="32" s="1"/>
  <c r="Q83" i="32"/>
  <c r="P83" i="32"/>
  <c r="V83" i="32" s="1"/>
  <c r="O83" i="32"/>
  <c r="X83" i="32" s="1"/>
  <c r="N83" i="32"/>
  <c r="M83" i="32"/>
  <c r="U83" i="32" s="1"/>
  <c r="T82" i="32"/>
  <c r="S82" i="32"/>
  <c r="R82" i="32"/>
  <c r="Y82" i="32" s="1"/>
  <c r="Q82" i="32"/>
  <c r="P82" i="32"/>
  <c r="V82" i="32" s="1"/>
  <c r="O82" i="32"/>
  <c r="X82" i="32" s="1"/>
  <c r="N82" i="32"/>
  <c r="M82" i="32"/>
  <c r="U82" i="32" s="1"/>
  <c r="T81" i="32"/>
  <c r="S81" i="32"/>
  <c r="R81" i="32"/>
  <c r="Y81" i="32" s="1"/>
  <c r="Q81" i="32"/>
  <c r="P81" i="32"/>
  <c r="V81" i="32" s="1"/>
  <c r="O81" i="32"/>
  <c r="X81" i="32" s="1"/>
  <c r="N81" i="32"/>
  <c r="M81" i="32"/>
  <c r="U81" i="32" s="1"/>
  <c r="T80" i="32"/>
  <c r="S80" i="32"/>
  <c r="R80" i="32"/>
  <c r="Y80" i="32" s="1"/>
  <c r="Q80" i="32"/>
  <c r="P80" i="32"/>
  <c r="V80" i="32" s="1"/>
  <c r="O80" i="32"/>
  <c r="X80" i="32" s="1"/>
  <c r="N80" i="32"/>
  <c r="M80" i="32"/>
  <c r="U80" i="32" s="1"/>
  <c r="T79" i="32"/>
  <c r="S79" i="32"/>
  <c r="R79" i="32"/>
  <c r="Y79" i="32" s="1"/>
  <c r="Q79" i="32"/>
  <c r="P79" i="32"/>
  <c r="V79" i="32" s="1"/>
  <c r="O79" i="32"/>
  <c r="X79" i="32" s="1"/>
  <c r="N79" i="32"/>
  <c r="M79" i="32"/>
  <c r="U79" i="32" s="1"/>
  <c r="T78" i="32"/>
  <c r="S78" i="32"/>
  <c r="R78" i="32"/>
  <c r="Y78" i="32" s="1"/>
  <c r="Q78" i="32"/>
  <c r="P78" i="32"/>
  <c r="V78" i="32" s="1"/>
  <c r="O78" i="32"/>
  <c r="X78" i="32" s="1"/>
  <c r="N78" i="32"/>
  <c r="M78" i="32"/>
  <c r="U78" i="32" s="1"/>
  <c r="T77" i="32"/>
  <c r="S77" i="32"/>
  <c r="R77" i="32"/>
  <c r="Y77" i="32" s="1"/>
  <c r="Q77" i="32"/>
  <c r="P77" i="32"/>
  <c r="V77" i="32" s="1"/>
  <c r="O77" i="32"/>
  <c r="X77" i="32" s="1"/>
  <c r="N77" i="32"/>
  <c r="M77" i="32"/>
  <c r="U77" i="32" s="1"/>
  <c r="T76" i="32"/>
  <c r="S76" i="32"/>
  <c r="R76" i="32"/>
  <c r="Y76" i="32" s="1"/>
  <c r="Q76" i="32"/>
  <c r="P76" i="32"/>
  <c r="V76" i="32" s="1"/>
  <c r="O76" i="32"/>
  <c r="X76" i="32" s="1"/>
  <c r="N76" i="32"/>
  <c r="M76" i="32"/>
  <c r="U76" i="32" s="1"/>
  <c r="T75" i="32"/>
  <c r="S75" i="32"/>
  <c r="R75" i="32"/>
  <c r="Y75" i="32" s="1"/>
  <c r="Q75" i="32"/>
  <c r="P75" i="32"/>
  <c r="V75" i="32" s="1"/>
  <c r="O75" i="32"/>
  <c r="X75" i="32" s="1"/>
  <c r="N75" i="32"/>
  <c r="M75" i="32"/>
  <c r="U75" i="32" s="1"/>
  <c r="T74" i="32"/>
  <c r="S74" i="32"/>
  <c r="R74" i="32"/>
  <c r="Y74" i="32" s="1"/>
  <c r="Q74" i="32"/>
  <c r="P74" i="32"/>
  <c r="V74" i="32" s="1"/>
  <c r="O74" i="32"/>
  <c r="X74" i="32" s="1"/>
  <c r="N74" i="32"/>
  <c r="M74" i="32"/>
  <c r="U74" i="32" s="1"/>
  <c r="T73" i="32"/>
  <c r="S73" i="32"/>
  <c r="R73" i="32"/>
  <c r="Y73" i="32" s="1"/>
  <c r="Q73" i="32"/>
  <c r="P73" i="32"/>
  <c r="V73" i="32" s="1"/>
  <c r="O73" i="32"/>
  <c r="X73" i="32" s="1"/>
  <c r="N73" i="32"/>
  <c r="M73" i="32"/>
  <c r="U73" i="32" s="1"/>
  <c r="T72" i="32"/>
  <c r="S72" i="32"/>
  <c r="R72" i="32"/>
  <c r="Y72" i="32" s="1"/>
  <c r="Q72" i="32"/>
  <c r="P72" i="32"/>
  <c r="V72" i="32" s="1"/>
  <c r="O72" i="32"/>
  <c r="X72" i="32" s="1"/>
  <c r="N72" i="32"/>
  <c r="M72" i="32"/>
  <c r="U72" i="32" s="1"/>
  <c r="T71" i="32"/>
  <c r="S71" i="32"/>
  <c r="R71" i="32"/>
  <c r="Y71" i="32" s="1"/>
  <c r="Q71" i="32"/>
  <c r="P71" i="32"/>
  <c r="V71" i="32" s="1"/>
  <c r="O71" i="32"/>
  <c r="X71" i="32" s="1"/>
  <c r="N71" i="32"/>
  <c r="M71" i="32"/>
  <c r="U71" i="32" s="1"/>
  <c r="T70" i="32"/>
  <c r="S70" i="32"/>
  <c r="R70" i="32"/>
  <c r="Y70" i="32" s="1"/>
  <c r="Q70" i="32"/>
  <c r="P70" i="32"/>
  <c r="V70" i="32" s="1"/>
  <c r="O70" i="32"/>
  <c r="X70" i="32" s="1"/>
  <c r="N70" i="32"/>
  <c r="M70" i="32"/>
  <c r="U70" i="32" s="1"/>
  <c r="T69" i="32"/>
  <c r="S69" i="32"/>
  <c r="R69" i="32"/>
  <c r="Y69" i="32" s="1"/>
  <c r="Q69" i="32"/>
  <c r="P69" i="32"/>
  <c r="V69" i="32" s="1"/>
  <c r="O69" i="32"/>
  <c r="X69" i="32" s="1"/>
  <c r="N69" i="32"/>
  <c r="M69" i="32"/>
  <c r="U69" i="32" s="1"/>
  <c r="T68" i="32"/>
  <c r="S68" i="32"/>
  <c r="R68" i="32"/>
  <c r="Y68" i="32" s="1"/>
  <c r="Q68" i="32"/>
  <c r="P68" i="32"/>
  <c r="V68" i="32" s="1"/>
  <c r="O68" i="32"/>
  <c r="X68" i="32" s="1"/>
  <c r="N68" i="32"/>
  <c r="M68" i="32"/>
  <c r="U68" i="32" s="1"/>
  <c r="L67" i="32"/>
  <c r="K67" i="32"/>
  <c r="J67" i="32"/>
  <c r="I67" i="32"/>
  <c r="H67" i="32"/>
  <c r="G67" i="32"/>
  <c r="F67" i="32"/>
  <c r="E67" i="32"/>
  <c r="B67" i="32"/>
  <c r="T65" i="32"/>
  <c r="S65" i="32"/>
  <c r="R65" i="32"/>
  <c r="Y65" i="32" s="1"/>
  <c r="Q65" i="32"/>
  <c r="P65" i="32"/>
  <c r="V65" i="32" s="1"/>
  <c r="O65" i="32"/>
  <c r="N65" i="32"/>
  <c r="M65" i="32"/>
  <c r="T64" i="32"/>
  <c r="S64" i="32"/>
  <c r="R64" i="32"/>
  <c r="Y64" i="32" s="1"/>
  <c r="Q64" i="32"/>
  <c r="P64" i="32"/>
  <c r="V64" i="32" s="1"/>
  <c r="O64" i="32"/>
  <c r="N64" i="32"/>
  <c r="M64" i="32"/>
  <c r="T63" i="32"/>
  <c r="S63" i="32"/>
  <c r="R63" i="32"/>
  <c r="Y63" i="32" s="1"/>
  <c r="Q63" i="32"/>
  <c r="P63" i="32"/>
  <c r="V63" i="32" s="1"/>
  <c r="O63" i="32"/>
  <c r="N63" i="32"/>
  <c r="M63" i="32"/>
  <c r="T62" i="32"/>
  <c r="S62" i="32"/>
  <c r="R62" i="32"/>
  <c r="Y62" i="32" s="1"/>
  <c r="Q62" i="32"/>
  <c r="P62" i="32"/>
  <c r="V62" i="32" s="1"/>
  <c r="O62" i="32"/>
  <c r="N62" i="32"/>
  <c r="M62" i="32"/>
  <c r="T61" i="32"/>
  <c r="S61" i="32"/>
  <c r="R61" i="32"/>
  <c r="Y61" i="32" s="1"/>
  <c r="Q61" i="32"/>
  <c r="P61" i="32"/>
  <c r="V61" i="32" s="1"/>
  <c r="O61" i="32"/>
  <c r="N61" i="32"/>
  <c r="M61" i="32"/>
  <c r="T60" i="32"/>
  <c r="S60" i="32"/>
  <c r="R60" i="32"/>
  <c r="Y60" i="32" s="1"/>
  <c r="Q60" i="32"/>
  <c r="P60" i="32"/>
  <c r="V60" i="32" s="1"/>
  <c r="O60" i="32"/>
  <c r="N60" i="32"/>
  <c r="M60" i="32"/>
  <c r="T59" i="32"/>
  <c r="S59" i="32"/>
  <c r="R59" i="32"/>
  <c r="Y59" i="32" s="1"/>
  <c r="Q59" i="32"/>
  <c r="P59" i="32"/>
  <c r="V59" i="32" s="1"/>
  <c r="O59" i="32"/>
  <c r="N59" i="32"/>
  <c r="M59" i="32"/>
  <c r="T58" i="32"/>
  <c r="S58" i="32"/>
  <c r="R58" i="32"/>
  <c r="Y58" i="32" s="1"/>
  <c r="Q58" i="32"/>
  <c r="P58" i="32"/>
  <c r="V58" i="32" s="1"/>
  <c r="O58" i="32"/>
  <c r="N58" i="32"/>
  <c r="M58" i="32"/>
  <c r="T57" i="32"/>
  <c r="S57" i="32"/>
  <c r="R57" i="32"/>
  <c r="Y57" i="32" s="1"/>
  <c r="Q57" i="32"/>
  <c r="P57" i="32"/>
  <c r="V57" i="32" s="1"/>
  <c r="O57" i="32"/>
  <c r="N57" i="32"/>
  <c r="M57" i="32"/>
  <c r="T56" i="32"/>
  <c r="S56" i="32"/>
  <c r="R56" i="32"/>
  <c r="Y56" i="32" s="1"/>
  <c r="Q56" i="32"/>
  <c r="P56" i="32"/>
  <c r="V56" i="32" s="1"/>
  <c r="O56" i="32"/>
  <c r="N56" i="32"/>
  <c r="M56" i="32"/>
  <c r="T55" i="32"/>
  <c r="S55" i="32"/>
  <c r="R55" i="32"/>
  <c r="Y55" i="32" s="1"/>
  <c r="Q55" i="32"/>
  <c r="P55" i="32"/>
  <c r="V55" i="32" s="1"/>
  <c r="O55" i="32"/>
  <c r="N55" i="32"/>
  <c r="M55" i="32"/>
  <c r="L54" i="32"/>
  <c r="K54" i="32"/>
  <c r="J54" i="32"/>
  <c r="I54" i="32"/>
  <c r="H54" i="32"/>
  <c r="G54" i="32"/>
  <c r="F54" i="32"/>
  <c r="E54" i="32"/>
  <c r="B54" i="32"/>
  <c r="T52" i="32"/>
  <c r="S52" i="32"/>
  <c r="R52" i="32"/>
  <c r="Y52" i="32" s="1"/>
  <c r="Q52" i="32"/>
  <c r="P52" i="32"/>
  <c r="O52" i="32"/>
  <c r="N52" i="32"/>
  <c r="M52" i="32"/>
  <c r="T51" i="32"/>
  <c r="S51" i="32"/>
  <c r="R51" i="32"/>
  <c r="Y51" i="32" s="1"/>
  <c r="Q51" i="32"/>
  <c r="P51" i="32"/>
  <c r="O51" i="32"/>
  <c r="N51" i="32"/>
  <c r="M51" i="32"/>
  <c r="T50" i="32"/>
  <c r="S50" i="32"/>
  <c r="R50" i="32"/>
  <c r="Y50" i="32" s="1"/>
  <c r="Q50" i="32"/>
  <c r="P50" i="32"/>
  <c r="O50" i="32"/>
  <c r="N50" i="32"/>
  <c r="M50" i="32"/>
  <c r="T49" i="32"/>
  <c r="S49" i="32"/>
  <c r="R49" i="32"/>
  <c r="Y49" i="32" s="1"/>
  <c r="Q49" i="32"/>
  <c r="P49" i="32"/>
  <c r="O49" i="32"/>
  <c r="N49" i="32"/>
  <c r="M49" i="32"/>
  <c r="T48" i="32"/>
  <c r="S48" i="32"/>
  <c r="R48" i="32"/>
  <c r="Y48" i="32" s="1"/>
  <c r="Q48" i="32"/>
  <c r="P48" i="32"/>
  <c r="O48" i="32"/>
  <c r="N48" i="32"/>
  <c r="M48" i="32"/>
  <c r="T47" i="32"/>
  <c r="S47" i="32"/>
  <c r="R47" i="32"/>
  <c r="Y47" i="32" s="1"/>
  <c r="Q47" i="32"/>
  <c r="P47" i="32"/>
  <c r="O47" i="32"/>
  <c r="N47" i="32"/>
  <c r="M47" i="32"/>
  <c r="T46" i="32"/>
  <c r="S46" i="32"/>
  <c r="R46" i="32"/>
  <c r="Y46" i="32" s="1"/>
  <c r="Q46" i="32"/>
  <c r="P46" i="32"/>
  <c r="O46" i="32"/>
  <c r="N46" i="32"/>
  <c r="M46" i="32"/>
  <c r="T45" i="32"/>
  <c r="S45" i="32"/>
  <c r="R45" i="32"/>
  <c r="Y45" i="32" s="1"/>
  <c r="Q45" i="32"/>
  <c r="P45" i="32"/>
  <c r="O45" i="32"/>
  <c r="N45" i="32"/>
  <c r="M45" i="32"/>
  <c r="T44" i="32"/>
  <c r="S44" i="32"/>
  <c r="R44" i="32"/>
  <c r="Y44" i="32" s="1"/>
  <c r="Q44" i="32"/>
  <c r="P44" i="32"/>
  <c r="O44" i="32"/>
  <c r="N44" i="32"/>
  <c r="M44" i="32"/>
  <c r="T43" i="32"/>
  <c r="S43" i="32"/>
  <c r="R43" i="32"/>
  <c r="Y43" i="32" s="1"/>
  <c r="Q43" i="32"/>
  <c r="P43" i="32"/>
  <c r="O43" i="32"/>
  <c r="N43" i="32"/>
  <c r="M43" i="32"/>
  <c r="T42" i="32"/>
  <c r="S42" i="32"/>
  <c r="R42" i="32"/>
  <c r="Y42" i="32" s="1"/>
  <c r="Q42" i="32"/>
  <c r="P42" i="32"/>
  <c r="O42" i="32"/>
  <c r="N42" i="32"/>
  <c r="M42" i="32"/>
  <c r="T41" i="32"/>
  <c r="S41" i="32"/>
  <c r="R41" i="32"/>
  <c r="Y41" i="32" s="1"/>
  <c r="Q41" i="32"/>
  <c r="P41" i="32"/>
  <c r="O41" i="32"/>
  <c r="N41" i="32"/>
  <c r="M41" i="32"/>
  <c r="T40" i="32"/>
  <c r="S40" i="32"/>
  <c r="R40" i="32"/>
  <c r="Y40" i="32" s="1"/>
  <c r="Q40" i="32"/>
  <c r="P40" i="32"/>
  <c r="O40" i="32"/>
  <c r="N40" i="32"/>
  <c r="M40" i="32"/>
  <c r="T39" i="32"/>
  <c r="S39" i="32"/>
  <c r="R39" i="32"/>
  <c r="Y39" i="32" s="1"/>
  <c r="Q39" i="32"/>
  <c r="P39" i="32"/>
  <c r="O39" i="32"/>
  <c r="N39" i="32"/>
  <c r="M39" i="32"/>
  <c r="T38" i="32"/>
  <c r="S38" i="32"/>
  <c r="R38" i="32"/>
  <c r="Y38" i="32" s="1"/>
  <c r="Q38" i="32"/>
  <c r="P38" i="32"/>
  <c r="O38" i="32"/>
  <c r="N38" i="32"/>
  <c r="M38" i="32"/>
  <c r="T37" i="32"/>
  <c r="S37" i="32"/>
  <c r="R37" i="32"/>
  <c r="Y37" i="32" s="1"/>
  <c r="Q37" i="32"/>
  <c r="P37" i="32"/>
  <c r="O37" i="32"/>
  <c r="N37" i="32"/>
  <c r="M37" i="32"/>
  <c r="T34" i="32"/>
  <c r="S34" i="32"/>
  <c r="R34" i="32"/>
  <c r="Y34" i="32" s="1"/>
  <c r="Q34" i="32"/>
  <c r="P34" i="32"/>
  <c r="O34" i="32"/>
  <c r="N34" i="32"/>
  <c r="M34" i="32"/>
  <c r="T33" i="32"/>
  <c r="S33" i="32"/>
  <c r="R33" i="32"/>
  <c r="Y33" i="32" s="1"/>
  <c r="Q33" i="32"/>
  <c r="P33" i="32"/>
  <c r="O33" i="32"/>
  <c r="N33" i="32"/>
  <c r="M33" i="32"/>
  <c r="T32" i="32"/>
  <c r="S32" i="32"/>
  <c r="R32" i="32"/>
  <c r="Y32" i="32" s="1"/>
  <c r="Q32" i="32"/>
  <c r="P32" i="32"/>
  <c r="O32" i="32"/>
  <c r="N32" i="32"/>
  <c r="M32" i="32"/>
  <c r="T31" i="32"/>
  <c r="S31" i="32"/>
  <c r="R31" i="32"/>
  <c r="Y31" i="32" s="1"/>
  <c r="Q31" i="32"/>
  <c r="P31" i="32"/>
  <c r="O31" i="32"/>
  <c r="N31" i="32"/>
  <c r="M31" i="32"/>
  <c r="T30" i="32"/>
  <c r="S30" i="32"/>
  <c r="R30" i="32"/>
  <c r="Y30" i="32" s="1"/>
  <c r="Q30" i="32"/>
  <c r="P30" i="32"/>
  <c r="O30" i="32"/>
  <c r="N30" i="32"/>
  <c r="M30" i="32"/>
  <c r="T29" i="32"/>
  <c r="S29" i="32"/>
  <c r="R29" i="32"/>
  <c r="Y29" i="32" s="1"/>
  <c r="Q29" i="32"/>
  <c r="P29" i="32"/>
  <c r="O29" i="32"/>
  <c r="N29" i="32"/>
  <c r="M29" i="32"/>
  <c r="T28" i="32"/>
  <c r="S28" i="32"/>
  <c r="R28" i="32"/>
  <c r="Y28" i="32" s="1"/>
  <c r="Q28" i="32"/>
  <c r="P28" i="32"/>
  <c r="O28" i="32"/>
  <c r="N28" i="32"/>
  <c r="M28" i="32"/>
  <c r="T27" i="32"/>
  <c r="S27" i="32"/>
  <c r="R27" i="32"/>
  <c r="Y27" i="32" s="1"/>
  <c r="Q27" i="32"/>
  <c r="P27" i="32"/>
  <c r="O27" i="32"/>
  <c r="N27" i="32"/>
  <c r="M27" i="32"/>
  <c r="T26" i="32"/>
  <c r="S26" i="32"/>
  <c r="R26" i="32"/>
  <c r="Y26" i="32" s="1"/>
  <c r="Q26" i="32"/>
  <c r="P26" i="32"/>
  <c r="O26" i="32"/>
  <c r="N26" i="32"/>
  <c r="M26" i="32"/>
  <c r="T25" i="32"/>
  <c r="S25" i="32"/>
  <c r="R25" i="32"/>
  <c r="Y25" i="32" s="1"/>
  <c r="Q25" i="32"/>
  <c r="P25" i="32"/>
  <c r="O25" i="32"/>
  <c r="N25" i="32"/>
  <c r="M25" i="32"/>
  <c r="T24" i="32"/>
  <c r="S24" i="32"/>
  <c r="R24" i="32"/>
  <c r="Y24" i="32" s="1"/>
  <c r="Q24" i="32"/>
  <c r="P24" i="32"/>
  <c r="O24" i="32"/>
  <c r="N24" i="32"/>
  <c r="M24" i="32"/>
  <c r="T23" i="32"/>
  <c r="S23" i="32"/>
  <c r="R23" i="32"/>
  <c r="Y23" i="32" s="1"/>
  <c r="Q23" i="32"/>
  <c r="P23" i="32"/>
  <c r="O23" i="32"/>
  <c r="N23" i="32"/>
  <c r="M23" i="32"/>
  <c r="T22" i="32"/>
  <c r="S22" i="32"/>
  <c r="R22" i="32"/>
  <c r="Y22" i="32" s="1"/>
  <c r="Q22" i="32"/>
  <c r="P22" i="32"/>
  <c r="O22" i="32"/>
  <c r="N22" i="32"/>
  <c r="M22" i="32"/>
  <c r="T21" i="32"/>
  <c r="S21" i="32"/>
  <c r="R21" i="32"/>
  <c r="Y21" i="32" s="1"/>
  <c r="Q21" i="32"/>
  <c r="P21" i="32"/>
  <c r="O21" i="32"/>
  <c r="N21" i="32"/>
  <c r="M21" i="32"/>
  <c r="T20" i="32"/>
  <c r="S20" i="32"/>
  <c r="R20" i="32"/>
  <c r="Y20" i="32" s="1"/>
  <c r="Q20" i="32"/>
  <c r="P20" i="32"/>
  <c r="O20" i="32"/>
  <c r="N20" i="32"/>
  <c r="M20" i="32"/>
  <c r="T19" i="32"/>
  <c r="S19" i="32"/>
  <c r="R19" i="32"/>
  <c r="Y19" i="32" s="1"/>
  <c r="Q19" i="32"/>
  <c r="P19" i="32"/>
  <c r="O19" i="32"/>
  <c r="N19" i="32"/>
  <c r="M19" i="32"/>
  <c r="T18" i="32"/>
  <c r="S18" i="32"/>
  <c r="R18" i="32"/>
  <c r="Y18" i="32" s="1"/>
  <c r="Q18" i="32"/>
  <c r="P18" i="32"/>
  <c r="O18" i="32"/>
  <c r="N18" i="32"/>
  <c r="M18" i="32"/>
  <c r="T17" i="32"/>
  <c r="S17" i="32"/>
  <c r="R17" i="32"/>
  <c r="Y17" i="32" s="1"/>
  <c r="Q17" i="32"/>
  <c r="P17" i="32"/>
  <c r="O17" i="32"/>
  <c r="N17" i="32"/>
  <c r="M17" i="32"/>
  <c r="T16" i="32"/>
  <c r="S16" i="32"/>
  <c r="R16" i="32"/>
  <c r="Y16" i="32" s="1"/>
  <c r="Q16" i="32"/>
  <c r="P16" i="32"/>
  <c r="O16" i="32"/>
  <c r="N16" i="32"/>
  <c r="M16" i="32"/>
  <c r="T15" i="32"/>
  <c r="S15" i="32"/>
  <c r="R15" i="32"/>
  <c r="Y15" i="32" s="1"/>
  <c r="Q15" i="32"/>
  <c r="P15" i="32"/>
  <c r="O15" i="32"/>
  <c r="N15" i="32"/>
  <c r="M15" i="32"/>
  <c r="T14" i="32"/>
  <c r="S14" i="32"/>
  <c r="R14" i="32"/>
  <c r="Y14" i="32" s="1"/>
  <c r="Q14" i="32"/>
  <c r="P14" i="32"/>
  <c r="O14" i="32"/>
  <c r="N14" i="32"/>
  <c r="M14" i="32"/>
  <c r="T13" i="32"/>
  <c r="S13" i="32"/>
  <c r="R13" i="32"/>
  <c r="Y13" i="32" s="1"/>
  <c r="Q13" i="32"/>
  <c r="P13" i="32"/>
  <c r="O13" i="32"/>
  <c r="N13" i="32"/>
  <c r="M13" i="32"/>
  <c r="T12" i="32"/>
  <c r="S12" i="32"/>
  <c r="R12" i="32"/>
  <c r="Y12" i="32" s="1"/>
  <c r="Q12" i="32"/>
  <c r="P12" i="32"/>
  <c r="O12" i="32"/>
  <c r="N12" i="32"/>
  <c r="M12" i="32"/>
  <c r="T11" i="32"/>
  <c r="S11" i="32"/>
  <c r="R11" i="32"/>
  <c r="Y11" i="32" s="1"/>
  <c r="Q11" i="32"/>
  <c r="P11" i="32"/>
  <c r="O11" i="32"/>
  <c r="N11" i="32"/>
  <c r="M11" i="32"/>
  <c r="T10" i="32"/>
  <c r="S10" i="32"/>
  <c r="R10" i="32"/>
  <c r="Y10" i="32" s="1"/>
  <c r="Q10" i="32"/>
  <c r="P10" i="32"/>
  <c r="O10" i="32"/>
  <c r="N10" i="32"/>
  <c r="M10" i="32"/>
  <c r="T9" i="32"/>
  <c r="S9" i="32"/>
  <c r="R9" i="32"/>
  <c r="Y9" i="32" s="1"/>
  <c r="Q9" i="32"/>
  <c r="P9" i="32"/>
  <c r="O9" i="32"/>
  <c r="N9" i="32"/>
  <c r="M9" i="32"/>
  <c r="T8" i="32"/>
  <c r="S8" i="32"/>
  <c r="R8" i="32"/>
  <c r="Y8" i="32" s="1"/>
  <c r="Q8" i="32"/>
  <c r="P8" i="32"/>
  <c r="O8" i="32"/>
  <c r="N8" i="32"/>
  <c r="M8" i="32"/>
  <c r="L7" i="32"/>
  <c r="K7" i="32"/>
  <c r="J7" i="32"/>
  <c r="I7" i="32"/>
  <c r="H7" i="32"/>
  <c r="G7" i="32"/>
  <c r="F7" i="32"/>
  <c r="E7" i="32"/>
  <c r="B7" i="32"/>
  <c r="P10" i="29" l="1"/>
  <c r="S20" i="29"/>
  <c r="S22" i="29"/>
  <c r="S12" i="29"/>
  <c r="S8" i="29"/>
  <c r="S7" i="29"/>
  <c r="S10" i="29"/>
  <c r="S13" i="29"/>
  <c r="S14" i="29"/>
  <c r="P11" i="29"/>
  <c r="P15" i="29"/>
  <c r="P25" i="29"/>
  <c r="U138" i="32"/>
  <c r="U141" i="32"/>
  <c r="U144" i="32"/>
  <c r="U147" i="32"/>
  <c r="U150" i="32"/>
  <c r="U153" i="32"/>
  <c r="U155" i="32"/>
  <c r="U287" i="32"/>
  <c r="U289" i="32"/>
  <c r="U291" i="32"/>
  <c r="U293" i="32"/>
  <c r="U295" i="32"/>
  <c r="U297" i="32"/>
  <c r="U299" i="32"/>
  <c r="U139" i="32"/>
  <c r="U142" i="32"/>
  <c r="U146" i="32"/>
  <c r="U149" i="32"/>
  <c r="U152" i="32"/>
  <c r="U156" i="32"/>
  <c r="U9" i="32"/>
  <c r="U11" i="32"/>
  <c r="U14" i="32"/>
  <c r="U20" i="32"/>
  <c r="U21" i="32"/>
  <c r="U22" i="32"/>
  <c r="U23" i="32"/>
  <c r="U24" i="32"/>
  <c r="U25" i="32"/>
  <c r="U26" i="32"/>
  <c r="U27" i="32"/>
  <c r="U28" i="32"/>
  <c r="U29" i="32"/>
  <c r="U30" i="32"/>
  <c r="U31" i="32"/>
  <c r="U32" i="32"/>
  <c r="U33" i="32"/>
  <c r="U34" i="32"/>
  <c r="U37" i="32"/>
  <c r="U38" i="32"/>
  <c r="U39" i="32"/>
  <c r="U40" i="32"/>
  <c r="U41" i="32"/>
  <c r="U42" i="32"/>
  <c r="U43" i="32"/>
  <c r="U44" i="32"/>
  <c r="U45" i="32"/>
  <c r="U46" i="32"/>
  <c r="U47" i="32"/>
  <c r="U48" i="32"/>
  <c r="U49" i="32"/>
  <c r="U50" i="32"/>
  <c r="U51" i="32"/>
  <c r="U52" i="32"/>
  <c r="V326" i="32"/>
  <c r="U140" i="32"/>
  <c r="U143" i="32"/>
  <c r="U145" i="32"/>
  <c r="U148" i="32"/>
  <c r="U151" i="32"/>
  <c r="U154" i="32"/>
  <c r="U8" i="32"/>
  <c r="U10" i="32"/>
  <c r="U12" i="32"/>
  <c r="U13" i="32"/>
  <c r="U15" i="32"/>
  <c r="U16" i="32"/>
  <c r="U17" i="32"/>
  <c r="U18" i="32"/>
  <c r="U19" i="32"/>
  <c r="U55" i="32"/>
  <c r="X9" i="32"/>
  <c r="X11" i="32"/>
  <c r="X14" i="32"/>
  <c r="X16" i="32"/>
  <c r="X18" i="32"/>
  <c r="X20" i="32"/>
  <c r="X22" i="32"/>
  <c r="X24" i="32"/>
  <c r="X27" i="32"/>
  <c r="X29" i="32"/>
  <c r="X31" i="32"/>
  <c r="X33" i="32"/>
  <c r="X37" i="32"/>
  <c r="X39" i="32"/>
  <c r="X41" i="32"/>
  <c r="X43" i="32"/>
  <c r="X45" i="32"/>
  <c r="X47" i="32"/>
  <c r="X51" i="32"/>
  <c r="X8" i="32"/>
  <c r="X10" i="32"/>
  <c r="X12" i="32"/>
  <c r="X13" i="32"/>
  <c r="X15" i="32"/>
  <c r="X17" i="32"/>
  <c r="X19" i="32"/>
  <c r="X21" i="32"/>
  <c r="X23" i="32"/>
  <c r="X25" i="32"/>
  <c r="X26" i="32"/>
  <c r="X28" i="32"/>
  <c r="X30" i="32"/>
  <c r="X32" i="32"/>
  <c r="X34" i="32"/>
  <c r="X38" i="32"/>
  <c r="X40" i="32"/>
  <c r="X42" i="32"/>
  <c r="X44" i="32"/>
  <c r="X46" i="32"/>
  <c r="X48" i="32"/>
  <c r="X49" i="32"/>
  <c r="X50" i="32"/>
  <c r="X52" i="32"/>
  <c r="V8" i="32"/>
  <c r="V9" i="32"/>
  <c r="V10" i="32"/>
  <c r="V11" i="32"/>
  <c r="V12" i="32"/>
  <c r="V13" i="32"/>
  <c r="V14" i="32"/>
  <c r="V15" i="32"/>
  <c r="V16" i="32"/>
  <c r="V17" i="32"/>
  <c r="V18" i="32"/>
  <c r="V19" i="32"/>
  <c r="V20" i="32"/>
  <c r="V21" i="32"/>
  <c r="V22" i="32"/>
  <c r="V23" i="32"/>
  <c r="V24" i="32"/>
  <c r="V25" i="32"/>
  <c r="V26" i="32"/>
  <c r="V27" i="32"/>
  <c r="V28" i="32"/>
  <c r="V29" i="32"/>
  <c r="V30" i="32"/>
  <c r="V31" i="32"/>
  <c r="V32" i="32"/>
  <c r="V33" i="32"/>
  <c r="V34" i="32"/>
  <c r="V37" i="32"/>
  <c r="V38" i="32"/>
  <c r="V39" i="32"/>
  <c r="V40" i="32"/>
  <c r="V41" i="32"/>
  <c r="V42" i="32"/>
  <c r="V43" i="32"/>
  <c r="V44" i="32"/>
  <c r="V45" i="32"/>
  <c r="V46" i="32"/>
  <c r="V47" i="32"/>
  <c r="V48" i="32"/>
  <c r="V49" i="32"/>
  <c r="V50" i="32"/>
  <c r="V51" i="32"/>
  <c r="V52" i="32"/>
  <c r="X55" i="32"/>
  <c r="X56" i="32"/>
  <c r="X57" i="32"/>
  <c r="X58" i="32"/>
  <c r="X59" i="32"/>
  <c r="U105" i="32"/>
  <c r="U106" i="32"/>
  <c r="U107" i="32"/>
  <c r="U108" i="32"/>
  <c r="U109" i="32"/>
  <c r="U110" i="32"/>
  <c r="V93" i="32"/>
  <c r="V94" i="32"/>
  <c r="V95" i="32"/>
  <c r="V96" i="32"/>
  <c r="V97" i="32"/>
  <c r="V98" i="32"/>
  <c r="V99" i="32"/>
  <c r="V100" i="32"/>
  <c r="V101" i="32"/>
  <c r="V102" i="32"/>
  <c r="X105" i="32"/>
  <c r="X106" i="32"/>
  <c r="X107" i="32"/>
  <c r="X108" i="32"/>
  <c r="X109" i="32"/>
  <c r="X110" i="32"/>
  <c r="U124" i="32"/>
  <c r="U125" i="32"/>
  <c r="U126" i="32"/>
  <c r="U127" i="32"/>
  <c r="U128" i="32"/>
  <c r="U129" i="32"/>
  <c r="U130" i="32"/>
  <c r="U131" i="32"/>
  <c r="U132" i="32"/>
  <c r="U133" i="32"/>
  <c r="U134" i="32"/>
  <c r="U135" i="32"/>
  <c r="Y174" i="32"/>
  <c r="Y175" i="32"/>
  <c r="Y176" i="32"/>
  <c r="Y177" i="32"/>
  <c r="Y178" i="32"/>
  <c r="Y180" i="32"/>
  <c r="Y182" i="32"/>
  <c r="Y183" i="32"/>
  <c r="Y184" i="32"/>
  <c r="Y185" i="32"/>
  <c r="Y186" i="32"/>
  <c r="Y187" i="32"/>
  <c r="Y188" i="32"/>
  <c r="Y189" i="32"/>
  <c r="Y190" i="32"/>
  <c r="Y191" i="32"/>
  <c r="Y192" i="32"/>
  <c r="Y193" i="32"/>
  <c r="Y194" i="32"/>
  <c r="Y195" i="32"/>
  <c r="V218" i="32"/>
  <c r="V219" i="32"/>
  <c r="V220" i="32"/>
  <c r="V221" i="32"/>
  <c r="V222" i="32"/>
  <c r="V223" i="32"/>
  <c r="V224" i="32"/>
  <c r="V225" i="32"/>
  <c r="V226" i="32"/>
  <c r="V227" i="32"/>
  <c r="V228" i="32"/>
  <c r="V229" i="32"/>
  <c r="V230" i="32"/>
  <c r="V231" i="32"/>
  <c r="X234" i="32"/>
  <c r="X235" i="32"/>
  <c r="X236" i="32"/>
  <c r="X237" i="32"/>
  <c r="X238" i="32"/>
  <c r="X239" i="32"/>
  <c r="X240" i="32"/>
  <c r="X241" i="32"/>
  <c r="U276" i="32"/>
  <c r="U278" i="32"/>
  <c r="U280" i="32"/>
  <c r="U282" i="32"/>
  <c r="Y93" i="32"/>
  <c r="Y94" i="32"/>
  <c r="Y95" i="32"/>
  <c r="Y96" i="32"/>
  <c r="Y97" i="32"/>
  <c r="Y98" i="32"/>
  <c r="Y99" i="32"/>
  <c r="Y100" i="32"/>
  <c r="Y101" i="32"/>
  <c r="Y102" i="32"/>
  <c r="V113" i="32"/>
  <c r="V114" i="32"/>
  <c r="V115" i="32"/>
  <c r="V116" i="32"/>
  <c r="V117" i="32"/>
  <c r="V118" i="32"/>
  <c r="V119" i="32"/>
  <c r="V120" i="32"/>
  <c r="V121" i="32"/>
  <c r="X124" i="32"/>
  <c r="X125" i="32"/>
  <c r="X126" i="32"/>
  <c r="X127" i="32"/>
  <c r="X128" i="32"/>
  <c r="X129" i="32"/>
  <c r="X130" i="32"/>
  <c r="X131" i="32"/>
  <c r="X132" i="32"/>
  <c r="X133" i="32"/>
  <c r="X134" i="32"/>
  <c r="X135" i="32"/>
  <c r="Y218" i="32"/>
  <c r="Y219" i="32"/>
  <c r="Y220" i="32"/>
  <c r="Y221" i="32"/>
  <c r="Y222" i="32"/>
  <c r="Y223" i="32"/>
  <c r="Y224" i="32"/>
  <c r="Y225" i="32"/>
  <c r="Y226" i="32"/>
  <c r="Y227" i="32"/>
  <c r="Y228" i="32"/>
  <c r="Y229" i="32"/>
  <c r="Y230" i="32"/>
  <c r="Y231" i="32"/>
  <c r="V244" i="32"/>
  <c r="V245" i="32"/>
  <c r="V246" i="32"/>
  <c r="V247" i="32"/>
  <c r="V248" i="32"/>
  <c r="V249" i="32"/>
  <c r="V250" i="32"/>
  <c r="V251" i="32"/>
  <c r="V252" i="32"/>
  <c r="V253" i="32"/>
  <c r="V254" i="32"/>
  <c r="V255" i="32"/>
  <c r="V256" i="32"/>
  <c r="V257" i="32"/>
  <c r="V258" i="32"/>
  <c r="V259" i="32"/>
  <c r="V260" i="32"/>
  <c r="V261" i="32"/>
  <c r="V262" i="32"/>
  <c r="V263" i="32"/>
  <c r="V264" i="32"/>
  <c r="V265" i="32"/>
  <c r="V266" i="32"/>
  <c r="V267" i="32"/>
  <c r="V268" i="32"/>
  <c r="V269" i="32"/>
  <c r="V270" i="32"/>
  <c r="V271" i="32"/>
  <c r="V272" i="32"/>
  <c r="V273" i="32"/>
  <c r="X276" i="32"/>
  <c r="X277" i="32"/>
  <c r="X278" i="32"/>
  <c r="X279" i="32"/>
  <c r="X280" i="32"/>
  <c r="X281" i="32"/>
  <c r="X282" i="32"/>
  <c r="X283" i="32"/>
  <c r="U56" i="32"/>
  <c r="U57" i="32"/>
  <c r="U58" i="32"/>
  <c r="U59" i="32"/>
  <c r="U60" i="32"/>
  <c r="U61" i="32"/>
  <c r="U62" i="32"/>
  <c r="U63" i="32"/>
  <c r="U64" i="32"/>
  <c r="U65" i="32"/>
  <c r="Y106" i="32"/>
  <c r="Y107" i="32"/>
  <c r="Y108" i="32"/>
  <c r="Y109" i="32"/>
  <c r="Y110" i="32"/>
  <c r="V124" i="32"/>
  <c r="V125" i="32"/>
  <c r="V126" i="32"/>
  <c r="V127" i="32"/>
  <c r="V128" i="32"/>
  <c r="V129" i="32"/>
  <c r="V130" i="32"/>
  <c r="V131" i="32"/>
  <c r="V132" i="32"/>
  <c r="V133" i="32"/>
  <c r="V134" i="32"/>
  <c r="V135" i="32"/>
  <c r="X138" i="32"/>
  <c r="X139" i="32"/>
  <c r="X140" i="32"/>
  <c r="X141" i="32"/>
  <c r="X142" i="32"/>
  <c r="X143" i="32"/>
  <c r="X144" i="32"/>
  <c r="X145" i="32"/>
  <c r="X146" i="32"/>
  <c r="X147" i="32"/>
  <c r="X148" i="32"/>
  <c r="X149" i="32"/>
  <c r="X150" i="32"/>
  <c r="X151" i="32"/>
  <c r="X152" i="32"/>
  <c r="X153" i="32"/>
  <c r="X154" i="32"/>
  <c r="X155" i="32"/>
  <c r="X156" i="32"/>
  <c r="U174" i="32"/>
  <c r="U175" i="32"/>
  <c r="U176" i="32"/>
  <c r="U177" i="32"/>
  <c r="U178" i="32"/>
  <c r="U179" i="32"/>
  <c r="U180" i="32"/>
  <c r="U181" i="32"/>
  <c r="U182" i="32"/>
  <c r="U183" i="32"/>
  <c r="U184" i="32"/>
  <c r="U187" i="32"/>
  <c r="U188" i="32"/>
  <c r="U189" i="32"/>
  <c r="U190" i="32"/>
  <c r="U191" i="32"/>
  <c r="U192" i="32"/>
  <c r="U193" i="32"/>
  <c r="U194" i="32"/>
  <c r="U195" i="32"/>
  <c r="V276" i="32"/>
  <c r="V278" i="32"/>
  <c r="V280" i="32"/>
  <c r="V282" i="32"/>
  <c r="X286" i="32"/>
  <c r="X287" i="32"/>
  <c r="X288" i="32"/>
  <c r="X289" i="32"/>
  <c r="X290" i="32"/>
  <c r="X291" i="32"/>
  <c r="X292" i="32"/>
  <c r="X293" i="32"/>
  <c r="X294" i="32"/>
  <c r="X295" i="32"/>
  <c r="X296" i="32"/>
  <c r="X297" i="32"/>
  <c r="X298" i="32"/>
  <c r="X299" i="32"/>
  <c r="X300" i="32"/>
  <c r="X60" i="32"/>
  <c r="X61" i="32"/>
  <c r="X62" i="32"/>
  <c r="X63" i="32"/>
  <c r="X64" i="32"/>
  <c r="X65" i="32"/>
  <c r="Y124" i="32"/>
  <c r="Y125" i="32"/>
  <c r="Y126" i="32"/>
  <c r="Y127" i="32"/>
  <c r="Y128" i="32"/>
  <c r="Y129" i="32"/>
  <c r="Y130" i="32"/>
  <c r="Y131" i="32"/>
  <c r="Y132" i="32"/>
  <c r="Y133" i="32"/>
  <c r="Y134" i="32"/>
  <c r="Y135" i="32"/>
  <c r="V159" i="32"/>
  <c r="V160" i="32"/>
  <c r="V161" i="32"/>
  <c r="V162" i="32"/>
  <c r="V163" i="32"/>
  <c r="V164" i="32"/>
  <c r="V165" i="32"/>
  <c r="V166" i="32"/>
  <c r="V167" i="32"/>
  <c r="V168" i="32"/>
  <c r="V169" i="32"/>
  <c r="V170" i="32"/>
  <c r="V171" i="32"/>
  <c r="X174" i="32"/>
  <c r="X175" i="32"/>
  <c r="X176" i="32"/>
  <c r="X177" i="32"/>
  <c r="X178" i="32"/>
  <c r="X179" i="32"/>
  <c r="X180" i="32"/>
  <c r="X181" i="32"/>
  <c r="X182" i="32"/>
  <c r="X183" i="32"/>
  <c r="X184" i="32"/>
  <c r="X185" i="32"/>
  <c r="X186" i="32"/>
  <c r="X187" i="32"/>
  <c r="X188" i="32"/>
  <c r="X189" i="32"/>
  <c r="X190" i="32"/>
  <c r="X191" i="32"/>
  <c r="X192" i="32"/>
  <c r="X193" i="32"/>
  <c r="X194" i="32"/>
  <c r="X195" i="32"/>
  <c r="Y276" i="32"/>
  <c r="Y277" i="32"/>
  <c r="Y278" i="32"/>
  <c r="Y279" i="32"/>
  <c r="Y280" i="32"/>
  <c r="Y281" i="32"/>
  <c r="Y282" i="32"/>
  <c r="Y283" i="32"/>
  <c r="U234" i="32"/>
  <c r="U235" i="32"/>
  <c r="U236" i="32"/>
  <c r="U237" i="32"/>
  <c r="U238" i="32"/>
  <c r="U239" i="32"/>
  <c r="U240" i="32"/>
  <c r="U241" i="32"/>
  <c r="Y179" i="32"/>
  <c r="Y181" i="32"/>
  <c r="U185" i="32"/>
  <c r="U186" i="32"/>
  <c r="P22" i="29"/>
  <c r="P14" i="29"/>
  <c r="S16" i="29"/>
  <c r="S21" i="29"/>
  <c r="S23" i="29"/>
  <c r="P20" i="29"/>
  <c r="P12" i="29"/>
  <c r="P7" i="29"/>
  <c r="S18" i="29"/>
  <c r="S17" i="29"/>
  <c r="S9" i="29"/>
  <c r="S27" i="29"/>
  <c r="S6" i="29"/>
  <c r="P13" i="29"/>
  <c r="P18" i="29"/>
  <c r="P17" i="29"/>
  <c r="P9" i="29"/>
  <c r="P16" i="29"/>
  <c r="P21" i="29"/>
  <c r="P23" i="29"/>
  <c r="P19" i="29"/>
  <c r="P26" i="29"/>
  <c r="P24" i="29"/>
  <c r="P27" i="29"/>
  <c r="P6" i="29"/>
  <c r="O335" i="32"/>
  <c r="O123" i="32"/>
  <c r="O314" i="32"/>
  <c r="X314" i="32" s="1"/>
  <c r="Q243" i="32"/>
  <c r="Q275" i="32"/>
  <c r="M285" i="32"/>
  <c r="S310" i="32"/>
  <c r="Q335" i="32"/>
  <c r="T243" i="32"/>
  <c r="N285" i="32"/>
  <c r="O137" i="32"/>
  <c r="X137" i="32" s="1"/>
  <c r="N243" i="32"/>
  <c r="O243" i="32"/>
  <c r="Q285" i="32"/>
  <c r="O92" i="32"/>
  <c r="O217" i="32"/>
  <c r="P158" i="32"/>
  <c r="Q158" i="32"/>
  <c r="N158" i="32"/>
  <c r="T158" i="32"/>
  <c r="S335" i="32"/>
  <c r="P335" i="32"/>
  <c r="S326" i="32"/>
  <c r="R335" i="32"/>
  <c r="M7" i="32"/>
  <c r="S123" i="32"/>
  <c r="P92" i="32"/>
  <c r="V92" i="32" s="1"/>
  <c r="R112" i="32"/>
  <c r="Q92" i="32"/>
  <c r="P123" i="32"/>
  <c r="Q173" i="32"/>
  <c r="O285" i="32"/>
  <c r="R54" i="32"/>
  <c r="O67" i="32"/>
  <c r="T92" i="32"/>
  <c r="Q104" i="32"/>
  <c r="R197" i="32"/>
  <c r="N92" i="32"/>
  <c r="P217" i="32"/>
  <c r="M233" i="32"/>
  <c r="R314" i="32"/>
  <c r="Y314" i="32" s="1"/>
  <c r="Q326" i="32"/>
  <c r="Q217" i="32"/>
  <c r="N233" i="32"/>
  <c r="S243" i="32"/>
  <c r="P275" i="32"/>
  <c r="T310" i="32"/>
  <c r="S314" i="32"/>
  <c r="R326" i="32"/>
  <c r="T314" i="32"/>
  <c r="N112" i="32"/>
  <c r="N197" i="32"/>
  <c r="S217" i="32"/>
  <c r="P233" i="32"/>
  <c r="M243" i="32"/>
  <c r="U243" i="32" s="1"/>
  <c r="R275" i="32"/>
  <c r="T326" i="32"/>
  <c r="M92" i="32"/>
  <c r="O112" i="32"/>
  <c r="X112" i="32" s="1"/>
  <c r="T123" i="32"/>
  <c r="P137" i="32"/>
  <c r="M158" i="32"/>
  <c r="R173" i="32"/>
  <c r="O197" i="32"/>
  <c r="T217" i="32"/>
  <c r="Q233" i="32"/>
  <c r="P285" i="32"/>
  <c r="O7" i="32"/>
  <c r="X7" i="32" s="1"/>
  <c r="Q67" i="32"/>
  <c r="P112" i="32"/>
  <c r="M123" i="32"/>
  <c r="U123" i="32" s="1"/>
  <c r="P197" i="32"/>
  <c r="M217" i="32"/>
  <c r="U217" i="32" s="1"/>
  <c r="P7" i="32"/>
  <c r="R67" i="32"/>
  <c r="Y67" i="32" s="1"/>
  <c r="Q112" i="32"/>
  <c r="N123" i="32"/>
  <c r="O158" i="32"/>
  <c r="Q197" i="32"/>
  <c r="N217" i="32"/>
  <c r="P243" i="32"/>
  <c r="V243" i="32" s="1"/>
  <c r="M310" i="32"/>
  <c r="U310" i="32" s="1"/>
  <c r="R233" i="32"/>
  <c r="N310" i="32"/>
  <c r="T104" i="32"/>
  <c r="S197" i="32"/>
  <c r="M275" i="32"/>
  <c r="R285" i="32"/>
  <c r="Q310" i="32"/>
  <c r="M326" i="32"/>
  <c r="U326" i="32" s="1"/>
  <c r="T335" i="32"/>
  <c r="S54" i="32"/>
  <c r="T54" i="32"/>
  <c r="S104" i="32"/>
  <c r="S173" i="32"/>
  <c r="M54" i="32"/>
  <c r="R137" i="32"/>
  <c r="M104" i="32"/>
  <c r="U104" i="32" s="1"/>
  <c r="M173" i="32"/>
  <c r="U173" i="32" s="1"/>
  <c r="T233" i="32"/>
  <c r="N314" i="32"/>
  <c r="S112" i="32"/>
  <c r="T137" i="32"/>
  <c r="P54" i="32"/>
  <c r="V54" i="32" s="1"/>
  <c r="M67" i="32"/>
  <c r="U67" i="32" s="1"/>
  <c r="R92" i="32"/>
  <c r="O104" i="32"/>
  <c r="X104" i="32" s="1"/>
  <c r="T112" i="32"/>
  <c r="Q123" i="32"/>
  <c r="M137" i="32"/>
  <c r="R158" i="32"/>
  <c r="O173" i="32"/>
  <c r="T197" i="32"/>
  <c r="N275" i="32"/>
  <c r="S285" i="32"/>
  <c r="R310" i="32"/>
  <c r="Y310" i="32" s="1"/>
  <c r="P314" i="32"/>
  <c r="V314" i="32" s="1"/>
  <c r="N326" i="32"/>
  <c r="M335" i="32"/>
  <c r="U335" i="32" s="1"/>
  <c r="R104" i="32"/>
  <c r="Y104" i="32" s="1"/>
  <c r="T173" i="32"/>
  <c r="S233" i="32"/>
  <c r="S275" i="32"/>
  <c r="O310" i="32"/>
  <c r="X310" i="32" s="1"/>
  <c r="M314" i="32"/>
  <c r="U314" i="32" s="1"/>
  <c r="S67" i="32"/>
  <c r="S137" i="32"/>
  <c r="T275" i="32"/>
  <c r="P310" i="32"/>
  <c r="V310" i="32" s="1"/>
  <c r="T67" i="32"/>
  <c r="N104" i="32"/>
  <c r="N173" i="32"/>
  <c r="Q54" i="32"/>
  <c r="N67" i="32"/>
  <c r="S92" i="32"/>
  <c r="P104" i="32"/>
  <c r="V104" i="32" s="1"/>
  <c r="M112" i="32"/>
  <c r="U112" i="32" s="1"/>
  <c r="R123" i="32"/>
  <c r="N137" i="32"/>
  <c r="S158" i="32"/>
  <c r="P173" i="32"/>
  <c r="V173" i="32" s="1"/>
  <c r="M197" i="32"/>
  <c r="U197" i="32" s="1"/>
  <c r="R217" i="32"/>
  <c r="Y217" i="32" s="1"/>
  <c r="O233" i="32"/>
  <c r="X233" i="32" s="1"/>
  <c r="R243" i="32"/>
  <c r="Y243" i="32" s="1"/>
  <c r="O275" i="32"/>
  <c r="T285" i="32"/>
  <c r="Q314" i="32"/>
  <c r="O326" i="32"/>
  <c r="X326" i="32" s="1"/>
  <c r="N335" i="32"/>
  <c r="Q137" i="32"/>
  <c r="P36" i="32"/>
  <c r="V36" i="32" s="1"/>
  <c r="P67" i="32"/>
  <c r="V67" i="32" s="1"/>
  <c r="N36" i="32"/>
  <c r="O36" i="32"/>
  <c r="X36" i="32" s="1"/>
  <c r="Q36" i="32"/>
  <c r="N54" i="32"/>
  <c r="R36" i="32"/>
  <c r="O54" i="32"/>
  <c r="S36" i="32"/>
  <c r="M36" i="32"/>
  <c r="U36" i="32" s="1"/>
  <c r="T36" i="32"/>
  <c r="N7" i="32"/>
  <c r="Q7" i="32"/>
  <c r="R7" i="32"/>
  <c r="S7" i="32"/>
  <c r="T7" i="32"/>
  <c r="E5" i="30"/>
  <c r="F5" i="30"/>
  <c r="G5" i="30"/>
  <c r="H5" i="30"/>
  <c r="I5" i="30"/>
  <c r="J5" i="30"/>
  <c r="K5" i="30"/>
  <c r="L5" i="30"/>
  <c r="M5" i="30"/>
  <c r="N5" i="30"/>
  <c r="O5" i="30"/>
  <c r="P5" i="30"/>
  <c r="Q5" i="30"/>
  <c r="R5" i="30"/>
  <c r="S5" i="30"/>
  <c r="T5" i="30"/>
  <c r="U5" i="30"/>
  <c r="V5" i="30"/>
  <c r="W5" i="30"/>
  <c r="X5" i="30"/>
  <c r="Y5" i="30"/>
  <c r="Z5" i="30"/>
  <c r="AA5" i="30"/>
  <c r="AB5" i="30"/>
  <c r="AC5" i="30"/>
  <c r="AD5" i="30"/>
  <c r="AE5" i="30"/>
  <c r="AF5" i="30"/>
  <c r="B5" i="30"/>
  <c r="AG282" i="30"/>
  <c r="AH282" i="30"/>
  <c r="AI282" i="30"/>
  <c r="AJ282" i="30"/>
  <c r="AK282" i="30"/>
  <c r="AL282" i="30"/>
  <c r="AM282" i="30"/>
  <c r="AN282" i="30"/>
  <c r="AO282" i="30"/>
  <c r="AP282" i="30"/>
  <c r="AQ282" i="30"/>
  <c r="AR282" i="30"/>
  <c r="AS282" i="30"/>
  <c r="AT282" i="30"/>
  <c r="AU282" i="30"/>
  <c r="AV282" i="30"/>
  <c r="AW282" i="30"/>
  <c r="AX282" i="30"/>
  <c r="AY282" i="30"/>
  <c r="AZ282" i="30"/>
  <c r="BA282" i="30"/>
  <c r="BB282" i="30"/>
  <c r="BC282" i="30"/>
  <c r="BD282" i="30"/>
  <c r="BE282" i="30"/>
  <c r="BF282" i="30"/>
  <c r="BG282" i="30"/>
  <c r="BH282" i="30"/>
  <c r="E191" i="30"/>
  <c r="F191" i="30"/>
  <c r="G191" i="30"/>
  <c r="H191" i="30"/>
  <c r="I191" i="30"/>
  <c r="J191" i="30"/>
  <c r="AL191" i="30" s="1"/>
  <c r="K191" i="30"/>
  <c r="L191" i="30"/>
  <c r="M191" i="30"/>
  <c r="N191" i="30"/>
  <c r="O191" i="30"/>
  <c r="P191" i="30"/>
  <c r="Q191" i="30"/>
  <c r="R191" i="30"/>
  <c r="AT191" i="30" s="1"/>
  <c r="S191" i="30"/>
  <c r="T191" i="30"/>
  <c r="U191" i="30"/>
  <c r="V191" i="30"/>
  <c r="W191" i="30"/>
  <c r="X191" i="30"/>
  <c r="Y191" i="30"/>
  <c r="Z191" i="30"/>
  <c r="BB191" i="30" s="1"/>
  <c r="AA191" i="30"/>
  <c r="AB191" i="30"/>
  <c r="AC191" i="30"/>
  <c r="AD191" i="30"/>
  <c r="AE191" i="30"/>
  <c r="AF191" i="30"/>
  <c r="B191" i="30"/>
  <c r="AG191" i="30" s="1"/>
  <c r="AI191" i="30"/>
  <c r="AJ191" i="30"/>
  <c r="AK191" i="30"/>
  <c r="AM191" i="30"/>
  <c r="AN191" i="30"/>
  <c r="AQ191" i="30"/>
  <c r="AR191" i="30"/>
  <c r="AS191" i="30"/>
  <c r="AU191" i="30"/>
  <c r="AV191" i="30"/>
  <c r="AW191" i="30"/>
  <c r="AX191" i="30"/>
  <c r="AY191" i="30"/>
  <c r="AZ191" i="30"/>
  <c r="BA191" i="30"/>
  <c r="BC191" i="30"/>
  <c r="BD191" i="30"/>
  <c r="BE191" i="30"/>
  <c r="BF191" i="30"/>
  <c r="BG191" i="30"/>
  <c r="BH191" i="30"/>
  <c r="AN116" i="30"/>
  <c r="AV116" i="30"/>
  <c r="BD116" i="30"/>
  <c r="E116" i="30"/>
  <c r="AG116" i="30" s="1"/>
  <c r="F116" i="30"/>
  <c r="AH116" i="30" s="1"/>
  <c r="G116" i="30"/>
  <c r="H116" i="30"/>
  <c r="I116" i="30"/>
  <c r="AK116" i="30" s="1"/>
  <c r="J116" i="30"/>
  <c r="AL116" i="30" s="1"/>
  <c r="K116" i="30"/>
  <c r="AM116" i="30" s="1"/>
  <c r="L116" i="30"/>
  <c r="M116" i="30"/>
  <c r="AO116" i="30" s="1"/>
  <c r="N116" i="30"/>
  <c r="AP116" i="30" s="1"/>
  <c r="O116" i="30"/>
  <c r="P116" i="30"/>
  <c r="Q116" i="30"/>
  <c r="AS116" i="30" s="1"/>
  <c r="R116" i="30"/>
  <c r="AT116" i="30" s="1"/>
  <c r="S116" i="30"/>
  <c r="AU116" i="30" s="1"/>
  <c r="T116" i="30"/>
  <c r="U116" i="30"/>
  <c r="AW116" i="30" s="1"/>
  <c r="V116" i="30"/>
  <c r="AX116" i="30" s="1"/>
  <c r="W116" i="30"/>
  <c r="AY116" i="30" s="1"/>
  <c r="X116" i="30"/>
  <c r="Y116" i="30"/>
  <c r="BA116" i="30" s="1"/>
  <c r="Z116" i="30"/>
  <c r="BB116" i="30" s="1"/>
  <c r="AA116" i="30"/>
  <c r="BC116" i="30" s="1"/>
  <c r="AB116" i="30"/>
  <c r="AC116" i="30"/>
  <c r="BE116" i="30" s="1"/>
  <c r="AD116" i="30"/>
  <c r="BF116" i="30" s="1"/>
  <c r="AE116" i="30"/>
  <c r="BG116" i="30" s="1"/>
  <c r="AF116" i="30"/>
  <c r="B116" i="30"/>
  <c r="AI116" i="30" s="1"/>
  <c r="AK71" i="30"/>
  <c r="AS71" i="30"/>
  <c r="BA71" i="30"/>
  <c r="E71" i="30"/>
  <c r="F71" i="30"/>
  <c r="AH71" i="30" s="1"/>
  <c r="G71" i="30"/>
  <c r="AI71" i="30" s="1"/>
  <c r="H71" i="30"/>
  <c r="AJ71" i="30" s="1"/>
  <c r="I71" i="30"/>
  <c r="J71" i="30"/>
  <c r="AL71" i="30" s="1"/>
  <c r="K71" i="30"/>
  <c r="AM71" i="30" s="1"/>
  <c r="L71" i="30"/>
  <c r="M71" i="30"/>
  <c r="AO71" i="30" s="1"/>
  <c r="N71" i="30"/>
  <c r="AP71" i="30" s="1"/>
  <c r="O71" i="30"/>
  <c r="AQ71" i="30" s="1"/>
  <c r="P71" i="30"/>
  <c r="AR71" i="30" s="1"/>
  <c r="Q71" i="30"/>
  <c r="R71" i="30"/>
  <c r="AT71" i="30" s="1"/>
  <c r="S71" i="30"/>
  <c r="AU71" i="30" s="1"/>
  <c r="T71" i="30"/>
  <c r="U71" i="30"/>
  <c r="AW71" i="30" s="1"/>
  <c r="V71" i="30"/>
  <c r="AX71" i="30" s="1"/>
  <c r="W71" i="30"/>
  <c r="AY71" i="30" s="1"/>
  <c r="X71" i="30"/>
  <c r="AZ71" i="30" s="1"/>
  <c r="Y71" i="30"/>
  <c r="Z71" i="30"/>
  <c r="BB71" i="30" s="1"/>
  <c r="AA71" i="30"/>
  <c r="AB71" i="30"/>
  <c r="BD71" i="30" s="1"/>
  <c r="AC71" i="30"/>
  <c r="BE71" i="30" s="1"/>
  <c r="AD71" i="30"/>
  <c r="BF71" i="30" s="1"/>
  <c r="AE71" i="30"/>
  <c r="BG71" i="30" s="1"/>
  <c r="AF71" i="30"/>
  <c r="BH71" i="30" s="1"/>
  <c r="B71" i="30"/>
  <c r="AN71" i="30" s="1"/>
  <c r="AH35" i="30"/>
  <c r="AP35" i="30"/>
  <c r="AX35" i="30"/>
  <c r="BF35" i="30"/>
  <c r="E35" i="30"/>
  <c r="AG35" i="30" s="1"/>
  <c r="F35" i="30"/>
  <c r="G35" i="30"/>
  <c r="AI35" i="30" s="1"/>
  <c r="H35" i="30"/>
  <c r="AJ35" i="30" s="1"/>
  <c r="I35" i="30"/>
  <c r="J35" i="30"/>
  <c r="AL35" i="30" s="1"/>
  <c r="K35" i="30"/>
  <c r="AM35" i="30" s="1"/>
  <c r="L35" i="30"/>
  <c r="AN35" i="30" s="1"/>
  <c r="M35" i="30"/>
  <c r="AO35" i="30" s="1"/>
  <c r="N35" i="30"/>
  <c r="O35" i="30"/>
  <c r="AQ35" i="30" s="1"/>
  <c r="P35" i="30"/>
  <c r="AR35" i="30" s="1"/>
  <c r="Q35" i="30"/>
  <c r="R35" i="30"/>
  <c r="AT35" i="30" s="1"/>
  <c r="S35" i="30"/>
  <c r="AU35" i="30" s="1"/>
  <c r="T35" i="30"/>
  <c r="AV35" i="30" s="1"/>
  <c r="U35" i="30"/>
  <c r="AW35" i="30" s="1"/>
  <c r="V35" i="30"/>
  <c r="W35" i="30"/>
  <c r="AY35" i="30" s="1"/>
  <c r="X35" i="30"/>
  <c r="AZ35" i="30" s="1"/>
  <c r="Y35" i="30"/>
  <c r="BA35" i="30" s="1"/>
  <c r="Z35" i="30"/>
  <c r="BB35" i="30" s="1"/>
  <c r="AA35" i="30"/>
  <c r="BC35" i="30" s="1"/>
  <c r="AB35" i="30"/>
  <c r="BD35" i="30" s="1"/>
  <c r="AC35" i="30"/>
  <c r="BE35" i="30" s="1"/>
  <c r="AD35" i="30"/>
  <c r="AE35" i="30"/>
  <c r="BG35" i="30" s="1"/>
  <c r="AF35" i="30"/>
  <c r="BH35" i="30" s="1"/>
  <c r="B35" i="30"/>
  <c r="AK35" i="30" s="1"/>
  <c r="AM20" i="30"/>
  <c r="AU20" i="30"/>
  <c r="BC20" i="30"/>
  <c r="E20" i="30"/>
  <c r="AG20" i="30" s="1"/>
  <c r="F20" i="30"/>
  <c r="G20" i="30"/>
  <c r="AI20" i="30" s="1"/>
  <c r="H20" i="30"/>
  <c r="AJ20" i="30" s="1"/>
  <c r="I20" i="30"/>
  <c r="AK20" i="30" s="1"/>
  <c r="J20" i="30"/>
  <c r="AL20" i="30" s="1"/>
  <c r="K20" i="30"/>
  <c r="L20" i="30"/>
  <c r="AN20" i="30" s="1"/>
  <c r="M20" i="30"/>
  <c r="AO20" i="30" s="1"/>
  <c r="N20" i="30"/>
  <c r="AP20" i="30" s="1"/>
  <c r="O20" i="30"/>
  <c r="AQ20" i="30" s="1"/>
  <c r="P20" i="30"/>
  <c r="AR20" i="30" s="1"/>
  <c r="Q20" i="30"/>
  <c r="AS20" i="30" s="1"/>
  <c r="R20" i="30"/>
  <c r="AT20" i="30" s="1"/>
  <c r="S20" i="30"/>
  <c r="T20" i="30"/>
  <c r="AV20" i="30" s="1"/>
  <c r="U20" i="30"/>
  <c r="AW20" i="30" s="1"/>
  <c r="V20" i="30"/>
  <c r="AX20" i="30" s="1"/>
  <c r="W20" i="30"/>
  <c r="AY20" i="30" s="1"/>
  <c r="X20" i="30"/>
  <c r="AZ20" i="30" s="1"/>
  <c r="Y20" i="30"/>
  <c r="BA20" i="30" s="1"/>
  <c r="Z20" i="30"/>
  <c r="BB20" i="30" s="1"/>
  <c r="AA20" i="30"/>
  <c r="AB20" i="30"/>
  <c r="BD20" i="30" s="1"/>
  <c r="AC20" i="30"/>
  <c r="BE20" i="30" s="1"/>
  <c r="AD20" i="30"/>
  <c r="BF20" i="30" s="1"/>
  <c r="AE20" i="30"/>
  <c r="BG20" i="30" s="1"/>
  <c r="AF20" i="30"/>
  <c r="BH20" i="30" s="1"/>
  <c r="B20" i="30"/>
  <c r="AH20" i="30" s="1"/>
  <c r="E282" i="30"/>
  <c r="F282" i="30"/>
  <c r="G282" i="30"/>
  <c r="H282" i="30"/>
  <c r="I282" i="30"/>
  <c r="J282" i="30"/>
  <c r="K282" i="30"/>
  <c r="L282" i="30"/>
  <c r="M282" i="30"/>
  <c r="N282" i="30"/>
  <c r="O282" i="30"/>
  <c r="P282" i="30"/>
  <c r="Q282" i="30"/>
  <c r="R282" i="30"/>
  <c r="S282" i="30"/>
  <c r="T282" i="30"/>
  <c r="U282" i="30"/>
  <c r="V282" i="30"/>
  <c r="W282" i="30"/>
  <c r="X282" i="30"/>
  <c r="Y282" i="30"/>
  <c r="Z282" i="30"/>
  <c r="AA282" i="30"/>
  <c r="AB282" i="30"/>
  <c r="AC282" i="30"/>
  <c r="AD282" i="30"/>
  <c r="AE282" i="30"/>
  <c r="AF282" i="30"/>
  <c r="B282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X8" i="30"/>
  <c r="Y8" i="30"/>
  <c r="Z8" i="30"/>
  <c r="AA8" i="30"/>
  <c r="AB8" i="30"/>
  <c r="AC8" i="30"/>
  <c r="AD8" i="30"/>
  <c r="AE8" i="30"/>
  <c r="AF8" i="30"/>
  <c r="B8" i="30"/>
  <c r="BH82" i="30"/>
  <c r="BG82" i="30"/>
  <c r="BF82" i="30"/>
  <c r="BE82" i="30"/>
  <c r="BD82" i="30"/>
  <c r="BC82" i="30"/>
  <c r="BB82" i="30"/>
  <c r="BA82" i="30"/>
  <c r="AZ82" i="30"/>
  <c r="AY82" i="30"/>
  <c r="AX82" i="30"/>
  <c r="AW82" i="30"/>
  <c r="AV82" i="30"/>
  <c r="AU82" i="30"/>
  <c r="AT82" i="30"/>
  <c r="AS82" i="30"/>
  <c r="AR82" i="30"/>
  <c r="AQ82" i="30"/>
  <c r="AP82" i="30"/>
  <c r="AO82" i="30"/>
  <c r="AN82" i="30"/>
  <c r="AM82" i="30"/>
  <c r="AL82" i="30"/>
  <c r="AK82" i="30"/>
  <c r="AJ82" i="30"/>
  <c r="AI82" i="30"/>
  <c r="AH82" i="30"/>
  <c r="AG82" i="30"/>
  <c r="BH179" i="30"/>
  <c r="BG179" i="30"/>
  <c r="BF179" i="30"/>
  <c r="BE179" i="30"/>
  <c r="BD179" i="30"/>
  <c r="BC179" i="30"/>
  <c r="BB179" i="30"/>
  <c r="BA179" i="30"/>
  <c r="AZ179" i="30"/>
  <c r="AY179" i="30"/>
  <c r="AX179" i="30"/>
  <c r="AW179" i="30"/>
  <c r="AV179" i="30"/>
  <c r="AU179" i="30"/>
  <c r="AT179" i="30"/>
  <c r="AS179" i="30"/>
  <c r="AR179" i="30"/>
  <c r="AQ179" i="30"/>
  <c r="AP179" i="30"/>
  <c r="AO179" i="30"/>
  <c r="AN179" i="30"/>
  <c r="AM179" i="30"/>
  <c r="AL179" i="30"/>
  <c r="AK179" i="30"/>
  <c r="AJ179" i="30"/>
  <c r="AI179" i="30"/>
  <c r="AH179" i="30"/>
  <c r="AG179" i="30"/>
  <c r="BH267" i="30"/>
  <c r="BG267" i="30"/>
  <c r="BF267" i="30"/>
  <c r="BE267" i="30"/>
  <c r="BD267" i="30"/>
  <c r="BC267" i="30"/>
  <c r="BB267" i="30"/>
  <c r="BA267" i="30"/>
  <c r="AZ267" i="30"/>
  <c r="AY267" i="30"/>
  <c r="AX267" i="30"/>
  <c r="AW267" i="30"/>
  <c r="AV267" i="30"/>
  <c r="AU267" i="30"/>
  <c r="AT267" i="30"/>
  <c r="AS267" i="30"/>
  <c r="AR267" i="30"/>
  <c r="AQ267" i="30"/>
  <c r="AP267" i="30"/>
  <c r="AO267" i="30"/>
  <c r="AN267" i="30"/>
  <c r="AM267" i="30"/>
  <c r="AL267" i="30"/>
  <c r="AK267" i="30"/>
  <c r="AJ267" i="30"/>
  <c r="AI267" i="30"/>
  <c r="AH267" i="30"/>
  <c r="AG267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AU48" i="30"/>
  <c r="AT48" i="30"/>
  <c r="AS48" i="30"/>
  <c r="AR48" i="30"/>
  <c r="AQ48" i="30"/>
  <c r="AP48" i="30"/>
  <c r="AO48" i="30"/>
  <c r="AN48" i="30"/>
  <c r="AM48" i="30"/>
  <c r="AL48" i="30"/>
  <c r="AK48" i="30"/>
  <c r="AJ48" i="30"/>
  <c r="AI48" i="30"/>
  <c r="AH48" i="30"/>
  <c r="AG48" i="30"/>
  <c r="BH90" i="30"/>
  <c r="BG90" i="30"/>
  <c r="BF90" i="30"/>
  <c r="BE90" i="30"/>
  <c r="BD90" i="30"/>
  <c r="BC90" i="30"/>
  <c r="BB90" i="30"/>
  <c r="BA90" i="30"/>
  <c r="AZ90" i="30"/>
  <c r="AY90" i="30"/>
  <c r="AX90" i="30"/>
  <c r="AW90" i="30"/>
  <c r="AV90" i="30"/>
  <c r="AU90" i="30"/>
  <c r="AT90" i="30"/>
  <c r="AS90" i="30"/>
  <c r="AR90" i="30"/>
  <c r="AQ90" i="30"/>
  <c r="AP90" i="30"/>
  <c r="AO90" i="30"/>
  <c r="AN90" i="30"/>
  <c r="AM90" i="30"/>
  <c r="AL90" i="30"/>
  <c r="AK90" i="30"/>
  <c r="AJ90" i="30"/>
  <c r="AI90" i="30"/>
  <c r="AH90" i="30"/>
  <c r="AG90" i="30"/>
  <c r="BH219" i="30"/>
  <c r="BG219" i="30"/>
  <c r="BF219" i="30"/>
  <c r="BE219" i="30"/>
  <c r="BD219" i="30"/>
  <c r="BC219" i="30"/>
  <c r="BB219" i="30"/>
  <c r="BA219" i="30"/>
  <c r="AZ219" i="30"/>
  <c r="AY219" i="30"/>
  <c r="AX219" i="30"/>
  <c r="AW219" i="30"/>
  <c r="AV219" i="30"/>
  <c r="AU219" i="30"/>
  <c r="AT219" i="30"/>
  <c r="AS219" i="30"/>
  <c r="AR219" i="30"/>
  <c r="AQ219" i="30"/>
  <c r="AP219" i="30"/>
  <c r="AO219" i="30"/>
  <c r="AN219" i="30"/>
  <c r="AM219" i="30"/>
  <c r="AL219" i="30"/>
  <c r="AK219" i="30"/>
  <c r="AJ219" i="30"/>
  <c r="AI219" i="30"/>
  <c r="AH219" i="30"/>
  <c r="AG219" i="30"/>
  <c r="BH169" i="30"/>
  <c r="BG169" i="30"/>
  <c r="BF169" i="30"/>
  <c r="BE169" i="30"/>
  <c r="BD169" i="30"/>
  <c r="BC169" i="30"/>
  <c r="BB169" i="30"/>
  <c r="BA169" i="30"/>
  <c r="AZ169" i="30"/>
  <c r="AY169" i="30"/>
  <c r="AX169" i="30"/>
  <c r="AW169" i="30"/>
  <c r="AV169" i="30"/>
  <c r="AU169" i="30"/>
  <c r="AT169" i="30"/>
  <c r="AS169" i="30"/>
  <c r="AR169" i="30"/>
  <c r="AQ169" i="30"/>
  <c r="AP169" i="30"/>
  <c r="AO169" i="30"/>
  <c r="AN169" i="30"/>
  <c r="AM169" i="30"/>
  <c r="AL169" i="30"/>
  <c r="AK169" i="30"/>
  <c r="AJ169" i="30"/>
  <c r="AI169" i="30"/>
  <c r="AH169" i="30"/>
  <c r="AG169" i="30"/>
  <c r="BH165" i="30"/>
  <c r="BG165" i="30"/>
  <c r="BF165" i="30"/>
  <c r="BE165" i="30"/>
  <c r="BD165" i="30"/>
  <c r="BC165" i="30"/>
  <c r="BB165" i="30"/>
  <c r="BA165" i="30"/>
  <c r="AZ165" i="30"/>
  <c r="AY165" i="30"/>
  <c r="AX165" i="30"/>
  <c r="AW165" i="30"/>
  <c r="AV165" i="30"/>
  <c r="AU165" i="30"/>
  <c r="AT165" i="30"/>
  <c r="AS165" i="30"/>
  <c r="AR165" i="30"/>
  <c r="AQ165" i="30"/>
  <c r="AP165" i="30"/>
  <c r="AO165" i="30"/>
  <c r="AN165" i="30"/>
  <c r="AM165" i="30"/>
  <c r="AL165" i="30"/>
  <c r="AK165" i="30"/>
  <c r="AJ165" i="30"/>
  <c r="AI165" i="30"/>
  <c r="AH165" i="30"/>
  <c r="AG165" i="30"/>
  <c r="BH238" i="30"/>
  <c r="BG238" i="30"/>
  <c r="BF238" i="30"/>
  <c r="BE238" i="30"/>
  <c r="BD238" i="30"/>
  <c r="BC238" i="30"/>
  <c r="BB238" i="30"/>
  <c r="BA238" i="30"/>
  <c r="AZ238" i="30"/>
  <c r="AY238" i="30"/>
  <c r="AX238" i="30"/>
  <c r="AW238" i="30"/>
  <c r="AV238" i="30"/>
  <c r="AU238" i="30"/>
  <c r="AT238" i="30"/>
  <c r="AS238" i="30"/>
  <c r="AR238" i="30"/>
  <c r="AQ238" i="30"/>
  <c r="AP238" i="30"/>
  <c r="AO238" i="30"/>
  <c r="AN238" i="30"/>
  <c r="AM238" i="30"/>
  <c r="AL238" i="30"/>
  <c r="AK238" i="30"/>
  <c r="AJ238" i="30"/>
  <c r="AI238" i="30"/>
  <c r="AH238" i="30"/>
  <c r="AG238" i="30"/>
  <c r="BH249" i="30"/>
  <c r="BG249" i="30"/>
  <c r="BF249" i="30"/>
  <c r="BE249" i="30"/>
  <c r="BD249" i="30"/>
  <c r="BC249" i="30"/>
  <c r="BB249" i="30"/>
  <c r="BA249" i="30"/>
  <c r="AZ249" i="30"/>
  <c r="AY249" i="30"/>
  <c r="AX249" i="30"/>
  <c r="AW249" i="30"/>
  <c r="AV249" i="30"/>
  <c r="AU249" i="30"/>
  <c r="AT249" i="30"/>
  <c r="AS249" i="30"/>
  <c r="AR249" i="30"/>
  <c r="AQ249" i="30"/>
  <c r="AP249" i="30"/>
  <c r="AO249" i="30"/>
  <c r="AN249" i="30"/>
  <c r="AM249" i="30"/>
  <c r="AL249" i="30"/>
  <c r="AK249" i="30"/>
  <c r="AJ249" i="30"/>
  <c r="AI249" i="30"/>
  <c r="AH249" i="30"/>
  <c r="AG249" i="30"/>
  <c r="BH173" i="30"/>
  <c r="BG173" i="30"/>
  <c r="BF173" i="30"/>
  <c r="BE173" i="30"/>
  <c r="BD173" i="30"/>
  <c r="BC173" i="30"/>
  <c r="BB173" i="30"/>
  <c r="BA173" i="30"/>
  <c r="AZ173" i="30"/>
  <c r="AY173" i="30"/>
  <c r="AX173" i="30"/>
  <c r="AW173" i="30"/>
  <c r="AV173" i="30"/>
  <c r="AU173" i="30"/>
  <c r="AT173" i="30"/>
  <c r="AS173" i="30"/>
  <c r="AR173" i="30"/>
  <c r="AQ173" i="30"/>
  <c r="AP173" i="30"/>
  <c r="AO173" i="30"/>
  <c r="AN173" i="30"/>
  <c r="AM173" i="30"/>
  <c r="AL173" i="30"/>
  <c r="AK173" i="30"/>
  <c r="AJ173" i="30"/>
  <c r="AI173" i="30"/>
  <c r="AH173" i="30"/>
  <c r="AG173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AU51" i="30"/>
  <c r="AT51" i="30"/>
  <c r="AS51" i="30"/>
  <c r="AR51" i="30"/>
  <c r="AQ51" i="30"/>
  <c r="AP51" i="30"/>
  <c r="AO51" i="30"/>
  <c r="AN51" i="30"/>
  <c r="AM51" i="30"/>
  <c r="AL51" i="30"/>
  <c r="AK51" i="30"/>
  <c r="AJ51" i="30"/>
  <c r="AI51" i="30"/>
  <c r="AH51" i="30"/>
  <c r="AG51" i="30"/>
  <c r="BH227" i="30"/>
  <c r="BG227" i="30"/>
  <c r="BF227" i="30"/>
  <c r="BE227" i="30"/>
  <c r="BD227" i="30"/>
  <c r="BC227" i="30"/>
  <c r="BB227" i="30"/>
  <c r="BA227" i="30"/>
  <c r="AZ227" i="30"/>
  <c r="AY227" i="30"/>
  <c r="AX227" i="30"/>
  <c r="AW227" i="30"/>
  <c r="AV227" i="30"/>
  <c r="AU227" i="30"/>
  <c r="AT227" i="30"/>
  <c r="AS227" i="30"/>
  <c r="AR227" i="30"/>
  <c r="AQ227" i="30"/>
  <c r="AP227" i="30"/>
  <c r="AO227" i="30"/>
  <c r="AN227" i="30"/>
  <c r="AM227" i="30"/>
  <c r="AL227" i="30"/>
  <c r="AK227" i="30"/>
  <c r="AJ227" i="30"/>
  <c r="AI227" i="30"/>
  <c r="AH227" i="30"/>
  <c r="AG227" i="30"/>
  <c r="BH240" i="30"/>
  <c r="BG240" i="30"/>
  <c r="BF240" i="30"/>
  <c r="BE240" i="30"/>
  <c r="BD240" i="30"/>
  <c r="BC240" i="30"/>
  <c r="BB240" i="30"/>
  <c r="BA240" i="30"/>
  <c r="AZ240" i="30"/>
  <c r="AY240" i="30"/>
  <c r="AX240" i="30"/>
  <c r="AW240" i="30"/>
  <c r="AV240" i="30"/>
  <c r="AU240" i="30"/>
  <c r="AT240" i="30"/>
  <c r="AS240" i="30"/>
  <c r="AR240" i="30"/>
  <c r="AQ240" i="30"/>
  <c r="AP240" i="30"/>
  <c r="AO240" i="30"/>
  <c r="AN240" i="30"/>
  <c r="AM240" i="30"/>
  <c r="AL240" i="30"/>
  <c r="AK240" i="30"/>
  <c r="AJ240" i="30"/>
  <c r="AI240" i="30"/>
  <c r="AH240" i="30"/>
  <c r="AG240" i="30"/>
  <c r="BH207" i="30"/>
  <c r="BG207" i="30"/>
  <c r="BF207" i="30"/>
  <c r="BE207" i="30"/>
  <c r="BD207" i="30"/>
  <c r="BC207" i="30"/>
  <c r="BB207" i="30"/>
  <c r="BA207" i="30"/>
  <c r="AZ207" i="30"/>
  <c r="AY207" i="30"/>
  <c r="AX207" i="30"/>
  <c r="AW207" i="30"/>
  <c r="AV207" i="30"/>
  <c r="AU207" i="30"/>
  <c r="AT207" i="30"/>
  <c r="AS207" i="30"/>
  <c r="AR207" i="30"/>
  <c r="AQ207" i="30"/>
  <c r="AP207" i="30"/>
  <c r="AO207" i="30"/>
  <c r="AN207" i="30"/>
  <c r="AM207" i="30"/>
  <c r="AL207" i="30"/>
  <c r="AK207" i="30"/>
  <c r="AJ207" i="30"/>
  <c r="AI207" i="30"/>
  <c r="AH207" i="30"/>
  <c r="AG207" i="30"/>
  <c r="BH286" i="30"/>
  <c r="BG286" i="30"/>
  <c r="BF286" i="30"/>
  <c r="BE286" i="30"/>
  <c r="BD286" i="30"/>
  <c r="BC286" i="30"/>
  <c r="BB286" i="30"/>
  <c r="BA286" i="30"/>
  <c r="AZ286" i="30"/>
  <c r="AY286" i="30"/>
  <c r="AX286" i="30"/>
  <c r="AW286" i="30"/>
  <c r="AV286" i="30"/>
  <c r="AU286" i="30"/>
  <c r="AT286" i="30"/>
  <c r="AS286" i="30"/>
  <c r="AR286" i="30"/>
  <c r="AQ286" i="30"/>
  <c r="AP286" i="30"/>
  <c r="AO286" i="30"/>
  <c r="AN286" i="30"/>
  <c r="AM286" i="30"/>
  <c r="AL286" i="30"/>
  <c r="AK286" i="30"/>
  <c r="AJ286" i="30"/>
  <c r="AI286" i="30"/>
  <c r="AH286" i="30"/>
  <c r="AG286" i="30"/>
  <c r="BH269" i="30"/>
  <c r="BG269" i="30"/>
  <c r="BF269" i="30"/>
  <c r="BE269" i="30"/>
  <c r="BD269" i="30"/>
  <c r="BC269" i="30"/>
  <c r="BB269" i="30"/>
  <c r="BA269" i="30"/>
  <c r="AZ269" i="30"/>
  <c r="AY269" i="30"/>
  <c r="AX269" i="30"/>
  <c r="AW269" i="30"/>
  <c r="AV269" i="30"/>
  <c r="AU269" i="30"/>
  <c r="AT269" i="30"/>
  <c r="AS269" i="30"/>
  <c r="AR269" i="30"/>
  <c r="AQ269" i="30"/>
  <c r="AP269" i="30"/>
  <c r="AO269" i="30"/>
  <c r="AN269" i="30"/>
  <c r="AM269" i="30"/>
  <c r="AL269" i="30"/>
  <c r="AK269" i="30"/>
  <c r="AJ269" i="30"/>
  <c r="AI269" i="30"/>
  <c r="AH269" i="30"/>
  <c r="AG269" i="30"/>
  <c r="BH73" i="30"/>
  <c r="BG73" i="30"/>
  <c r="BF73" i="30"/>
  <c r="BE73" i="30"/>
  <c r="BD73" i="30"/>
  <c r="BC73" i="30"/>
  <c r="BB73" i="30"/>
  <c r="BA73" i="30"/>
  <c r="AZ73" i="30"/>
  <c r="AY73" i="30"/>
  <c r="AX73" i="30"/>
  <c r="AW73" i="30"/>
  <c r="AV73" i="30"/>
  <c r="AU73" i="30"/>
  <c r="AT73" i="30"/>
  <c r="AS73" i="30"/>
  <c r="AR73" i="30"/>
  <c r="AQ73" i="30"/>
  <c r="AP73" i="30"/>
  <c r="AO73" i="30"/>
  <c r="AN73" i="30"/>
  <c r="AM73" i="30"/>
  <c r="AL73" i="30"/>
  <c r="AK73" i="30"/>
  <c r="AJ73" i="30"/>
  <c r="AI73" i="30"/>
  <c r="AH73" i="30"/>
  <c r="AG73" i="30"/>
  <c r="BH12" i="30"/>
  <c r="BG12" i="30"/>
  <c r="BF12" i="30"/>
  <c r="BE12" i="30"/>
  <c r="BD12" i="30"/>
  <c r="BC12" i="30"/>
  <c r="BB12" i="30"/>
  <c r="BA12" i="30"/>
  <c r="AZ12" i="30"/>
  <c r="AY12" i="30"/>
  <c r="AX12" i="30"/>
  <c r="AW12" i="30"/>
  <c r="AV12" i="30"/>
  <c r="AU12" i="30"/>
  <c r="AT12" i="30"/>
  <c r="AS12" i="30"/>
  <c r="AR12" i="30"/>
  <c r="AQ12" i="30"/>
  <c r="AP12" i="30"/>
  <c r="AO12" i="30"/>
  <c r="AN12" i="30"/>
  <c r="AM12" i="30"/>
  <c r="AL12" i="30"/>
  <c r="AK12" i="30"/>
  <c r="AJ12" i="30"/>
  <c r="AI12" i="30"/>
  <c r="AH12" i="30"/>
  <c r="AG12" i="30"/>
  <c r="BH65" i="30"/>
  <c r="BG65" i="30"/>
  <c r="BF65" i="30"/>
  <c r="BE65" i="30"/>
  <c r="BD65" i="30"/>
  <c r="BC65" i="30"/>
  <c r="BB65" i="30"/>
  <c r="BA65" i="30"/>
  <c r="AZ65" i="30"/>
  <c r="AY65" i="30"/>
  <c r="AX65" i="30"/>
  <c r="AW65" i="30"/>
  <c r="AV65" i="30"/>
  <c r="AU65" i="30"/>
  <c r="AT65" i="30"/>
  <c r="AS65" i="30"/>
  <c r="AR65" i="30"/>
  <c r="AQ65" i="30"/>
  <c r="AP65" i="30"/>
  <c r="AO65" i="30"/>
  <c r="AN65" i="30"/>
  <c r="AM65" i="30"/>
  <c r="AL65" i="30"/>
  <c r="AK65" i="30"/>
  <c r="AJ65" i="30"/>
  <c r="AI65" i="30"/>
  <c r="AH65" i="30"/>
  <c r="AG65" i="30"/>
  <c r="BH26" i="30"/>
  <c r="BG26" i="30"/>
  <c r="BF26" i="30"/>
  <c r="BE26" i="30"/>
  <c r="BD26" i="30"/>
  <c r="BC26" i="30"/>
  <c r="BB26" i="30"/>
  <c r="BA26" i="30"/>
  <c r="AZ26" i="30"/>
  <c r="AY26" i="30"/>
  <c r="AX26" i="30"/>
  <c r="AW26" i="30"/>
  <c r="AV26" i="30"/>
  <c r="AU26" i="30"/>
  <c r="AT26" i="30"/>
  <c r="AS26" i="30"/>
  <c r="AR26" i="30"/>
  <c r="AQ26" i="30"/>
  <c r="AP26" i="30"/>
  <c r="AO26" i="30"/>
  <c r="AN26" i="30"/>
  <c r="AM26" i="30"/>
  <c r="AL26" i="30"/>
  <c r="AK26" i="30"/>
  <c r="AJ26" i="30"/>
  <c r="AI26" i="30"/>
  <c r="AH26" i="30"/>
  <c r="AG26" i="30"/>
  <c r="BH253" i="30"/>
  <c r="BG253" i="30"/>
  <c r="BF253" i="30"/>
  <c r="BE253" i="30"/>
  <c r="BD253" i="30"/>
  <c r="BC253" i="30"/>
  <c r="BB253" i="30"/>
  <c r="BA253" i="30"/>
  <c r="AZ253" i="30"/>
  <c r="AY253" i="30"/>
  <c r="AX253" i="30"/>
  <c r="AW253" i="30"/>
  <c r="AV253" i="30"/>
  <c r="AU253" i="30"/>
  <c r="AT253" i="30"/>
  <c r="AS253" i="30"/>
  <c r="AR253" i="30"/>
  <c r="AQ253" i="30"/>
  <c r="AP253" i="30"/>
  <c r="AO253" i="30"/>
  <c r="AN253" i="30"/>
  <c r="AM253" i="30"/>
  <c r="AL253" i="30"/>
  <c r="AK253" i="30"/>
  <c r="AJ253" i="30"/>
  <c r="AI253" i="30"/>
  <c r="AH253" i="30"/>
  <c r="AG253" i="30"/>
  <c r="BH89" i="30"/>
  <c r="BG89" i="30"/>
  <c r="BF89" i="30"/>
  <c r="BE89" i="30"/>
  <c r="BD89" i="30"/>
  <c r="BC89" i="30"/>
  <c r="BB89" i="30"/>
  <c r="BA89" i="30"/>
  <c r="AZ89" i="30"/>
  <c r="AY89" i="30"/>
  <c r="AX89" i="30"/>
  <c r="AW89" i="30"/>
  <c r="AV89" i="30"/>
  <c r="AU89" i="30"/>
  <c r="AT89" i="30"/>
  <c r="AS89" i="30"/>
  <c r="AR89" i="30"/>
  <c r="AQ89" i="30"/>
  <c r="AP89" i="30"/>
  <c r="AO89" i="30"/>
  <c r="AN89" i="30"/>
  <c r="AM89" i="30"/>
  <c r="AL89" i="30"/>
  <c r="AK89" i="30"/>
  <c r="AJ89" i="30"/>
  <c r="AI89" i="30"/>
  <c r="AH89" i="30"/>
  <c r="AG89" i="30"/>
  <c r="BH149" i="30"/>
  <c r="BG149" i="30"/>
  <c r="BF149" i="30"/>
  <c r="BE149" i="30"/>
  <c r="BD149" i="30"/>
  <c r="BC149" i="30"/>
  <c r="BB149" i="30"/>
  <c r="BA149" i="30"/>
  <c r="AZ149" i="30"/>
  <c r="AY149" i="30"/>
  <c r="AX149" i="30"/>
  <c r="AW149" i="30"/>
  <c r="AV149" i="30"/>
  <c r="AU149" i="30"/>
  <c r="AT149" i="30"/>
  <c r="AS149" i="30"/>
  <c r="AR149" i="30"/>
  <c r="AQ149" i="30"/>
  <c r="AP149" i="30"/>
  <c r="AO149" i="30"/>
  <c r="AN149" i="30"/>
  <c r="AM149" i="30"/>
  <c r="AL149" i="30"/>
  <c r="AK149" i="30"/>
  <c r="AJ149" i="30"/>
  <c r="AI149" i="30"/>
  <c r="AH149" i="30"/>
  <c r="AG149" i="30"/>
  <c r="BH224" i="30"/>
  <c r="BG224" i="30"/>
  <c r="BF224" i="30"/>
  <c r="BE224" i="30"/>
  <c r="BD224" i="30"/>
  <c r="BC224" i="30"/>
  <c r="BB224" i="30"/>
  <c r="BA224" i="30"/>
  <c r="AZ224" i="30"/>
  <c r="AY224" i="30"/>
  <c r="AX224" i="30"/>
  <c r="AW224" i="30"/>
  <c r="AV224" i="30"/>
  <c r="AU224" i="30"/>
  <c r="AT224" i="30"/>
  <c r="AS224" i="30"/>
  <c r="AR224" i="30"/>
  <c r="AQ224" i="30"/>
  <c r="AP224" i="30"/>
  <c r="AO224" i="30"/>
  <c r="AN224" i="30"/>
  <c r="AM224" i="30"/>
  <c r="AL224" i="30"/>
  <c r="AK224" i="30"/>
  <c r="AJ224" i="30"/>
  <c r="AI224" i="30"/>
  <c r="AH224" i="30"/>
  <c r="AG224" i="30"/>
  <c r="BH310" i="30"/>
  <c r="BG310" i="30"/>
  <c r="BF310" i="30"/>
  <c r="BE310" i="30"/>
  <c r="BD310" i="30"/>
  <c r="BC310" i="30"/>
  <c r="BB310" i="30"/>
  <c r="BA310" i="30"/>
  <c r="AZ310" i="30"/>
  <c r="AY310" i="30"/>
  <c r="AX310" i="30"/>
  <c r="AW310" i="30"/>
  <c r="AV310" i="30"/>
  <c r="AU310" i="30"/>
  <c r="AT310" i="30"/>
  <c r="AS310" i="30"/>
  <c r="AR310" i="30"/>
  <c r="AQ310" i="30"/>
  <c r="AP310" i="30"/>
  <c r="AO310" i="30"/>
  <c r="AN310" i="30"/>
  <c r="AM310" i="30"/>
  <c r="AL310" i="30"/>
  <c r="AK310" i="30"/>
  <c r="AJ310" i="30"/>
  <c r="AI310" i="30"/>
  <c r="AH310" i="30"/>
  <c r="AG310" i="30"/>
  <c r="BH257" i="30"/>
  <c r="BG257" i="30"/>
  <c r="BF257" i="30"/>
  <c r="BE257" i="30"/>
  <c r="BD257" i="30"/>
  <c r="BC257" i="30"/>
  <c r="BB257" i="30"/>
  <c r="BA257" i="30"/>
  <c r="AZ257" i="30"/>
  <c r="AY257" i="30"/>
  <c r="AX257" i="30"/>
  <c r="AW257" i="30"/>
  <c r="AV257" i="30"/>
  <c r="AU257" i="30"/>
  <c r="AT257" i="30"/>
  <c r="AS257" i="30"/>
  <c r="AR257" i="30"/>
  <c r="AQ257" i="30"/>
  <c r="AP257" i="30"/>
  <c r="AO257" i="30"/>
  <c r="AN257" i="30"/>
  <c r="AM257" i="30"/>
  <c r="AL257" i="30"/>
  <c r="AK257" i="30"/>
  <c r="AJ257" i="30"/>
  <c r="AI257" i="30"/>
  <c r="AH257" i="30"/>
  <c r="AG257" i="30"/>
  <c r="BH199" i="30"/>
  <c r="BG199" i="30"/>
  <c r="BF199" i="30"/>
  <c r="BE199" i="30"/>
  <c r="BD199" i="30"/>
  <c r="BC199" i="30"/>
  <c r="BB199" i="30"/>
  <c r="BA199" i="30"/>
  <c r="AZ199" i="30"/>
  <c r="AY199" i="30"/>
  <c r="AX199" i="30"/>
  <c r="AW199" i="30"/>
  <c r="AV199" i="30"/>
  <c r="AU199" i="30"/>
  <c r="AT199" i="30"/>
  <c r="AS199" i="30"/>
  <c r="AR199" i="30"/>
  <c r="AQ199" i="30"/>
  <c r="AP199" i="30"/>
  <c r="AO199" i="30"/>
  <c r="AN199" i="30"/>
  <c r="AM199" i="30"/>
  <c r="AL199" i="30"/>
  <c r="AK199" i="30"/>
  <c r="AJ199" i="30"/>
  <c r="AI199" i="30"/>
  <c r="AH199" i="30"/>
  <c r="AG199" i="30"/>
  <c r="BH98" i="30"/>
  <c r="BG98" i="30"/>
  <c r="BF98" i="30"/>
  <c r="BE98" i="30"/>
  <c r="BD98" i="30"/>
  <c r="BC98" i="30"/>
  <c r="BB98" i="30"/>
  <c r="BA98" i="30"/>
  <c r="AZ98" i="30"/>
  <c r="AY98" i="30"/>
  <c r="AX98" i="30"/>
  <c r="AW98" i="30"/>
  <c r="AV98" i="30"/>
  <c r="AU98" i="30"/>
  <c r="AT98" i="30"/>
  <c r="AS98" i="30"/>
  <c r="AR98" i="30"/>
  <c r="AQ98" i="30"/>
  <c r="AP98" i="30"/>
  <c r="AO98" i="30"/>
  <c r="AN98" i="30"/>
  <c r="AM98" i="30"/>
  <c r="AL98" i="30"/>
  <c r="AK98" i="30"/>
  <c r="AJ98" i="30"/>
  <c r="AI98" i="30"/>
  <c r="AH98" i="30"/>
  <c r="AG98" i="30"/>
  <c r="BH160" i="30"/>
  <c r="BG160" i="30"/>
  <c r="BF160" i="30"/>
  <c r="BE160" i="30"/>
  <c r="BD160" i="30"/>
  <c r="BC160" i="30"/>
  <c r="BB160" i="30"/>
  <c r="BA160" i="30"/>
  <c r="AZ160" i="30"/>
  <c r="AY160" i="30"/>
  <c r="AX160" i="30"/>
  <c r="AW160" i="30"/>
  <c r="AV160" i="30"/>
  <c r="AU160" i="30"/>
  <c r="AT160" i="30"/>
  <c r="AS160" i="30"/>
  <c r="AR160" i="30"/>
  <c r="AQ160" i="30"/>
  <c r="AP160" i="30"/>
  <c r="AO160" i="30"/>
  <c r="AN160" i="30"/>
  <c r="AM160" i="30"/>
  <c r="AL160" i="30"/>
  <c r="AK160" i="30"/>
  <c r="AJ160" i="30"/>
  <c r="AI160" i="30"/>
  <c r="AH160" i="30"/>
  <c r="AG160" i="30"/>
  <c r="BH42" i="30"/>
  <c r="BG42" i="30"/>
  <c r="BF42" i="30"/>
  <c r="BE42" i="30"/>
  <c r="BD42" i="30"/>
  <c r="BC42" i="30"/>
  <c r="BB42" i="30"/>
  <c r="BA42" i="30"/>
  <c r="AZ42" i="30"/>
  <c r="AY42" i="30"/>
  <c r="AX42" i="30"/>
  <c r="AW42" i="30"/>
  <c r="AV42" i="30"/>
  <c r="AU42" i="30"/>
  <c r="AT42" i="30"/>
  <c r="AS42" i="30"/>
  <c r="AR42" i="30"/>
  <c r="AQ42" i="30"/>
  <c r="AP42" i="30"/>
  <c r="AO42" i="30"/>
  <c r="AN42" i="30"/>
  <c r="AM42" i="30"/>
  <c r="AL42" i="30"/>
  <c r="AK42" i="30"/>
  <c r="AJ42" i="30"/>
  <c r="AI42" i="30"/>
  <c r="AH42" i="30"/>
  <c r="AG42" i="30"/>
  <c r="BH262" i="30"/>
  <c r="BG262" i="30"/>
  <c r="BF262" i="30"/>
  <c r="BE262" i="30"/>
  <c r="BD262" i="30"/>
  <c r="BC262" i="30"/>
  <c r="BB262" i="30"/>
  <c r="BA262" i="30"/>
  <c r="AZ262" i="30"/>
  <c r="AY262" i="30"/>
  <c r="AX262" i="30"/>
  <c r="AW262" i="30"/>
  <c r="AV262" i="30"/>
  <c r="AU262" i="30"/>
  <c r="AT262" i="30"/>
  <c r="AS262" i="30"/>
  <c r="AR262" i="30"/>
  <c r="AQ262" i="30"/>
  <c r="AP262" i="30"/>
  <c r="AO262" i="30"/>
  <c r="AN262" i="30"/>
  <c r="AM262" i="30"/>
  <c r="AL262" i="30"/>
  <c r="AK262" i="30"/>
  <c r="AJ262" i="30"/>
  <c r="AI262" i="30"/>
  <c r="AH262" i="30"/>
  <c r="AG262" i="30"/>
  <c r="BH14" i="30"/>
  <c r="BG14" i="30"/>
  <c r="BF14" i="30"/>
  <c r="BE14" i="30"/>
  <c r="BD14" i="30"/>
  <c r="BC14" i="30"/>
  <c r="BB14" i="30"/>
  <c r="BA14" i="30"/>
  <c r="AZ14" i="30"/>
  <c r="AY14" i="30"/>
  <c r="AX14" i="30"/>
  <c r="AW14" i="30"/>
  <c r="AV14" i="30"/>
  <c r="AU14" i="30"/>
  <c r="AT14" i="30"/>
  <c r="AS14" i="30"/>
  <c r="AR14" i="30"/>
  <c r="AQ14" i="30"/>
  <c r="AP14" i="30"/>
  <c r="AO14" i="30"/>
  <c r="AN14" i="30"/>
  <c r="AM14" i="30"/>
  <c r="AL14" i="30"/>
  <c r="AK14" i="30"/>
  <c r="AJ14" i="30"/>
  <c r="AI14" i="30"/>
  <c r="AH14" i="30"/>
  <c r="AG14" i="30"/>
  <c r="BH61" i="30"/>
  <c r="BG61" i="30"/>
  <c r="BF61" i="30"/>
  <c r="BE61" i="30"/>
  <c r="BD61" i="30"/>
  <c r="BC61" i="30"/>
  <c r="BB61" i="30"/>
  <c r="BA61" i="30"/>
  <c r="AZ61" i="30"/>
  <c r="AY61" i="30"/>
  <c r="AX61" i="30"/>
  <c r="AW61" i="30"/>
  <c r="AV61" i="30"/>
  <c r="AU61" i="30"/>
  <c r="AT61" i="30"/>
  <c r="AS61" i="30"/>
  <c r="AR61" i="30"/>
  <c r="AQ61" i="30"/>
  <c r="AP61" i="30"/>
  <c r="AO61" i="30"/>
  <c r="AN61" i="30"/>
  <c r="AM61" i="30"/>
  <c r="AL61" i="30"/>
  <c r="AK61" i="30"/>
  <c r="AJ61" i="30"/>
  <c r="AI61" i="30"/>
  <c r="AH61" i="30"/>
  <c r="AG61" i="30"/>
  <c r="BH264" i="30"/>
  <c r="BG264" i="30"/>
  <c r="BF264" i="30"/>
  <c r="BE264" i="30"/>
  <c r="BD264" i="30"/>
  <c r="BC264" i="30"/>
  <c r="BB264" i="30"/>
  <c r="BA264" i="30"/>
  <c r="AZ264" i="30"/>
  <c r="AY264" i="30"/>
  <c r="AX264" i="30"/>
  <c r="AW264" i="30"/>
  <c r="AV264" i="30"/>
  <c r="AU264" i="30"/>
  <c r="AT264" i="30"/>
  <c r="AS264" i="30"/>
  <c r="AR264" i="30"/>
  <c r="AQ264" i="30"/>
  <c r="AP264" i="30"/>
  <c r="AO264" i="30"/>
  <c r="AN264" i="30"/>
  <c r="AM264" i="30"/>
  <c r="AL264" i="30"/>
  <c r="AK264" i="30"/>
  <c r="AJ264" i="30"/>
  <c r="AI264" i="30"/>
  <c r="AH264" i="30"/>
  <c r="AG264" i="30"/>
  <c r="BH242" i="30"/>
  <c r="BG242" i="30"/>
  <c r="BF242" i="30"/>
  <c r="BE242" i="30"/>
  <c r="BD242" i="30"/>
  <c r="BC242" i="30"/>
  <c r="BB242" i="30"/>
  <c r="BA242" i="30"/>
  <c r="AZ242" i="30"/>
  <c r="AY242" i="30"/>
  <c r="AX242" i="30"/>
  <c r="AW242" i="30"/>
  <c r="AV242" i="30"/>
  <c r="AU242" i="30"/>
  <c r="AT242" i="30"/>
  <c r="AS242" i="30"/>
  <c r="AR242" i="30"/>
  <c r="AQ242" i="30"/>
  <c r="AP242" i="30"/>
  <c r="AO242" i="30"/>
  <c r="AN242" i="30"/>
  <c r="AM242" i="30"/>
  <c r="AL242" i="30"/>
  <c r="AK242" i="30"/>
  <c r="AJ242" i="30"/>
  <c r="AI242" i="30"/>
  <c r="AH242" i="30"/>
  <c r="AG242" i="30"/>
  <c r="BH211" i="30"/>
  <c r="BG211" i="30"/>
  <c r="BF211" i="30"/>
  <c r="BE211" i="30"/>
  <c r="BD211" i="30"/>
  <c r="BC211" i="30"/>
  <c r="BB211" i="30"/>
  <c r="BA211" i="30"/>
  <c r="AZ211" i="30"/>
  <c r="AY211" i="30"/>
  <c r="AX211" i="30"/>
  <c r="AW211" i="30"/>
  <c r="AV211" i="30"/>
  <c r="AU211" i="30"/>
  <c r="AT211" i="30"/>
  <c r="AS211" i="30"/>
  <c r="AR211" i="30"/>
  <c r="AQ211" i="30"/>
  <c r="AP211" i="30"/>
  <c r="AO211" i="30"/>
  <c r="AN211" i="30"/>
  <c r="AM211" i="30"/>
  <c r="AL211" i="30"/>
  <c r="AK211" i="30"/>
  <c r="AJ211" i="30"/>
  <c r="AI211" i="30"/>
  <c r="AH211" i="30"/>
  <c r="AG211" i="30"/>
  <c r="BH193" i="30"/>
  <c r="BG193" i="30"/>
  <c r="BF193" i="30"/>
  <c r="BE193" i="30"/>
  <c r="BD193" i="30"/>
  <c r="BC193" i="30"/>
  <c r="BB193" i="30"/>
  <c r="BA193" i="30"/>
  <c r="AZ193" i="30"/>
  <c r="AY193" i="30"/>
  <c r="AX193" i="30"/>
  <c r="AW193" i="30"/>
  <c r="AV193" i="30"/>
  <c r="AU193" i="30"/>
  <c r="AT193" i="30"/>
  <c r="AS193" i="30"/>
  <c r="AR193" i="30"/>
  <c r="AQ193" i="30"/>
  <c r="AP193" i="30"/>
  <c r="AO193" i="30"/>
  <c r="AN193" i="30"/>
  <c r="AM193" i="30"/>
  <c r="AL193" i="30"/>
  <c r="AK193" i="30"/>
  <c r="AJ193" i="30"/>
  <c r="AI193" i="30"/>
  <c r="AH193" i="30"/>
  <c r="AG193" i="30"/>
  <c r="BH245" i="30"/>
  <c r="BG245" i="30"/>
  <c r="BF245" i="30"/>
  <c r="BE245" i="30"/>
  <c r="BD245" i="30"/>
  <c r="BC245" i="30"/>
  <c r="BB245" i="30"/>
  <c r="BA245" i="30"/>
  <c r="AZ245" i="30"/>
  <c r="AY245" i="30"/>
  <c r="AX245" i="30"/>
  <c r="AW245" i="30"/>
  <c r="AV245" i="30"/>
  <c r="AU245" i="30"/>
  <c r="AT245" i="30"/>
  <c r="AS245" i="30"/>
  <c r="AR245" i="30"/>
  <c r="AQ245" i="30"/>
  <c r="AP245" i="30"/>
  <c r="AO245" i="30"/>
  <c r="AN245" i="30"/>
  <c r="AM245" i="30"/>
  <c r="AL245" i="30"/>
  <c r="AK245" i="30"/>
  <c r="AJ245" i="30"/>
  <c r="AI245" i="30"/>
  <c r="AH245" i="30"/>
  <c r="AG245" i="30"/>
  <c r="BH301" i="30"/>
  <c r="BG301" i="30"/>
  <c r="BF301" i="30"/>
  <c r="BE301" i="30"/>
  <c r="BD301" i="30"/>
  <c r="BC301" i="30"/>
  <c r="BB301" i="30"/>
  <c r="BA301" i="30"/>
  <c r="AZ301" i="30"/>
  <c r="AY301" i="30"/>
  <c r="AX301" i="30"/>
  <c r="AW301" i="30"/>
  <c r="AV301" i="30"/>
  <c r="AU301" i="30"/>
  <c r="AT301" i="30"/>
  <c r="AS301" i="30"/>
  <c r="AR301" i="30"/>
  <c r="AQ301" i="30"/>
  <c r="AP301" i="30"/>
  <c r="AO301" i="30"/>
  <c r="AN301" i="30"/>
  <c r="AM301" i="30"/>
  <c r="AL301" i="30"/>
  <c r="AK301" i="30"/>
  <c r="AJ301" i="30"/>
  <c r="AI301" i="30"/>
  <c r="AH301" i="30"/>
  <c r="AG301" i="30"/>
  <c r="BH11" i="30"/>
  <c r="BG11" i="30"/>
  <c r="BF11" i="30"/>
  <c r="BE11" i="30"/>
  <c r="BD11" i="30"/>
  <c r="BC11" i="30"/>
  <c r="BB11" i="30"/>
  <c r="BA11" i="30"/>
  <c r="AZ11" i="30"/>
  <c r="AY11" i="30"/>
  <c r="AX11" i="30"/>
  <c r="AW11" i="30"/>
  <c r="AV11" i="30"/>
  <c r="AU11" i="30"/>
  <c r="AT11" i="30"/>
  <c r="AS11" i="30"/>
  <c r="AR11" i="30"/>
  <c r="AQ11" i="30"/>
  <c r="AP11" i="30"/>
  <c r="AO11" i="30"/>
  <c r="AN11" i="30"/>
  <c r="AM11" i="30"/>
  <c r="AL11" i="30"/>
  <c r="AK11" i="30"/>
  <c r="AJ11" i="30"/>
  <c r="AI11" i="30"/>
  <c r="AH11" i="30"/>
  <c r="AG11" i="30"/>
  <c r="BH174" i="30"/>
  <c r="BG174" i="30"/>
  <c r="BF174" i="30"/>
  <c r="BE174" i="30"/>
  <c r="BD174" i="30"/>
  <c r="BC174" i="30"/>
  <c r="BB174" i="30"/>
  <c r="BA174" i="30"/>
  <c r="AZ174" i="30"/>
  <c r="AY174" i="30"/>
  <c r="AX174" i="30"/>
  <c r="AW174" i="30"/>
  <c r="AV174" i="30"/>
  <c r="AU174" i="30"/>
  <c r="AT174" i="30"/>
  <c r="AS174" i="30"/>
  <c r="AR174" i="30"/>
  <c r="AQ174" i="30"/>
  <c r="AP174" i="30"/>
  <c r="AO174" i="30"/>
  <c r="AN174" i="30"/>
  <c r="AM174" i="30"/>
  <c r="AL174" i="30"/>
  <c r="AK174" i="30"/>
  <c r="AJ174" i="30"/>
  <c r="AI174" i="30"/>
  <c r="AH174" i="30"/>
  <c r="AG174" i="30"/>
  <c r="BH295" i="30"/>
  <c r="BG295" i="30"/>
  <c r="BF295" i="30"/>
  <c r="BE295" i="30"/>
  <c r="BD295" i="30"/>
  <c r="BC295" i="30"/>
  <c r="BB295" i="30"/>
  <c r="BA295" i="30"/>
  <c r="AZ295" i="30"/>
  <c r="AY295" i="30"/>
  <c r="AX295" i="30"/>
  <c r="AW295" i="30"/>
  <c r="AV295" i="30"/>
  <c r="AU295" i="30"/>
  <c r="AT295" i="30"/>
  <c r="AS295" i="30"/>
  <c r="AR295" i="30"/>
  <c r="AQ295" i="30"/>
  <c r="AP295" i="30"/>
  <c r="AO295" i="30"/>
  <c r="AN295" i="30"/>
  <c r="AM295" i="30"/>
  <c r="AL295" i="30"/>
  <c r="AK295" i="30"/>
  <c r="AJ295" i="30"/>
  <c r="AI295" i="30"/>
  <c r="AH295" i="30"/>
  <c r="AG295" i="30"/>
  <c r="BH217" i="30"/>
  <c r="BG217" i="30"/>
  <c r="BF217" i="30"/>
  <c r="BE217" i="30"/>
  <c r="BD217" i="30"/>
  <c r="BC217" i="30"/>
  <c r="BB217" i="30"/>
  <c r="BA217" i="30"/>
  <c r="AZ217" i="30"/>
  <c r="AY217" i="30"/>
  <c r="AX217" i="30"/>
  <c r="AW217" i="30"/>
  <c r="AV217" i="30"/>
  <c r="AU217" i="30"/>
  <c r="AT217" i="30"/>
  <c r="AS217" i="30"/>
  <c r="AR217" i="30"/>
  <c r="AQ217" i="30"/>
  <c r="AP217" i="30"/>
  <c r="AO217" i="30"/>
  <c r="AN217" i="30"/>
  <c r="AM217" i="30"/>
  <c r="AL217" i="30"/>
  <c r="AK217" i="30"/>
  <c r="AJ217" i="30"/>
  <c r="AI217" i="30"/>
  <c r="AH217" i="30"/>
  <c r="AG217" i="30"/>
  <c r="BH202" i="30"/>
  <c r="BG202" i="30"/>
  <c r="BF202" i="30"/>
  <c r="BE202" i="30"/>
  <c r="BD202" i="30"/>
  <c r="BC202" i="30"/>
  <c r="BB202" i="30"/>
  <c r="BA202" i="30"/>
  <c r="AZ202" i="30"/>
  <c r="AY202" i="30"/>
  <c r="AX202" i="30"/>
  <c r="AW202" i="30"/>
  <c r="AV202" i="30"/>
  <c r="AU202" i="30"/>
  <c r="AT202" i="30"/>
  <c r="AS202" i="30"/>
  <c r="AR202" i="30"/>
  <c r="AQ202" i="30"/>
  <c r="AP202" i="30"/>
  <c r="AO202" i="30"/>
  <c r="AN202" i="30"/>
  <c r="AM202" i="30"/>
  <c r="AL202" i="30"/>
  <c r="AK202" i="30"/>
  <c r="AJ202" i="30"/>
  <c r="AI202" i="30"/>
  <c r="AH202" i="30"/>
  <c r="AG202" i="30"/>
  <c r="BH161" i="30"/>
  <c r="BG161" i="30"/>
  <c r="BF161" i="30"/>
  <c r="BE161" i="30"/>
  <c r="BD161" i="30"/>
  <c r="BC161" i="30"/>
  <c r="BB161" i="30"/>
  <c r="BA161" i="30"/>
  <c r="AZ161" i="30"/>
  <c r="AY161" i="30"/>
  <c r="AX161" i="30"/>
  <c r="AW161" i="30"/>
  <c r="AV161" i="30"/>
  <c r="AU161" i="30"/>
  <c r="AT161" i="30"/>
  <c r="AS161" i="30"/>
  <c r="AR161" i="30"/>
  <c r="AQ161" i="30"/>
  <c r="AP161" i="30"/>
  <c r="AO161" i="30"/>
  <c r="AN161" i="30"/>
  <c r="AM161" i="30"/>
  <c r="AL161" i="30"/>
  <c r="AK161" i="30"/>
  <c r="AJ161" i="30"/>
  <c r="AI161" i="30"/>
  <c r="AH161" i="30"/>
  <c r="AG161" i="30"/>
  <c r="BH225" i="30"/>
  <c r="BG225" i="30"/>
  <c r="BF225" i="30"/>
  <c r="BE225" i="30"/>
  <c r="BD225" i="30"/>
  <c r="BC225" i="30"/>
  <c r="BB225" i="30"/>
  <c r="BA225" i="30"/>
  <c r="AZ225" i="30"/>
  <c r="AY225" i="30"/>
  <c r="AX225" i="30"/>
  <c r="AW225" i="30"/>
  <c r="AV225" i="30"/>
  <c r="AU225" i="30"/>
  <c r="AT225" i="30"/>
  <c r="AS225" i="30"/>
  <c r="AR225" i="30"/>
  <c r="AQ225" i="30"/>
  <c r="AP225" i="30"/>
  <c r="AO225" i="30"/>
  <c r="AN225" i="30"/>
  <c r="AM225" i="30"/>
  <c r="AL225" i="30"/>
  <c r="AK225" i="30"/>
  <c r="AJ225" i="30"/>
  <c r="AI225" i="30"/>
  <c r="AH225" i="30"/>
  <c r="AG225" i="30"/>
  <c r="BH154" i="30"/>
  <c r="BG154" i="30"/>
  <c r="BF154" i="30"/>
  <c r="BE154" i="30"/>
  <c r="BD154" i="30"/>
  <c r="BC154" i="30"/>
  <c r="BB154" i="30"/>
  <c r="BA154" i="30"/>
  <c r="AZ154" i="30"/>
  <c r="AY154" i="30"/>
  <c r="AX154" i="30"/>
  <c r="AW154" i="30"/>
  <c r="AV154" i="30"/>
  <c r="AU154" i="30"/>
  <c r="AT154" i="30"/>
  <c r="AS154" i="30"/>
  <c r="AR154" i="30"/>
  <c r="AQ154" i="30"/>
  <c r="AP154" i="30"/>
  <c r="AO154" i="30"/>
  <c r="AN154" i="30"/>
  <c r="AM154" i="30"/>
  <c r="AL154" i="30"/>
  <c r="AK154" i="30"/>
  <c r="AJ154" i="30"/>
  <c r="AI154" i="30"/>
  <c r="AH154" i="30"/>
  <c r="AG154" i="30"/>
  <c r="BH148" i="30"/>
  <c r="BG148" i="30"/>
  <c r="BF148" i="30"/>
  <c r="BE148" i="30"/>
  <c r="BD148" i="30"/>
  <c r="BC148" i="30"/>
  <c r="BB148" i="30"/>
  <c r="BA148" i="30"/>
  <c r="AZ148" i="30"/>
  <c r="AY148" i="30"/>
  <c r="AX148" i="30"/>
  <c r="AW148" i="30"/>
  <c r="AV148" i="30"/>
  <c r="AU148" i="30"/>
  <c r="AT148" i="30"/>
  <c r="AS148" i="30"/>
  <c r="AR148" i="30"/>
  <c r="AQ148" i="30"/>
  <c r="AP148" i="30"/>
  <c r="AO148" i="30"/>
  <c r="AN148" i="30"/>
  <c r="AM148" i="30"/>
  <c r="AL148" i="30"/>
  <c r="AK148" i="30"/>
  <c r="AJ148" i="30"/>
  <c r="AI148" i="30"/>
  <c r="AH148" i="30"/>
  <c r="AG148" i="30"/>
  <c r="BH261" i="30"/>
  <c r="BG261" i="30"/>
  <c r="BF261" i="30"/>
  <c r="BE261" i="30"/>
  <c r="BD261" i="30"/>
  <c r="BC261" i="30"/>
  <c r="BB261" i="30"/>
  <c r="BA261" i="30"/>
  <c r="AZ261" i="30"/>
  <c r="AY261" i="30"/>
  <c r="AX261" i="30"/>
  <c r="AW261" i="30"/>
  <c r="AV261" i="30"/>
  <c r="AU261" i="30"/>
  <c r="AT261" i="30"/>
  <c r="AS261" i="30"/>
  <c r="AR261" i="30"/>
  <c r="AQ261" i="30"/>
  <c r="AP261" i="30"/>
  <c r="AO261" i="30"/>
  <c r="AN261" i="30"/>
  <c r="AM261" i="30"/>
  <c r="AL261" i="30"/>
  <c r="AK261" i="30"/>
  <c r="AJ261" i="30"/>
  <c r="AI261" i="30"/>
  <c r="AH261" i="30"/>
  <c r="AG26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U111" i="30"/>
  <c r="AT111" i="30"/>
  <c r="AS111" i="30"/>
  <c r="AR111" i="30"/>
  <c r="AQ111" i="30"/>
  <c r="AP111" i="30"/>
  <c r="AO111" i="30"/>
  <c r="AN111" i="30"/>
  <c r="AM111" i="30"/>
  <c r="AL111" i="30"/>
  <c r="AK111" i="30"/>
  <c r="AJ111" i="30"/>
  <c r="AI111" i="30"/>
  <c r="AH111" i="30"/>
  <c r="AG111" i="30"/>
  <c r="BH220" i="30"/>
  <c r="BG220" i="30"/>
  <c r="BF220" i="30"/>
  <c r="BE220" i="30"/>
  <c r="BD220" i="30"/>
  <c r="BC220" i="30"/>
  <c r="BB220" i="30"/>
  <c r="BA220" i="30"/>
  <c r="AZ220" i="30"/>
  <c r="AY220" i="30"/>
  <c r="AX220" i="30"/>
  <c r="AW220" i="30"/>
  <c r="AV220" i="30"/>
  <c r="AU220" i="30"/>
  <c r="AT220" i="30"/>
  <c r="AS220" i="30"/>
  <c r="AR220" i="30"/>
  <c r="AQ220" i="30"/>
  <c r="AP220" i="30"/>
  <c r="AO220" i="30"/>
  <c r="AN220" i="30"/>
  <c r="AM220" i="30"/>
  <c r="AL220" i="30"/>
  <c r="AK220" i="30"/>
  <c r="AJ220" i="30"/>
  <c r="AI220" i="30"/>
  <c r="AH220" i="30"/>
  <c r="AG220" i="30"/>
  <c r="BH134" i="30"/>
  <c r="BG134" i="30"/>
  <c r="BF134" i="30"/>
  <c r="BE134" i="30"/>
  <c r="BD134" i="30"/>
  <c r="BC134" i="30"/>
  <c r="BB134" i="30"/>
  <c r="BA134" i="30"/>
  <c r="AZ134" i="30"/>
  <c r="AY134" i="30"/>
  <c r="AX134" i="30"/>
  <c r="AW134" i="30"/>
  <c r="AV134" i="30"/>
  <c r="AU134" i="30"/>
  <c r="AT134" i="30"/>
  <c r="AS134" i="30"/>
  <c r="AR134" i="30"/>
  <c r="AQ134" i="30"/>
  <c r="AP134" i="30"/>
  <c r="AO134" i="30"/>
  <c r="AN134" i="30"/>
  <c r="AM134" i="30"/>
  <c r="AL134" i="30"/>
  <c r="AK134" i="30"/>
  <c r="AJ134" i="30"/>
  <c r="AI134" i="30"/>
  <c r="AH134" i="30"/>
  <c r="AG134" i="30"/>
  <c r="BH283" i="30"/>
  <c r="BG283" i="30"/>
  <c r="BF283" i="30"/>
  <c r="BE283" i="30"/>
  <c r="BD283" i="30"/>
  <c r="BC283" i="30"/>
  <c r="BB283" i="30"/>
  <c r="BA283" i="30"/>
  <c r="AZ283" i="30"/>
  <c r="AY283" i="30"/>
  <c r="AX283" i="30"/>
  <c r="AW283" i="30"/>
  <c r="AV283" i="30"/>
  <c r="AU283" i="30"/>
  <c r="AT283" i="30"/>
  <c r="AS283" i="30"/>
  <c r="AR283" i="30"/>
  <c r="AQ283" i="30"/>
  <c r="AP283" i="30"/>
  <c r="AO283" i="30"/>
  <c r="AN283" i="30"/>
  <c r="AM283" i="30"/>
  <c r="AL283" i="30"/>
  <c r="AK283" i="30"/>
  <c r="AJ283" i="30"/>
  <c r="AI283" i="30"/>
  <c r="AH283" i="30"/>
  <c r="AG283" i="30"/>
  <c r="BH137" i="30"/>
  <c r="BG137" i="30"/>
  <c r="BF137" i="30"/>
  <c r="BE137" i="30"/>
  <c r="BD137" i="30"/>
  <c r="BC137" i="30"/>
  <c r="BB137" i="30"/>
  <c r="BA137" i="30"/>
  <c r="AZ137" i="30"/>
  <c r="AY137" i="30"/>
  <c r="AX137" i="30"/>
  <c r="AW137" i="30"/>
  <c r="AV137" i="30"/>
  <c r="AU137" i="30"/>
  <c r="AT137" i="30"/>
  <c r="AS137" i="30"/>
  <c r="AR137" i="30"/>
  <c r="AQ137" i="30"/>
  <c r="AP137" i="30"/>
  <c r="AO137" i="30"/>
  <c r="AN137" i="30"/>
  <c r="AM137" i="30"/>
  <c r="AL137" i="30"/>
  <c r="AK137" i="30"/>
  <c r="AJ137" i="30"/>
  <c r="AI137" i="30"/>
  <c r="AH137" i="30"/>
  <c r="AG137" i="30"/>
  <c r="BH172" i="30"/>
  <c r="BG172" i="30"/>
  <c r="BF172" i="30"/>
  <c r="BE172" i="30"/>
  <c r="BD172" i="30"/>
  <c r="BC172" i="30"/>
  <c r="BB172" i="30"/>
  <c r="BA172" i="30"/>
  <c r="AZ172" i="30"/>
  <c r="AY172" i="30"/>
  <c r="AX172" i="30"/>
  <c r="AW172" i="30"/>
  <c r="AV172" i="30"/>
  <c r="AU172" i="30"/>
  <c r="AT172" i="30"/>
  <c r="AS172" i="30"/>
  <c r="AR172" i="30"/>
  <c r="AQ172" i="30"/>
  <c r="AP172" i="30"/>
  <c r="AO172" i="30"/>
  <c r="AN172" i="30"/>
  <c r="AM172" i="30"/>
  <c r="AL172" i="30"/>
  <c r="AK172" i="30"/>
  <c r="AJ172" i="30"/>
  <c r="AI172" i="30"/>
  <c r="AH172" i="30"/>
  <c r="AG172" i="30"/>
  <c r="BH60" i="30"/>
  <c r="BG60" i="30"/>
  <c r="BF60" i="30"/>
  <c r="BE60" i="30"/>
  <c r="BD60" i="30"/>
  <c r="BC60" i="30"/>
  <c r="BB60" i="30"/>
  <c r="BA60" i="30"/>
  <c r="AZ60" i="30"/>
  <c r="AY60" i="30"/>
  <c r="AX60" i="30"/>
  <c r="AW60" i="30"/>
  <c r="AV60" i="30"/>
  <c r="AU60" i="30"/>
  <c r="AT60" i="30"/>
  <c r="AS60" i="30"/>
  <c r="AR60" i="30"/>
  <c r="AQ60" i="30"/>
  <c r="AP60" i="30"/>
  <c r="AO60" i="30"/>
  <c r="AN60" i="30"/>
  <c r="AM60" i="30"/>
  <c r="AL60" i="30"/>
  <c r="AK60" i="30"/>
  <c r="AJ60" i="30"/>
  <c r="AI60" i="30"/>
  <c r="AH60" i="30"/>
  <c r="AG60" i="30"/>
  <c r="BH244" i="30"/>
  <c r="BG244" i="30"/>
  <c r="BF244" i="30"/>
  <c r="BE244" i="30"/>
  <c r="BD244" i="30"/>
  <c r="BC244" i="30"/>
  <c r="BB244" i="30"/>
  <c r="BA244" i="30"/>
  <c r="AZ244" i="30"/>
  <c r="AY244" i="30"/>
  <c r="AX244" i="30"/>
  <c r="AW244" i="30"/>
  <c r="AV244" i="30"/>
  <c r="AU244" i="30"/>
  <c r="AT244" i="30"/>
  <c r="AS244" i="30"/>
  <c r="AR244" i="30"/>
  <c r="AQ244" i="30"/>
  <c r="AP244" i="30"/>
  <c r="AO244" i="30"/>
  <c r="AN244" i="30"/>
  <c r="AM244" i="30"/>
  <c r="AL244" i="30"/>
  <c r="AK244" i="30"/>
  <c r="AJ244" i="30"/>
  <c r="AI244" i="30"/>
  <c r="AH244" i="30"/>
  <c r="AG244" i="30"/>
  <c r="BH62" i="30"/>
  <c r="BG62" i="30"/>
  <c r="BF62" i="30"/>
  <c r="BE62" i="30"/>
  <c r="BD62" i="30"/>
  <c r="BC62" i="30"/>
  <c r="BB62" i="30"/>
  <c r="BA62" i="30"/>
  <c r="AZ62" i="30"/>
  <c r="AY62" i="30"/>
  <c r="AX62" i="30"/>
  <c r="AW62" i="30"/>
  <c r="AV62" i="30"/>
  <c r="AU62" i="30"/>
  <c r="AT62" i="30"/>
  <c r="AS62" i="30"/>
  <c r="AR62" i="30"/>
  <c r="AQ62" i="30"/>
  <c r="AP62" i="30"/>
  <c r="AO62" i="30"/>
  <c r="AN62" i="30"/>
  <c r="AM62" i="30"/>
  <c r="AL62" i="30"/>
  <c r="AK62" i="30"/>
  <c r="AJ62" i="30"/>
  <c r="AI62" i="30"/>
  <c r="AH62" i="30"/>
  <c r="AG62" i="30"/>
  <c r="BH184" i="30"/>
  <c r="BG184" i="30"/>
  <c r="BF184" i="30"/>
  <c r="BE184" i="30"/>
  <c r="BD184" i="30"/>
  <c r="BC184" i="30"/>
  <c r="BB184" i="30"/>
  <c r="BA184" i="30"/>
  <c r="AZ184" i="30"/>
  <c r="AY184" i="30"/>
  <c r="AX184" i="30"/>
  <c r="AW184" i="30"/>
  <c r="AV184" i="30"/>
  <c r="AU184" i="30"/>
  <c r="AT184" i="30"/>
  <c r="AS184" i="30"/>
  <c r="AR184" i="30"/>
  <c r="AQ184" i="30"/>
  <c r="AP184" i="30"/>
  <c r="AO184" i="30"/>
  <c r="AN184" i="30"/>
  <c r="AM184" i="30"/>
  <c r="AL184" i="30"/>
  <c r="AK184" i="30"/>
  <c r="AJ184" i="30"/>
  <c r="AI184" i="30"/>
  <c r="AH184" i="30"/>
  <c r="AG184" i="30"/>
  <c r="BH188" i="30"/>
  <c r="BG188" i="30"/>
  <c r="BF188" i="30"/>
  <c r="BE188" i="30"/>
  <c r="BD188" i="30"/>
  <c r="BC188" i="30"/>
  <c r="BB188" i="30"/>
  <c r="BA188" i="30"/>
  <c r="AZ188" i="30"/>
  <c r="AY188" i="30"/>
  <c r="AX188" i="30"/>
  <c r="AW188" i="30"/>
  <c r="AV188" i="30"/>
  <c r="AU188" i="30"/>
  <c r="AT188" i="30"/>
  <c r="AS188" i="30"/>
  <c r="AR188" i="30"/>
  <c r="AQ188" i="30"/>
  <c r="AP188" i="30"/>
  <c r="AO188" i="30"/>
  <c r="AN188" i="30"/>
  <c r="AM188" i="30"/>
  <c r="AL188" i="30"/>
  <c r="AK188" i="30"/>
  <c r="AJ188" i="30"/>
  <c r="AI188" i="30"/>
  <c r="AH188" i="30"/>
  <c r="AG188" i="30"/>
  <c r="BH303" i="30"/>
  <c r="BG303" i="30"/>
  <c r="BF303" i="30"/>
  <c r="BE303" i="30"/>
  <c r="BD303" i="30"/>
  <c r="BC303" i="30"/>
  <c r="BB303" i="30"/>
  <c r="BA303" i="30"/>
  <c r="AZ303" i="30"/>
  <c r="AY303" i="30"/>
  <c r="AX303" i="30"/>
  <c r="AW303" i="30"/>
  <c r="AV303" i="30"/>
  <c r="AU303" i="30"/>
  <c r="AT303" i="30"/>
  <c r="AS303" i="30"/>
  <c r="AR303" i="30"/>
  <c r="AQ303" i="30"/>
  <c r="AP303" i="30"/>
  <c r="AO303" i="30"/>
  <c r="AN303" i="30"/>
  <c r="AM303" i="30"/>
  <c r="AL303" i="30"/>
  <c r="AK303" i="30"/>
  <c r="AJ303" i="30"/>
  <c r="AI303" i="30"/>
  <c r="AH303" i="30"/>
  <c r="AG303" i="30"/>
  <c r="BH196" i="30"/>
  <c r="BG196" i="30"/>
  <c r="BF196" i="30"/>
  <c r="BE196" i="30"/>
  <c r="BD196" i="30"/>
  <c r="BC196" i="30"/>
  <c r="BB196" i="30"/>
  <c r="BA196" i="30"/>
  <c r="AZ196" i="30"/>
  <c r="AY196" i="30"/>
  <c r="AX196" i="30"/>
  <c r="AW196" i="30"/>
  <c r="AV196" i="30"/>
  <c r="AU196" i="30"/>
  <c r="AT196" i="30"/>
  <c r="AS196" i="30"/>
  <c r="AR196" i="30"/>
  <c r="AQ196" i="30"/>
  <c r="AP196" i="30"/>
  <c r="AO196" i="30"/>
  <c r="AN196" i="30"/>
  <c r="AM196" i="30"/>
  <c r="AL196" i="30"/>
  <c r="AK196" i="30"/>
  <c r="AJ196" i="30"/>
  <c r="AI196" i="30"/>
  <c r="AH196" i="30"/>
  <c r="AG196" i="30"/>
  <c r="BH27" i="30"/>
  <c r="BG27" i="30"/>
  <c r="BF27" i="30"/>
  <c r="BE27" i="30"/>
  <c r="BD27" i="30"/>
  <c r="BC27" i="30"/>
  <c r="BB27" i="30"/>
  <c r="BA27" i="30"/>
  <c r="AZ27" i="30"/>
  <c r="AY27" i="30"/>
  <c r="AX27" i="30"/>
  <c r="AW27" i="30"/>
  <c r="AV27" i="30"/>
  <c r="AU27" i="30"/>
  <c r="AT27" i="30"/>
  <c r="AS27" i="30"/>
  <c r="AR27" i="30"/>
  <c r="AQ27" i="30"/>
  <c r="AP27" i="30"/>
  <c r="AO27" i="30"/>
  <c r="AN27" i="30"/>
  <c r="AM27" i="30"/>
  <c r="AL27" i="30"/>
  <c r="AK27" i="30"/>
  <c r="AJ27" i="30"/>
  <c r="AI27" i="30"/>
  <c r="AH27" i="30"/>
  <c r="AG27" i="30"/>
  <c r="BH314" i="30"/>
  <c r="BG314" i="30"/>
  <c r="BF314" i="30"/>
  <c r="BE314" i="30"/>
  <c r="BD314" i="30"/>
  <c r="BC314" i="30"/>
  <c r="BB314" i="30"/>
  <c r="BA314" i="30"/>
  <c r="AZ314" i="30"/>
  <c r="AY314" i="30"/>
  <c r="AX314" i="30"/>
  <c r="AW314" i="30"/>
  <c r="AV314" i="30"/>
  <c r="AU314" i="30"/>
  <c r="AT314" i="30"/>
  <c r="AS314" i="30"/>
  <c r="AR314" i="30"/>
  <c r="AQ314" i="30"/>
  <c r="AP314" i="30"/>
  <c r="AO314" i="30"/>
  <c r="AN314" i="30"/>
  <c r="AM314" i="30"/>
  <c r="AL314" i="30"/>
  <c r="AK314" i="30"/>
  <c r="AJ314" i="30"/>
  <c r="AI314" i="30"/>
  <c r="AH314" i="30"/>
  <c r="AG314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AU50" i="30"/>
  <c r="AT50" i="30"/>
  <c r="AS50" i="30"/>
  <c r="AR50" i="30"/>
  <c r="AQ50" i="30"/>
  <c r="AP50" i="30"/>
  <c r="AO50" i="30"/>
  <c r="AN50" i="30"/>
  <c r="AM50" i="30"/>
  <c r="AL50" i="30"/>
  <c r="AK50" i="30"/>
  <c r="AJ50" i="30"/>
  <c r="AI50" i="30"/>
  <c r="AH50" i="30"/>
  <c r="AG50" i="30"/>
  <c r="BH231" i="30"/>
  <c r="BG231" i="30"/>
  <c r="BF231" i="30"/>
  <c r="BE231" i="30"/>
  <c r="BD231" i="30"/>
  <c r="BC231" i="30"/>
  <c r="BB231" i="30"/>
  <c r="BA231" i="30"/>
  <c r="AZ231" i="30"/>
  <c r="AY231" i="30"/>
  <c r="AX231" i="30"/>
  <c r="AW231" i="30"/>
  <c r="AV231" i="30"/>
  <c r="AU231" i="30"/>
  <c r="AT231" i="30"/>
  <c r="AS231" i="30"/>
  <c r="AR231" i="30"/>
  <c r="AQ231" i="30"/>
  <c r="AP231" i="30"/>
  <c r="AO231" i="30"/>
  <c r="AN231" i="30"/>
  <c r="AM231" i="30"/>
  <c r="AL231" i="30"/>
  <c r="AK231" i="30"/>
  <c r="AJ231" i="30"/>
  <c r="AI231" i="30"/>
  <c r="AH231" i="30"/>
  <c r="AG231" i="30"/>
  <c r="BH241" i="30"/>
  <c r="BG241" i="30"/>
  <c r="BF241" i="30"/>
  <c r="BE241" i="30"/>
  <c r="BD241" i="30"/>
  <c r="BC241" i="30"/>
  <c r="BB241" i="30"/>
  <c r="BA241" i="30"/>
  <c r="AZ241" i="30"/>
  <c r="AY241" i="30"/>
  <c r="AX241" i="30"/>
  <c r="AW241" i="30"/>
  <c r="AV241" i="30"/>
  <c r="AU241" i="30"/>
  <c r="AT241" i="30"/>
  <c r="AS241" i="30"/>
  <c r="AR241" i="30"/>
  <c r="AQ241" i="30"/>
  <c r="AP241" i="30"/>
  <c r="AO241" i="30"/>
  <c r="AN241" i="30"/>
  <c r="AM241" i="30"/>
  <c r="AL241" i="30"/>
  <c r="AK241" i="30"/>
  <c r="AJ241" i="30"/>
  <c r="AI241" i="30"/>
  <c r="AH241" i="30"/>
  <c r="AG241" i="30"/>
  <c r="BH58" i="30"/>
  <c r="BG58" i="30"/>
  <c r="BF58" i="30"/>
  <c r="BE58" i="30"/>
  <c r="BD58" i="30"/>
  <c r="BC58" i="30"/>
  <c r="BB58" i="30"/>
  <c r="BA58" i="30"/>
  <c r="AZ58" i="30"/>
  <c r="AY58" i="30"/>
  <c r="AX58" i="30"/>
  <c r="AW58" i="30"/>
  <c r="AV58" i="30"/>
  <c r="AU58" i="30"/>
  <c r="AT58" i="30"/>
  <c r="AS58" i="30"/>
  <c r="AR58" i="30"/>
  <c r="AQ58" i="30"/>
  <c r="AP58" i="30"/>
  <c r="AO58" i="30"/>
  <c r="AN58" i="30"/>
  <c r="AM58" i="30"/>
  <c r="AL58" i="30"/>
  <c r="AK58" i="30"/>
  <c r="AJ58" i="30"/>
  <c r="AI58" i="30"/>
  <c r="AH58" i="30"/>
  <c r="AG58" i="30"/>
  <c r="BH30" i="30"/>
  <c r="BG30" i="30"/>
  <c r="BF30" i="30"/>
  <c r="BE30" i="30"/>
  <c r="BD30" i="30"/>
  <c r="BC30" i="30"/>
  <c r="BB30" i="30"/>
  <c r="BA30" i="30"/>
  <c r="AZ30" i="30"/>
  <c r="AY30" i="30"/>
  <c r="AX30" i="30"/>
  <c r="AW30" i="30"/>
  <c r="AV30" i="30"/>
  <c r="AU30" i="30"/>
  <c r="AT30" i="30"/>
  <c r="AS30" i="30"/>
  <c r="AR30" i="30"/>
  <c r="AQ30" i="30"/>
  <c r="AP30" i="30"/>
  <c r="AO30" i="30"/>
  <c r="AN30" i="30"/>
  <c r="AM30" i="30"/>
  <c r="AL30" i="30"/>
  <c r="AK30" i="30"/>
  <c r="AJ30" i="30"/>
  <c r="AI30" i="30"/>
  <c r="AH30" i="30"/>
  <c r="AG30" i="30"/>
  <c r="BH228" i="30"/>
  <c r="BG228" i="30"/>
  <c r="BF228" i="30"/>
  <c r="BE228" i="30"/>
  <c r="BD228" i="30"/>
  <c r="BC228" i="30"/>
  <c r="BB228" i="30"/>
  <c r="BA228" i="30"/>
  <c r="AZ228" i="30"/>
  <c r="AY228" i="30"/>
  <c r="AX228" i="30"/>
  <c r="AW228" i="30"/>
  <c r="AV228" i="30"/>
  <c r="AU228" i="30"/>
  <c r="AT228" i="30"/>
  <c r="AS228" i="30"/>
  <c r="AR228" i="30"/>
  <c r="AQ228" i="30"/>
  <c r="AP228" i="30"/>
  <c r="AO228" i="30"/>
  <c r="AN228" i="30"/>
  <c r="AM228" i="30"/>
  <c r="AL228" i="30"/>
  <c r="AK228" i="30"/>
  <c r="AJ228" i="30"/>
  <c r="AI228" i="30"/>
  <c r="AH228" i="30"/>
  <c r="AG228" i="30"/>
  <c r="BH130" i="30"/>
  <c r="BG130" i="30"/>
  <c r="BF130" i="30"/>
  <c r="BE130" i="30"/>
  <c r="BD130" i="30"/>
  <c r="BC130" i="30"/>
  <c r="BB130" i="30"/>
  <c r="BA130" i="30"/>
  <c r="AZ130" i="30"/>
  <c r="AY130" i="30"/>
  <c r="AX130" i="30"/>
  <c r="AW130" i="30"/>
  <c r="AV130" i="30"/>
  <c r="AU130" i="30"/>
  <c r="AT130" i="30"/>
  <c r="AS130" i="30"/>
  <c r="AR130" i="30"/>
  <c r="AQ130" i="30"/>
  <c r="AP130" i="30"/>
  <c r="AO130" i="30"/>
  <c r="AN130" i="30"/>
  <c r="AM130" i="30"/>
  <c r="AL130" i="30"/>
  <c r="AK130" i="30"/>
  <c r="AJ130" i="30"/>
  <c r="AI130" i="30"/>
  <c r="AH130" i="30"/>
  <c r="AG130" i="30"/>
  <c r="BH277" i="30"/>
  <c r="BG277" i="30"/>
  <c r="BF277" i="30"/>
  <c r="BE277" i="30"/>
  <c r="BD277" i="30"/>
  <c r="BC277" i="30"/>
  <c r="BB277" i="30"/>
  <c r="BA277" i="30"/>
  <c r="AZ277" i="30"/>
  <c r="AY277" i="30"/>
  <c r="AX277" i="30"/>
  <c r="AW277" i="30"/>
  <c r="AV277" i="30"/>
  <c r="AU277" i="30"/>
  <c r="AT277" i="30"/>
  <c r="AS277" i="30"/>
  <c r="AR277" i="30"/>
  <c r="AQ277" i="30"/>
  <c r="AP277" i="30"/>
  <c r="AO277" i="30"/>
  <c r="AN277" i="30"/>
  <c r="AM277" i="30"/>
  <c r="AL277" i="30"/>
  <c r="AK277" i="30"/>
  <c r="AJ277" i="30"/>
  <c r="AI277" i="30"/>
  <c r="AH277" i="30"/>
  <c r="AG277" i="30"/>
  <c r="BH168" i="30"/>
  <c r="BG168" i="30"/>
  <c r="BF168" i="30"/>
  <c r="BE168" i="30"/>
  <c r="BD168" i="30"/>
  <c r="BC168" i="30"/>
  <c r="BB168" i="30"/>
  <c r="BA168" i="30"/>
  <c r="AZ168" i="30"/>
  <c r="AY168" i="30"/>
  <c r="AX168" i="30"/>
  <c r="AW168" i="30"/>
  <c r="AV168" i="30"/>
  <c r="AU168" i="30"/>
  <c r="AT168" i="30"/>
  <c r="AS168" i="30"/>
  <c r="AR168" i="30"/>
  <c r="AQ168" i="30"/>
  <c r="AP168" i="30"/>
  <c r="AO168" i="30"/>
  <c r="AN168" i="30"/>
  <c r="AM168" i="30"/>
  <c r="AL168" i="30"/>
  <c r="AK168" i="30"/>
  <c r="AJ168" i="30"/>
  <c r="AI168" i="30"/>
  <c r="AH168" i="30"/>
  <c r="AG168" i="30"/>
  <c r="BH214" i="30"/>
  <c r="BG214" i="30"/>
  <c r="BF214" i="30"/>
  <c r="BE214" i="30"/>
  <c r="BD214" i="30"/>
  <c r="BC214" i="30"/>
  <c r="BB214" i="30"/>
  <c r="BA214" i="30"/>
  <c r="AZ214" i="30"/>
  <c r="AY214" i="30"/>
  <c r="AX214" i="30"/>
  <c r="AW214" i="30"/>
  <c r="AV214" i="30"/>
  <c r="AU214" i="30"/>
  <c r="AT214" i="30"/>
  <c r="AS214" i="30"/>
  <c r="AR214" i="30"/>
  <c r="AQ214" i="30"/>
  <c r="AP214" i="30"/>
  <c r="AO214" i="30"/>
  <c r="AN214" i="30"/>
  <c r="AM214" i="30"/>
  <c r="AL214" i="30"/>
  <c r="AK214" i="30"/>
  <c r="AJ214" i="30"/>
  <c r="AI214" i="30"/>
  <c r="AH214" i="30"/>
  <c r="AG214" i="30"/>
  <c r="BH194" i="30"/>
  <c r="BG194" i="30"/>
  <c r="BF194" i="30"/>
  <c r="BE194" i="30"/>
  <c r="BD194" i="30"/>
  <c r="BC194" i="30"/>
  <c r="BB194" i="30"/>
  <c r="BA194" i="30"/>
  <c r="AZ194" i="30"/>
  <c r="AY194" i="30"/>
  <c r="AX194" i="30"/>
  <c r="AW194" i="30"/>
  <c r="AV194" i="30"/>
  <c r="AU194" i="30"/>
  <c r="AT194" i="30"/>
  <c r="AS194" i="30"/>
  <c r="AR194" i="30"/>
  <c r="AQ194" i="30"/>
  <c r="AP194" i="30"/>
  <c r="AO194" i="30"/>
  <c r="AN194" i="30"/>
  <c r="AM194" i="30"/>
  <c r="AL194" i="30"/>
  <c r="AK194" i="30"/>
  <c r="AJ194" i="30"/>
  <c r="AI194" i="30"/>
  <c r="AH194" i="30"/>
  <c r="AG194" i="30"/>
  <c r="BH28" i="30"/>
  <c r="BG28" i="30"/>
  <c r="BF28" i="30"/>
  <c r="BE28" i="30"/>
  <c r="BD28" i="30"/>
  <c r="BC28" i="30"/>
  <c r="BB28" i="30"/>
  <c r="BA28" i="30"/>
  <c r="AZ28" i="30"/>
  <c r="AY28" i="30"/>
  <c r="AX28" i="30"/>
  <c r="AW28" i="30"/>
  <c r="AV28" i="30"/>
  <c r="AU28" i="30"/>
  <c r="AT28" i="30"/>
  <c r="AS28" i="30"/>
  <c r="AR28" i="30"/>
  <c r="AQ28" i="30"/>
  <c r="AP28" i="30"/>
  <c r="AO28" i="30"/>
  <c r="AN28" i="30"/>
  <c r="AM28" i="30"/>
  <c r="AL28" i="30"/>
  <c r="AK28" i="30"/>
  <c r="AJ28" i="30"/>
  <c r="AI28" i="30"/>
  <c r="AH28" i="30"/>
  <c r="AG28" i="30"/>
  <c r="BH308" i="30"/>
  <c r="BG308" i="30"/>
  <c r="BF308" i="30"/>
  <c r="BE308" i="30"/>
  <c r="BD308" i="30"/>
  <c r="BC308" i="30"/>
  <c r="BB308" i="30"/>
  <c r="BA308" i="30"/>
  <c r="AZ308" i="30"/>
  <c r="AY308" i="30"/>
  <c r="AX308" i="30"/>
  <c r="AW308" i="30"/>
  <c r="AV308" i="30"/>
  <c r="AU308" i="30"/>
  <c r="AT308" i="30"/>
  <c r="AS308" i="30"/>
  <c r="AR308" i="30"/>
  <c r="AQ308" i="30"/>
  <c r="AP308" i="30"/>
  <c r="AO308" i="30"/>
  <c r="AN308" i="30"/>
  <c r="AM308" i="30"/>
  <c r="AL308" i="30"/>
  <c r="AK308" i="30"/>
  <c r="AJ308" i="30"/>
  <c r="AI308" i="30"/>
  <c r="AH308" i="30"/>
  <c r="AG308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AU52" i="30"/>
  <c r="AT52" i="30"/>
  <c r="AS52" i="30"/>
  <c r="AR52" i="30"/>
  <c r="AQ52" i="30"/>
  <c r="AP52" i="30"/>
  <c r="AO52" i="30"/>
  <c r="AN52" i="30"/>
  <c r="AM52" i="30"/>
  <c r="AL52" i="30"/>
  <c r="AK52" i="30"/>
  <c r="AJ52" i="30"/>
  <c r="AI52" i="30"/>
  <c r="AH52" i="30"/>
  <c r="AG52" i="30"/>
  <c r="BH251" i="30"/>
  <c r="BG251" i="30"/>
  <c r="BF251" i="30"/>
  <c r="BE251" i="30"/>
  <c r="BD251" i="30"/>
  <c r="BC251" i="30"/>
  <c r="BB251" i="30"/>
  <c r="BA251" i="30"/>
  <c r="AZ251" i="30"/>
  <c r="AY251" i="30"/>
  <c r="AX251" i="30"/>
  <c r="AW251" i="30"/>
  <c r="AV251" i="30"/>
  <c r="AU251" i="30"/>
  <c r="AT251" i="30"/>
  <c r="AS251" i="30"/>
  <c r="AR251" i="30"/>
  <c r="AQ251" i="30"/>
  <c r="AP251" i="30"/>
  <c r="AO251" i="30"/>
  <c r="AN251" i="30"/>
  <c r="AM251" i="30"/>
  <c r="AL251" i="30"/>
  <c r="AK251" i="30"/>
  <c r="AJ251" i="30"/>
  <c r="AI251" i="30"/>
  <c r="AH251" i="30"/>
  <c r="AG251" i="30"/>
  <c r="BH234" i="30"/>
  <c r="BG234" i="30"/>
  <c r="BF234" i="30"/>
  <c r="BE234" i="30"/>
  <c r="BD234" i="30"/>
  <c r="BC234" i="30"/>
  <c r="BB234" i="30"/>
  <c r="BA234" i="30"/>
  <c r="AZ234" i="30"/>
  <c r="AY234" i="30"/>
  <c r="AX234" i="30"/>
  <c r="AW234" i="30"/>
  <c r="AV234" i="30"/>
  <c r="AU234" i="30"/>
  <c r="AT234" i="30"/>
  <c r="AS234" i="30"/>
  <c r="AR234" i="30"/>
  <c r="AQ234" i="30"/>
  <c r="AP234" i="30"/>
  <c r="AO234" i="30"/>
  <c r="AN234" i="30"/>
  <c r="AM234" i="30"/>
  <c r="AL234" i="30"/>
  <c r="AK234" i="30"/>
  <c r="AJ234" i="30"/>
  <c r="AI234" i="30"/>
  <c r="AH234" i="30"/>
  <c r="AG234" i="30"/>
  <c r="BH299" i="30"/>
  <c r="BG299" i="30"/>
  <c r="BF299" i="30"/>
  <c r="BE299" i="30"/>
  <c r="BD299" i="30"/>
  <c r="BC299" i="30"/>
  <c r="BB299" i="30"/>
  <c r="BA299" i="30"/>
  <c r="AZ299" i="30"/>
  <c r="AY299" i="30"/>
  <c r="AX299" i="30"/>
  <c r="AW299" i="30"/>
  <c r="AV299" i="30"/>
  <c r="AU299" i="30"/>
  <c r="AT299" i="30"/>
  <c r="AS299" i="30"/>
  <c r="AR299" i="30"/>
  <c r="AQ299" i="30"/>
  <c r="AP299" i="30"/>
  <c r="AO299" i="30"/>
  <c r="AN299" i="30"/>
  <c r="AM299" i="30"/>
  <c r="AL299" i="30"/>
  <c r="AK299" i="30"/>
  <c r="AJ299" i="30"/>
  <c r="AI299" i="30"/>
  <c r="AH299" i="30"/>
  <c r="AG299" i="30"/>
  <c r="BH239" i="30"/>
  <c r="BG239" i="30"/>
  <c r="BF239" i="30"/>
  <c r="BE239" i="30"/>
  <c r="BD239" i="30"/>
  <c r="BC239" i="30"/>
  <c r="BB239" i="30"/>
  <c r="BA239" i="30"/>
  <c r="AZ239" i="30"/>
  <c r="AY239" i="30"/>
  <c r="AX239" i="30"/>
  <c r="AW239" i="30"/>
  <c r="AV239" i="30"/>
  <c r="AU239" i="30"/>
  <c r="AT239" i="30"/>
  <c r="AS239" i="30"/>
  <c r="AR239" i="30"/>
  <c r="AQ239" i="30"/>
  <c r="AP239" i="30"/>
  <c r="AO239" i="30"/>
  <c r="AN239" i="30"/>
  <c r="AM239" i="30"/>
  <c r="AL239" i="30"/>
  <c r="AK239" i="30"/>
  <c r="AJ239" i="30"/>
  <c r="AI239" i="30"/>
  <c r="AH239" i="30"/>
  <c r="AG239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AU43" i="30"/>
  <c r="AT43" i="30"/>
  <c r="AS43" i="30"/>
  <c r="AR43" i="30"/>
  <c r="AQ43" i="30"/>
  <c r="AP43" i="30"/>
  <c r="AO43" i="30"/>
  <c r="AN43" i="30"/>
  <c r="AM43" i="30"/>
  <c r="AL43" i="30"/>
  <c r="AK43" i="30"/>
  <c r="AJ43" i="30"/>
  <c r="AI43" i="30"/>
  <c r="AH43" i="30"/>
  <c r="AG43" i="30"/>
  <c r="BH223" i="30"/>
  <c r="BG223" i="30"/>
  <c r="BF223" i="30"/>
  <c r="BE223" i="30"/>
  <c r="BD223" i="30"/>
  <c r="BC223" i="30"/>
  <c r="BB223" i="30"/>
  <c r="BA223" i="30"/>
  <c r="AZ223" i="30"/>
  <c r="AY223" i="30"/>
  <c r="AX223" i="30"/>
  <c r="AW223" i="30"/>
  <c r="AV223" i="30"/>
  <c r="AU223" i="30"/>
  <c r="AT223" i="30"/>
  <c r="AS223" i="30"/>
  <c r="AR223" i="30"/>
  <c r="AQ223" i="30"/>
  <c r="AP223" i="30"/>
  <c r="AO223" i="30"/>
  <c r="AN223" i="30"/>
  <c r="AM223" i="30"/>
  <c r="AL223" i="30"/>
  <c r="AK223" i="30"/>
  <c r="AJ223" i="30"/>
  <c r="AI223" i="30"/>
  <c r="AH223" i="30"/>
  <c r="AG223" i="30"/>
  <c r="BH229" i="30"/>
  <c r="BG229" i="30"/>
  <c r="BF229" i="30"/>
  <c r="BE229" i="30"/>
  <c r="BD229" i="30"/>
  <c r="BC229" i="30"/>
  <c r="BB229" i="30"/>
  <c r="BA229" i="30"/>
  <c r="AZ229" i="30"/>
  <c r="AY229" i="30"/>
  <c r="AX229" i="30"/>
  <c r="AW229" i="30"/>
  <c r="AV229" i="30"/>
  <c r="AU229" i="30"/>
  <c r="AT229" i="30"/>
  <c r="AS229" i="30"/>
  <c r="AR229" i="30"/>
  <c r="AQ229" i="30"/>
  <c r="AP229" i="30"/>
  <c r="AO229" i="30"/>
  <c r="AN229" i="30"/>
  <c r="AM229" i="30"/>
  <c r="AL229" i="30"/>
  <c r="AK229" i="30"/>
  <c r="AJ229" i="30"/>
  <c r="AI229" i="30"/>
  <c r="AH229" i="30"/>
  <c r="AG229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AU55" i="30"/>
  <c r="AT55" i="30"/>
  <c r="AS55" i="30"/>
  <c r="AR55" i="30"/>
  <c r="AQ55" i="30"/>
  <c r="AP55" i="30"/>
  <c r="AO55" i="30"/>
  <c r="AN55" i="30"/>
  <c r="AM55" i="30"/>
  <c r="AL55" i="30"/>
  <c r="AK55" i="30"/>
  <c r="AJ55" i="30"/>
  <c r="AI55" i="30"/>
  <c r="AH55" i="30"/>
  <c r="AG55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AU53" i="30"/>
  <c r="AT53" i="30"/>
  <c r="AS53" i="30"/>
  <c r="AR53" i="30"/>
  <c r="AQ53" i="30"/>
  <c r="AP53" i="30"/>
  <c r="AO53" i="30"/>
  <c r="AN53" i="30"/>
  <c r="AM53" i="30"/>
  <c r="AL53" i="30"/>
  <c r="AK53" i="30"/>
  <c r="AJ53" i="30"/>
  <c r="AI53" i="30"/>
  <c r="AH53" i="30"/>
  <c r="AG53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AU56" i="30"/>
  <c r="AT56" i="30"/>
  <c r="AS56" i="30"/>
  <c r="AR56" i="30"/>
  <c r="AQ56" i="30"/>
  <c r="AP56" i="30"/>
  <c r="AO56" i="30"/>
  <c r="AN56" i="30"/>
  <c r="AM56" i="30"/>
  <c r="AL56" i="30"/>
  <c r="AK56" i="30"/>
  <c r="AJ56" i="30"/>
  <c r="AI56" i="30"/>
  <c r="AH56" i="30"/>
  <c r="AG56" i="30"/>
  <c r="BH136" i="30"/>
  <c r="BG136" i="30"/>
  <c r="BF136" i="30"/>
  <c r="BE136" i="30"/>
  <c r="BD136" i="30"/>
  <c r="BC136" i="30"/>
  <c r="BB136" i="30"/>
  <c r="BA136" i="30"/>
  <c r="AZ136" i="30"/>
  <c r="AY136" i="30"/>
  <c r="AX136" i="30"/>
  <c r="AW136" i="30"/>
  <c r="AV136" i="30"/>
  <c r="AU136" i="30"/>
  <c r="AT136" i="30"/>
  <c r="AS136" i="30"/>
  <c r="AR136" i="30"/>
  <c r="AQ136" i="30"/>
  <c r="AP136" i="30"/>
  <c r="AO136" i="30"/>
  <c r="AN136" i="30"/>
  <c r="AM136" i="30"/>
  <c r="AL136" i="30"/>
  <c r="AK136" i="30"/>
  <c r="AJ136" i="30"/>
  <c r="AI136" i="30"/>
  <c r="AH136" i="30"/>
  <c r="AG136" i="30"/>
  <c r="BH167" i="30"/>
  <c r="BG167" i="30"/>
  <c r="BF167" i="30"/>
  <c r="BE167" i="30"/>
  <c r="BD167" i="30"/>
  <c r="BC167" i="30"/>
  <c r="BB167" i="30"/>
  <c r="BA167" i="30"/>
  <c r="AZ167" i="30"/>
  <c r="AY167" i="30"/>
  <c r="AX167" i="30"/>
  <c r="AW167" i="30"/>
  <c r="AV167" i="30"/>
  <c r="AU167" i="30"/>
  <c r="AT167" i="30"/>
  <c r="AS167" i="30"/>
  <c r="AR167" i="30"/>
  <c r="AQ167" i="30"/>
  <c r="AP167" i="30"/>
  <c r="AO167" i="30"/>
  <c r="AN167" i="30"/>
  <c r="AM167" i="30"/>
  <c r="AL167" i="30"/>
  <c r="AK167" i="30"/>
  <c r="AJ167" i="30"/>
  <c r="AI167" i="30"/>
  <c r="AH167" i="30"/>
  <c r="AG167" i="30"/>
  <c r="BH285" i="30"/>
  <c r="BG285" i="30"/>
  <c r="BF285" i="30"/>
  <c r="BE285" i="30"/>
  <c r="BD285" i="30"/>
  <c r="BC285" i="30"/>
  <c r="BB285" i="30"/>
  <c r="BA285" i="30"/>
  <c r="AZ285" i="30"/>
  <c r="AY285" i="30"/>
  <c r="AX285" i="30"/>
  <c r="AW285" i="30"/>
  <c r="AV285" i="30"/>
  <c r="AU285" i="30"/>
  <c r="AT285" i="30"/>
  <c r="AS285" i="30"/>
  <c r="AR285" i="30"/>
  <c r="AQ285" i="30"/>
  <c r="AP285" i="30"/>
  <c r="AO285" i="30"/>
  <c r="AN285" i="30"/>
  <c r="AM285" i="30"/>
  <c r="AL285" i="30"/>
  <c r="AK285" i="30"/>
  <c r="AJ285" i="30"/>
  <c r="AI285" i="30"/>
  <c r="AH285" i="30"/>
  <c r="AG285" i="30"/>
  <c r="BH297" i="30"/>
  <c r="BG297" i="30"/>
  <c r="BF297" i="30"/>
  <c r="BE297" i="30"/>
  <c r="BD297" i="30"/>
  <c r="BC297" i="30"/>
  <c r="BB297" i="30"/>
  <c r="BA297" i="30"/>
  <c r="AZ297" i="30"/>
  <c r="AY297" i="30"/>
  <c r="AX297" i="30"/>
  <c r="AW297" i="30"/>
  <c r="AV297" i="30"/>
  <c r="AU297" i="30"/>
  <c r="AT297" i="30"/>
  <c r="AS297" i="30"/>
  <c r="AR297" i="30"/>
  <c r="AQ297" i="30"/>
  <c r="AP297" i="30"/>
  <c r="AO297" i="30"/>
  <c r="AN297" i="30"/>
  <c r="AM297" i="30"/>
  <c r="AL297" i="30"/>
  <c r="AK297" i="30"/>
  <c r="AJ297" i="30"/>
  <c r="AI297" i="30"/>
  <c r="AH297" i="30"/>
  <c r="AG297" i="30"/>
  <c r="BH192" i="30"/>
  <c r="BG192" i="30"/>
  <c r="BF192" i="30"/>
  <c r="BE192" i="30"/>
  <c r="BD192" i="30"/>
  <c r="BC192" i="30"/>
  <c r="BB192" i="30"/>
  <c r="BA192" i="30"/>
  <c r="AZ192" i="30"/>
  <c r="AY192" i="30"/>
  <c r="AX192" i="30"/>
  <c r="AW192" i="30"/>
  <c r="AV192" i="30"/>
  <c r="AU192" i="30"/>
  <c r="AT192" i="30"/>
  <c r="AS192" i="30"/>
  <c r="AR192" i="30"/>
  <c r="AQ192" i="30"/>
  <c r="AP192" i="30"/>
  <c r="AO192" i="30"/>
  <c r="AN192" i="30"/>
  <c r="AM192" i="30"/>
  <c r="AL192" i="30"/>
  <c r="AK192" i="30"/>
  <c r="AJ192" i="30"/>
  <c r="AI192" i="30"/>
  <c r="AH192" i="30"/>
  <c r="AG192" i="30"/>
  <c r="BH237" i="30"/>
  <c r="BG237" i="30"/>
  <c r="BF237" i="30"/>
  <c r="BE237" i="30"/>
  <c r="BD237" i="30"/>
  <c r="BC237" i="30"/>
  <c r="BB237" i="30"/>
  <c r="BA237" i="30"/>
  <c r="AZ237" i="30"/>
  <c r="AY237" i="30"/>
  <c r="AX237" i="30"/>
  <c r="AW237" i="30"/>
  <c r="AV237" i="30"/>
  <c r="AU237" i="30"/>
  <c r="AT237" i="30"/>
  <c r="AS237" i="30"/>
  <c r="AR237" i="30"/>
  <c r="AQ237" i="30"/>
  <c r="AP237" i="30"/>
  <c r="AO237" i="30"/>
  <c r="AN237" i="30"/>
  <c r="AM237" i="30"/>
  <c r="AL237" i="30"/>
  <c r="AK237" i="30"/>
  <c r="AJ237" i="30"/>
  <c r="AI237" i="30"/>
  <c r="AH237" i="30"/>
  <c r="AG237" i="30"/>
  <c r="BH185" i="30"/>
  <c r="BG185" i="30"/>
  <c r="BF185" i="30"/>
  <c r="BE185" i="30"/>
  <c r="BD185" i="30"/>
  <c r="BC185" i="30"/>
  <c r="BB185" i="30"/>
  <c r="BA185" i="30"/>
  <c r="AZ185" i="30"/>
  <c r="AY185" i="30"/>
  <c r="AX185" i="30"/>
  <c r="AW185" i="30"/>
  <c r="AV185" i="30"/>
  <c r="AU185" i="30"/>
  <c r="AT185" i="30"/>
  <c r="AS185" i="30"/>
  <c r="AR185" i="30"/>
  <c r="AQ185" i="30"/>
  <c r="AP185" i="30"/>
  <c r="AO185" i="30"/>
  <c r="AN185" i="30"/>
  <c r="AM185" i="30"/>
  <c r="AL185" i="30"/>
  <c r="AK185" i="30"/>
  <c r="AJ185" i="30"/>
  <c r="AI185" i="30"/>
  <c r="AH185" i="30"/>
  <c r="AG185" i="30"/>
  <c r="BH274" i="30"/>
  <c r="BG274" i="30"/>
  <c r="BF274" i="30"/>
  <c r="BE274" i="30"/>
  <c r="BD274" i="30"/>
  <c r="BC274" i="30"/>
  <c r="BB274" i="30"/>
  <c r="BA274" i="30"/>
  <c r="AZ274" i="30"/>
  <c r="AY274" i="30"/>
  <c r="AX274" i="30"/>
  <c r="AW274" i="30"/>
  <c r="AV274" i="30"/>
  <c r="AU274" i="30"/>
  <c r="AT274" i="30"/>
  <c r="AS274" i="30"/>
  <c r="AR274" i="30"/>
  <c r="AQ274" i="30"/>
  <c r="AP274" i="30"/>
  <c r="AO274" i="30"/>
  <c r="AN274" i="30"/>
  <c r="AM274" i="30"/>
  <c r="AL274" i="30"/>
  <c r="AK274" i="30"/>
  <c r="AJ274" i="30"/>
  <c r="AI274" i="30"/>
  <c r="AH274" i="30"/>
  <c r="AG274" i="30"/>
  <c r="BH260" i="30"/>
  <c r="BG260" i="30"/>
  <c r="BF260" i="30"/>
  <c r="BE260" i="30"/>
  <c r="BD260" i="30"/>
  <c r="BC260" i="30"/>
  <c r="BB260" i="30"/>
  <c r="BA260" i="30"/>
  <c r="AZ260" i="30"/>
  <c r="AY260" i="30"/>
  <c r="AX260" i="30"/>
  <c r="AW260" i="30"/>
  <c r="AV260" i="30"/>
  <c r="AU260" i="30"/>
  <c r="AT260" i="30"/>
  <c r="AS260" i="30"/>
  <c r="AR260" i="30"/>
  <c r="AQ260" i="30"/>
  <c r="AP260" i="30"/>
  <c r="AO260" i="30"/>
  <c r="AN260" i="30"/>
  <c r="AM260" i="30"/>
  <c r="AL260" i="30"/>
  <c r="AK260" i="30"/>
  <c r="AJ260" i="30"/>
  <c r="AI260" i="30"/>
  <c r="AH260" i="30"/>
  <c r="AG260" i="30"/>
  <c r="BH250" i="30"/>
  <c r="BG250" i="30"/>
  <c r="BF250" i="30"/>
  <c r="BE250" i="30"/>
  <c r="BD250" i="30"/>
  <c r="BC250" i="30"/>
  <c r="BB250" i="30"/>
  <c r="BA250" i="30"/>
  <c r="AZ250" i="30"/>
  <c r="AY250" i="30"/>
  <c r="AX250" i="30"/>
  <c r="AW250" i="30"/>
  <c r="AV250" i="30"/>
  <c r="AU250" i="30"/>
  <c r="AT250" i="30"/>
  <c r="AS250" i="30"/>
  <c r="AR250" i="30"/>
  <c r="AQ250" i="30"/>
  <c r="AP250" i="30"/>
  <c r="AO250" i="30"/>
  <c r="AN250" i="30"/>
  <c r="AM250" i="30"/>
  <c r="AL250" i="30"/>
  <c r="AK250" i="30"/>
  <c r="AJ250" i="30"/>
  <c r="AI250" i="30"/>
  <c r="AH250" i="30"/>
  <c r="AG250" i="30"/>
  <c r="BH288" i="30"/>
  <c r="BG288" i="30"/>
  <c r="BF288" i="30"/>
  <c r="BE288" i="30"/>
  <c r="BD288" i="30"/>
  <c r="BC288" i="30"/>
  <c r="BB288" i="30"/>
  <c r="BA288" i="30"/>
  <c r="AZ288" i="30"/>
  <c r="AY288" i="30"/>
  <c r="AX288" i="30"/>
  <c r="AW288" i="30"/>
  <c r="AV288" i="30"/>
  <c r="AU288" i="30"/>
  <c r="AT288" i="30"/>
  <c r="AS288" i="30"/>
  <c r="AR288" i="30"/>
  <c r="AQ288" i="30"/>
  <c r="AP288" i="30"/>
  <c r="AO288" i="30"/>
  <c r="AN288" i="30"/>
  <c r="AM288" i="30"/>
  <c r="AL288" i="30"/>
  <c r="AK288" i="30"/>
  <c r="AJ288" i="30"/>
  <c r="AI288" i="30"/>
  <c r="AH288" i="30"/>
  <c r="AG288" i="30"/>
  <c r="BH146" i="30"/>
  <c r="BG146" i="30"/>
  <c r="BF146" i="30"/>
  <c r="BE146" i="30"/>
  <c r="BD146" i="30"/>
  <c r="BC146" i="30"/>
  <c r="BB146" i="30"/>
  <c r="BA146" i="30"/>
  <c r="AZ146" i="30"/>
  <c r="AY146" i="30"/>
  <c r="AX146" i="30"/>
  <c r="AW146" i="30"/>
  <c r="AV146" i="30"/>
  <c r="AU146" i="30"/>
  <c r="AT146" i="30"/>
  <c r="AS146" i="30"/>
  <c r="AR146" i="30"/>
  <c r="AQ146" i="30"/>
  <c r="AP146" i="30"/>
  <c r="AO146" i="30"/>
  <c r="AN146" i="30"/>
  <c r="AM146" i="30"/>
  <c r="AL146" i="30"/>
  <c r="AK146" i="30"/>
  <c r="AJ146" i="30"/>
  <c r="AI146" i="30"/>
  <c r="AH146" i="30"/>
  <c r="AG146" i="30"/>
  <c r="BH235" i="30"/>
  <c r="BG235" i="30"/>
  <c r="BF235" i="30"/>
  <c r="BE235" i="30"/>
  <c r="BD235" i="30"/>
  <c r="BC235" i="30"/>
  <c r="BB235" i="30"/>
  <c r="BA235" i="30"/>
  <c r="AZ235" i="30"/>
  <c r="AY235" i="30"/>
  <c r="AX235" i="30"/>
  <c r="AW235" i="30"/>
  <c r="AV235" i="30"/>
  <c r="AU235" i="30"/>
  <c r="AT235" i="30"/>
  <c r="AS235" i="30"/>
  <c r="AR235" i="30"/>
  <c r="AQ235" i="30"/>
  <c r="AP235" i="30"/>
  <c r="AO235" i="30"/>
  <c r="AN235" i="30"/>
  <c r="AM235" i="30"/>
  <c r="AL235" i="30"/>
  <c r="AK235" i="30"/>
  <c r="AJ235" i="30"/>
  <c r="AI235" i="30"/>
  <c r="AH235" i="30"/>
  <c r="AG235" i="30"/>
  <c r="BH32" i="30"/>
  <c r="BG32" i="30"/>
  <c r="BF32" i="30"/>
  <c r="BE32" i="30"/>
  <c r="BD32" i="30"/>
  <c r="BC32" i="30"/>
  <c r="BB32" i="30"/>
  <c r="BA32" i="30"/>
  <c r="AZ32" i="30"/>
  <c r="AY32" i="30"/>
  <c r="AX32" i="30"/>
  <c r="AW32" i="30"/>
  <c r="AV32" i="30"/>
  <c r="AU32" i="30"/>
  <c r="AT32" i="30"/>
  <c r="AS32" i="30"/>
  <c r="AR32" i="30"/>
  <c r="AQ32" i="30"/>
  <c r="AP32" i="30"/>
  <c r="AO32" i="30"/>
  <c r="AN32" i="30"/>
  <c r="AM32" i="30"/>
  <c r="AL32" i="30"/>
  <c r="AK32" i="30"/>
  <c r="AJ32" i="30"/>
  <c r="AI32" i="30"/>
  <c r="AH32" i="30"/>
  <c r="AG32" i="30"/>
  <c r="BH186" i="30"/>
  <c r="BG186" i="30"/>
  <c r="BF186" i="30"/>
  <c r="BE186" i="30"/>
  <c r="BD186" i="30"/>
  <c r="BC186" i="30"/>
  <c r="BB186" i="30"/>
  <c r="BA186" i="30"/>
  <c r="AZ186" i="30"/>
  <c r="AY186" i="30"/>
  <c r="AX186" i="30"/>
  <c r="AW186" i="30"/>
  <c r="AV186" i="30"/>
  <c r="AU186" i="30"/>
  <c r="AT186" i="30"/>
  <c r="AS186" i="30"/>
  <c r="AR186" i="30"/>
  <c r="AQ186" i="30"/>
  <c r="AP186" i="30"/>
  <c r="AO186" i="30"/>
  <c r="AN186" i="30"/>
  <c r="AM186" i="30"/>
  <c r="AL186" i="30"/>
  <c r="AK186" i="30"/>
  <c r="AJ186" i="30"/>
  <c r="AI186" i="30"/>
  <c r="AH186" i="30"/>
  <c r="AG186" i="30"/>
  <c r="BH21" i="30"/>
  <c r="BG21" i="30"/>
  <c r="BF21" i="30"/>
  <c r="BE21" i="30"/>
  <c r="BD21" i="30"/>
  <c r="BC21" i="30"/>
  <c r="BB21" i="30"/>
  <c r="BA21" i="30"/>
  <c r="AZ21" i="30"/>
  <c r="AY21" i="30"/>
  <c r="AX21" i="30"/>
  <c r="AW21" i="30"/>
  <c r="AV21" i="30"/>
  <c r="AU21" i="30"/>
  <c r="AT21" i="30"/>
  <c r="AS21" i="30"/>
  <c r="AR21" i="30"/>
  <c r="AQ21" i="30"/>
  <c r="AP21" i="30"/>
  <c r="AO21" i="30"/>
  <c r="AN21" i="30"/>
  <c r="AM21" i="30"/>
  <c r="AL21" i="30"/>
  <c r="AK21" i="30"/>
  <c r="AJ21" i="30"/>
  <c r="AI21" i="30"/>
  <c r="AH21" i="30"/>
  <c r="AG21" i="30"/>
  <c r="BH279" i="30"/>
  <c r="BG279" i="30"/>
  <c r="BF279" i="30"/>
  <c r="BE279" i="30"/>
  <c r="BD279" i="30"/>
  <c r="BC279" i="30"/>
  <c r="BB279" i="30"/>
  <c r="BA279" i="30"/>
  <c r="AZ279" i="30"/>
  <c r="AY279" i="30"/>
  <c r="AX279" i="30"/>
  <c r="AW279" i="30"/>
  <c r="AV279" i="30"/>
  <c r="AU279" i="30"/>
  <c r="AT279" i="30"/>
  <c r="AS279" i="30"/>
  <c r="AR279" i="30"/>
  <c r="AQ279" i="30"/>
  <c r="AP279" i="30"/>
  <c r="AO279" i="30"/>
  <c r="AN279" i="30"/>
  <c r="AM279" i="30"/>
  <c r="AL279" i="30"/>
  <c r="AK279" i="30"/>
  <c r="AJ279" i="30"/>
  <c r="AI279" i="30"/>
  <c r="AH279" i="30"/>
  <c r="AG279" i="30"/>
  <c r="BH213" i="30"/>
  <c r="BG213" i="30"/>
  <c r="BF213" i="30"/>
  <c r="BE213" i="30"/>
  <c r="BD213" i="30"/>
  <c r="BC213" i="30"/>
  <c r="BB213" i="30"/>
  <c r="BA213" i="30"/>
  <c r="AZ213" i="30"/>
  <c r="AY213" i="30"/>
  <c r="AX213" i="30"/>
  <c r="AW213" i="30"/>
  <c r="AV213" i="30"/>
  <c r="AU213" i="30"/>
  <c r="AT213" i="30"/>
  <c r="AS213" i="30"/>
  <c r="AR213" i="30"/>
  <c r="AQ213" i="30"/>
  <c r="AP213" i="30"/>
  <c r="AO213" i="30"/>
  <c r="AN213" i="30"/>
  <c r="AM213" i="30"/>
  <c r="AL213" i="30"/>
  <c r="AK213" i="30"/>
  <c r="AJ213" i="30"/>
  <c r="AI213" i="30"/>
  <c r="AH213" i="30"/>
  <c r="AG213" i="30"/>
  <c r="BH67" i="30"/>
  <c r="BG67" i="30"/>
  <c r="BF67" i="30"/>
  <c r="BE67" i="30"/>
  <c r="BD67" i="30"/>
  <c r="BC67" i="30"/>
  <c r="BB67" i="30"/>
  <c r="BA67" i="30"/>
  <c r="AZ67" i="30"/>
  <c r="AY67" i="30"/>
  <c r="AX67" i="30"/>
  <c r="AW67" i="30"/>
  <c r="AV67" i="30"/>
  <c r="AU67" i="30"/>
  <c r="AT67" i="30"/>
  <c r="AS67" i="30"/>
  <c r="AR67" i="30"/>
  <c r="AQ67" i="30"/>
  <c r="AP67" i="30"/>
  <c r="AO67" i="30"/>
  <c r="AN67" i="30"/>
  <c r="AM67" i="30"/>
  <c r="AL67" i="30"/>
  <c r="AK67" i="30"/>
  <c r="AJ67" i="30"/>
  <c r="AI67" i="30"/>
  <c r="AH67" i="30"/>
  <c r="AG67" i="30"/>
  <c r="BH218" i="30"/>
  <c r="BG218" i="30"/>
  <c r="BF218" i="30"/>
  <c r="BE218" i="30"/>
  <c r="BD218" i="30"/>
  <c r="BC218" i="30"/>
  <c r="BB218" i="30"/>
  <c r="BA218" i="30"/>
  <c r="AZ218" i="30"/>
  <c r="AY218" i="30"/>
  <c r="AX218" i="30"/>
  <c r="AW218" i="30"/>
  <c r="AV218" i="30"/>
  <c r="AU218" i="30"/>
  <c r="AT218" i="30"/>
  <c r="AS218" i="30"/>
  <c r="AR218" i="30"/>
  <c r="AQ218" i="30"/>
  <c r="AP218" i="30"/>
  <c r="AO218" i="30"/>
  <c r="AN218" i="30"/>
  <c r="AM218" i="30"/>
  <c r="AL218" i="30"/>
  <c r="AK218" i="30"/>
  <c r="AJ218" i="30"/>
  <c r="AI218" i="30"/>
  <c r="AH218" i="30"/>
  <c r="AG218" i="30"/>
  <c r="BH79" i="30"/>
  <c r="BG79" i="30"/>
  <c r="BF79" i="30"/>
  <c r="BE79" i="30"/>
  <c r="BD79" i="30"/>
  <c r="BC79" i="30"/>
  <c r="BB79" i="30"/>
  <c r="BA79" i="30"/>
  <c r="AZ79" i="30"/>
  <c r="AY79" i="30"/>
  <c r="AX79" i="30"/>
  <c r="AW79" i="30"/>
  <c r="AV79" i="30"/>
  <c r="AU79" i="30"/>
  <c r="AT79" i="30"/>
  <c r="AS79" i="30"/>
  <c r="AR79" i="30"/>
  <c r="AQ79" i="30"/>
  <c r="AP79" i="30"/>
  <c r="AO79" i="30"/>
  <c r="AN79" i="30"/>
  <c r="AM79" i="30"/>
  <c r="AL79" i="30"/>
  <c r="AK79" i="30"/>
  <c r="AJ79" i="30"/>
  <c r="AI79" i="30"/>
  <c r="AH79" i="30"/>
  <c r="AG79" i="30"/>
  <c r="BH208" i="30"/>
  <c r="BG208" i="30"/>
  <c r="BF208" i="30"/>
  <c r="BE208" i="30"/>
  <c r="BD208" i="30"/>
  <c r="BC208" i="30"/>
  <c r="BB208" i="30"/>
  <c r="BA208" i="30"/>
  <c r="AZ208" i="30"/>
  <c r="AY208" i="30"/>
  <c r="AX208" i="30"/>
  <c r="AW208" i="30"/>
  <c r="AV208" i="30"/>
  <c r="AU208" i="30"/>
  <c r="AT208" i="30"/>
  <c r="AS208" i="30"/>
  <c r="AR208" i="30"/>
  <c r="AQ208" i="30"/>
  <c r="AP208" i="30"/>
  <c r="AO208" i="30"/>
  <c r="AN208" i="30"/>
  <c r="AM208" i="30"/>
  <c r="AL208" i="30"/>
  <c r="AK208" i="30"/>
  <c r="AJ208" i="30"/>
  <c r="AI208" i="30"/>
  <c r="AH208" i="30"/>
  <c r="AG208" i="30"/>
  <c r="BH83" i="30"/>
  <c r="BG83" i="30"/>
  <c r="BF83" i="30"/>
  <c r="BE83" i="30"/>
  <c r="BD83" i="30"/>
  <c r="BC83" i="30"/>
  <c r="BB83" i="30"/>
  <c r="BA83" i="30"/>
  <c r="AZ83" i="30"/>
  <c r="AY83" i="30"/>
  <c r="AX83" i="30"/>
  <c r="AW83" i="30"/>
  <c r="AV83" i="30"/>
  <c r="AU83" i="30"/>
  <c r="AT83" i="30"/>
  <c r="AS83" i="30"/>
  <c r="AR83" i="30"/>
  <c r="AQ83" i="30"/>
  <c r="AP83" i="30"/>
  <c r="AO83" i="30"/>
  <c r="AN83" i="30"/>
  <c r="AM83" i="30"/>
  <c r="AL83" i="30"/>
  <c r="AK83" i="30"/>
  <c r="AJ83" i="30"/>
  <c r="AI83" i="30"/>
  <c r="AH83" i="30"/>
  <c r="AG83" i="30"/>
  <c r="BH222" i="30"/>
  <c r="BG222" i="30"/>
  <c r="BF222" i="30"/>
  <c r="BE222" i="30"/>
  <c r="BD222" i="30"/>
  <c r="BC222" i="30"/>
  <c r="BB222" i="30"/>
  <c r="BA222" i="30"/>
  <c r="AZ222" i="30"/>
  <c r="AY222" i="30"/>
  <c r="AX222" i="30"/>
  <c r="AW222" i="30"/>
  <c r="AV222" i="30"/>
  <c r="AU222" i="30"/>
  <c r="AT222" i="30"/>
  <c r="AS222" i="30"/>
  <c r="AR222" i="30"/>
  <c r="AQ222" i="30"/>
  <c r="AP222" i="30"/>
  <c r="AO222" i="30"/>
  <c r="AN222" i="30"/>
  <c r="AM222" i="30"/>
  <c r="AL222" i="30"/>
  <c r="AK222" i="30"/>
  <c r="AJ222" i="30"/>
  <c r="AI222" i="30"/>
  <c r="AH222" i="30"/>
  <c r="AG222" i="30"/>
  <c r="BH296" i="30"/>
  <c r="BG296" i="30"/>
  <c r="BF296" i="30"/>
  <c r="BE296" i="30"/>
  <c r="BD296" i="30"/>
  <c r="BC296" i="30"/>
  <c r="BB296" i="30"/>
  <c r="BA296" i="30"/>
  <c r="AZ296" i="30"/>
  <c r="AY296" i="30"/>
  <c r="AX296" i="30"/>
  <c r="AW296" i="30"/>
  <c r="AV296" i="30"/>
  <c r="AU296" i="30"/>
  <c r="AT296" i="30"/>
  <c r="AS296" i="30"/>
  <c r="AR296" i="30"/>
  <c r="AQ296" i="30"/>
  <c r="AP296" i="30"/>
  <c r="AO296" i="30"/>
  <c r="AN296" i="30"/>
  <c r="AM296" i="30"/>
  <c r="AL296" i="30"/>
  <c r="AK296" i="30"/>
  <c r="AJ296" i="30"/>
  <c r="AI296" i="30"/>
  <c r="AH296" i="30"/>
  <c r="AG296" i="30"/>
  <c r="BH252" i="30"/>
  <c r="BG252" i="30"/>
  <c r="BF252" i="30"/>
  <c r="BE252" i="30"/>
  <c r="BD252" i="30"/>
  <c r="BC252" i="30"/>
  <c r="BB252" i="30"/>
  <c r="BA252" i="30"/>
  <c r="AZ252" i="30"/>
  <c r="AY252" i="30"/>
  <c r="AX252" i="30"/>
  <c r="AW252" i="30"/>
  <c r="AV252" i="30"/>
  <c r="AU252" i="30"/>
  <c r="AT252" i="30"/>
  <c r="AS252" i="30"/>
  <c r="AR252" i="30"/>
  <c r="AQ252" i="30"/>
  <c r="AP252" i="30"/>
  <c r="AO252" i="30"/>
  <c r="AN252" i="30"/>
  <c r="AM252" i="30"/>
  <c r="AL252" i="30"/>
  <c r="AK252" i="30"/>
  <c r="AJ252" i="30"/>
  <c r="AI252" i="30"/>
  <c r="AH252" i="30"/>
  <c r="AG252" i="30"/>
  <c r="BH230" i="30"/>
  <c r="BG230" i="30"/>
  <c r="BF230" i="30"/>
  <c r="BE230" i="30"/>
  <c r="BD230" i="30"/>
  <c r="BC230" i="30"/>
  <c r="BB230" i="30"/>
  <c r="BA230" i="30"/>
  <c r="AZ230" i="30"/>
  <c r="AY230" i="30"/>
  <c r="AX230" i="30"/>
  <c r="AW230" i="30"/>
  <c r="AV230" i="30"/>
  <c r="AU230" i="30"/>
  <c r="AT230" i="30"/>
  <c r="AS230" i="30"/>
  <c r="AR230" i="30"/>
  <c r="AQ230" i="30"/>
  <c r="AP230" i="30"/>
  <c r="AO230" i="30"/>
  <c r="AN230" i="30"/>
  <c r="AM230" i="30"/>
  <c r="AL230" i="30"/>
  <c r="AK230" i="30"/>
  <c r="AJ230" i="30"/>
  <c r="AI230" i="30"/>
  <c r="AH230" i="30"/>
  <c r="AG230" i="30"/>
  <c r="BH317" i="30"/>
  <c r="BG317" i="30"/>
  <c r="BF317" i="30"/>
  <c r="BE317" i="30"/>
  <c r="BD317" i="30"/>
  <c r="BC317" i="30"/>
  <c r="BB317" i="30"/>
  <c r="BA317" i="30"/>
  <c r="AZ317" i="30"/>
  <c r="AY317" i="30"/>
  <c r="AX317" i="30"/>
  <c r="AW317" i="30"/>
  <c r="AV317" i="30"/>
  <c r="AU317" i="30"/>
  <c r="AT317" i="30"/>
  <c r="AS317" i="30"/>
  <c r="AR317" i="30"/>
  <c r="AQ317" i="30"/>
  <c r="AP317" i="30"/>
  <c r="AO317" i="30"/>
  <c r="AN317" i="30"/>
  <c r="AM317" i="30"/>
  <c r="AL317" i="30"/>
  <c r="AK317" i="30"/>
  <c r="AJ317" i="30"/>
  <c r="AI317" i="30"/>
  <c r="AH317" i="30"/>
  <c r="AG317" i="30"/>
  <c r="BH105" i="30"/>
  <c r="BG105" i="30"/>
  <c r="BF105" i="30"/>
  <c r="BE105" i="30"/>
  <c r="BD105" i="30"/>
  <c r="BC105" i="30"/>
  <c r="BB105" i="30"/>
  <c r="BA105" i="30"/>
  <c r="AZ105" i="30"/>
  <c r="AY105" i="30"/>
  <c r="AX105" i="30"/>
  <c r="AW105" i="30"/>
  <c r="AV105" i="30"/>
  <c r="AU105" i="30"/>
  <c r="AT105" i="30"/>
  <c r="AS105" i="30"/>
  <c r="AR105" i="30"/>
  <c r="AQ105" i="30"/>
  <c r="AP105" i="30"/>
  <c r="AO105" i="30"/>
  <c r="AN105" i="30"/>
  <c r="AM105" i="30"/>
  <c r="AL105" i="30"/>
  <c r="AK105" i="30"/>
  <c r="AJ105" i="30"/>
  <c r="AI105" i="30"/>
  <c r="AH105" i="30"/>
  <c r="AG105" i="30"/>
  <c r="BH171" i="30"/>
  <c r="BG171" i="30"/>
  <c r="BF171" i="30"/>
  <c r="BE171" i="30"/>
  <c r="BD171" i="30"/>
  <c r="BC171" i="30"/>
  <c r="BB171" i="30"/>
  <c r="BA171" i="30"/>
  <c r="AZ171" i="30"/>
  <c r="AY171" i="30"/>
  <c r="AX171" i="30"/>
  <c r="AW171" i="30"/>
  <c r="AV171" i="30"/>
  <c r="AU171" i="30"/>
  <c r="AT171" i="30"/>
  <c r="AS171" i="30"/>
  <c r="AR171" i="30"/>
  <c r="AQ171" i="30"/>
  <c r="AP171" i="30"/>
  <c r="AO171" i="30"/>
  <c r="AN171" i="30"/>
  <c r="AM171" i="30"/>
  <c r="AL171" i="30"/>
  <c r="AK171" i="30"/>
  <c r="AJ171" i="30"/>
  <c r="AI171" i="30"/>
  <c r="AH171" i="30"/>
  <c r="AG171" i="30"/>
  <c r="BH203" i="30"/>
  <c r="BG203" i="30"/>
  <c r="BF203" i="30"/>
  <c r="BE203" i="30"/>
  <c r="BD203" i="30"/>
  <c r="BC203" i="30"/>
  <c r="BB203" i="30"/>
  <c r="BA203" i="30"/>
  <c r="AZ203" i="30"/>
  <c r="AY203" i="30"/>
  <c r="AX203" i="30"/>
  <c r="AW203" i="30"/>
  <c r="AV203" i="30"/>
  <c r="AU203" i="30"/>
  <c r="AT203" i="30"/>
  <c r="AS203" i="30"/>
  <c r="AR203" i="30"/>
  <c r="AQ203" i="30"/>
  <c r="AP203" i="30"/>
  <c r="AO203" i="30"/>
  <c r="AN203" i="30"/>
  <c r="AM203" i="30"/>
  <c r="AL203" i="30"/>
  <c r="AK203" i="30"/>
  <c r="AJ203" i="30"/>
  <c r="AI203" i="30"/>
  <c r="AH203" i="30"/>
  <c r="AG20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AU93" i="30"/>
  <c r="AT93" i="30"/>
  <c r="AS93" i="30"/>
  <c r="AR93" i="30"/>
  <c r="AQ93" i="30"/>
  <c r="AP93" i="30"/>
  <c r="AO93" i="30"/>
  <c r="AN93" i="30"/>
  <c r="AM93" i="30"/>
  <c r="AL93" i="30"/>
  <c r="AK93" i="30"/>
  <c r="AJ93" i="30"/>
  <c r="AI93" i="30"/>
  <c r="AH93" i="30"/>
  <c r="AG93" i="30"/>
  <c r="BH232" i="30"/>
  <c r="BG232" i="30"/>
  <c r="BF232" i="30"/>
  <c r="BE232" i="30"/>
  <c r="BD232" i="30"/>
  <c r="BC232" i="30"/>
  <c r="BB232" i="30"/>
  <c r="BA232" i="30"/>
  <c r="AZ232" i="30"/>
  <c r="AY232" i="30"/>
  <c r="AX232" i="30"/>
  <c r="AW232" i="30"/>
  <c r="AV232" i="30"/>
  <c r="AU232" i="30"/>
  <c r="AT232" i="30"/>
  <c r="AS232" i="30"/>
  <c r="AR232" i="30"/>
  <c r="AQ232" i="30"/>
  <c r="AP232" i="30"/>
  <c r="AO232" i="30"/>
  <c r="AN232" i="30"/>
  <c r="AM232" i="30"/>
  <c r="AL232" i="30"/>
  <c r="AK232" i="30"/>
  <c r="AJ232" i="30"/>
  <c r="AI232" i="30"/>
  <c r="AH232" i="30"/>
  <c r="AG232" i="30"/>
  <c r="BH106" i="30"/>
  <c r="BG106" i="30"/>
  <c r="BF106" i="30"/>
  <c r="BE106" i="30"/>
  <c r="BD106" i="30"/>
  <c r="BC106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BH247" i="30"/>
  <c r="BG247" i="30"/>
  <c r="BF247" i="30"/>
  <c r="BE247" i="30"/>
  <c r="BD247" i="30"/>
  <c r="BC247" i="30"/>
  <c r="BB247" i="30"/>
  <c r="BA247" i="30"/>
  <c r="AZ247" i="30"/>
  <c r="AY247" i="30"/>
  <c r="AX247" i="30"/>
  <c r="AW247" i="30"/>
  <c r="AV247" i="30"/>
  <c r="AU247" i="30"/>
  <c r="AT247" i="30"/>
  <c r="AS247" i="30"/>
  <c r="AR247" i="30"/>
  <c r="AQ247" i="30"/>
  <c r="AP247" i="30"/>
  <c r="AO247" i="30"/>
  <c r="AN247" i="30"/>
  <c r="AM247" i="30"/>
  <c r="AL247" i="30"/>
  <c r="AK247" i="30"/>
  <c r="AJ247" i="30"/>
  <c r="AI247" i="30"/>
  <c r="AH247" i="30"/>
  <c r="AG247" i="30"/>
  <c r="BH164" i="30"/>
  <c r="BG164" i="30"/>
  <c r="BF164" i="30"/>
  <c r="BE164" i="30"/>
  <c r="BD164" i="30"/>
  <c r="BC164" i="30"/>
  <c r="BB164" i="30"/>
  <c r="BA164" i="30"/>
  <c r="AZ164" i="30"/>
  <c r="AY164" i="30"/>
  <c r="AX164" i="30"/>
  <c r="AW164" i="30"/>
  <c r="AV164" i="30"/>
  <c r="AU164" i="30"/>
  <c r="AT164" i="30"/>
  <c r="AS164" i="30"/>
  <c r="AR164" i="30"/>
  <c r="AQ164" i="30"/>
  <c r="AP164" i="30"/>
  <c r="AO164" i="30"/>
  <c r="AN164" i="30"/>
  <c r="AM164" i="30"/>
  <c r="AL164" i="30"/>
  <c r="AK164" i="30"/>
  <c r="AJ164" i="30"/>
  <c r="AI164" i="30"/>
  <c r="AH164" i="30"/>
  <c r="AG164" i="30"/>
  <c r="BH13" i="30"/>
  <c r="BG13" i="30"/>
  <c r="BF13" i="30"/>
  <c r="BE13" i="30"/>
  <c r="BD13" i="30"/>
  <c r="BC13" i="30"/>
  <c r="BB13" i="30"/>
  <c r="BA13" i="30"/>
  <c r="AZ13" i="30"/>
  <c r="AY13" i="30"/>
  <c r="AX13" i="30"/>
  <c r="AW13" i="30"/>
  <c r="AV13" i="30"/>
  <c r="AU13" i="30"/>
  <c r="AT13" i="30"/>
  <c r="AS13" i="30"/>
  <c r="AR13" i="30"/>
  <c r="AQ13" i="30"/>
  <c r="AP13" i="30"/>
  <c r="AO13" i="30"/>
  <c r="AN13" i="30"/>
  <c r="AM13" i="30"/>
  <c r="AL13" i="30"/>
  <c r="AK13" i="30"/>
  <c r="AJ13" i="30"/>
  <c r="AI13" i="30"/>
  <c r="AH13" i="30"/>
  <c r="AG13" i="30"/>
  <c r="BH151" i="30"/>
  <c r="BG151" i="30"/>
  <c r="BF151" i="30"/>
  <c r="BE151" i="30"/>
  <c r="BD151" i="30"/>
  <c r="BC151" i="30"/>
  <c r="BB151" i="30"/>
  <c r="BA151" i="30"/>
  <c r="AZ151" i="30"/>
  <c r="AY151" i="30"/>
  <c r="AX151" i="30"/>
  <c r="AW151" i="30"/>
  <c r="AV151" i="30"/>
  <c r="AU151" i="30"/>
  <c r="AT151" i="30"/>
  <c r="AS151" i="30"/>
  <c r="AR151" i="30"/>
  <c r="AQ151" i="30"/>
  <c r="AP151" i="30"/>
  <c r="AO151" i="30"/>
  <c r="AN151" i="30"/>
  <c r="AM151" i="30"/>
  <c r="AL151" i="30"/>
  <c r="AK151" i="30"/>
  <c r="AJ151" i="30"/>
  <c r="AI151" i="30"/>
  <c r="AH151" i="30"/>
  <c r="AG151" i="30"/>
  <c r="BH131" i="30"/>
  <c r="BG131" i="30"/>
  <c r="BF131" i="30"/>
  <c r="BE131" i="30"/>
  <c r="BD131" i="30"/>
  <c r="BC131" i="30"/>
  <c r="BB131" i="30"/>
  <c r="BA131" i="30"/>
  <c r="AZ131" i="30"/>
  <c r="AY131" i="30"/>
  <c r="AX131" i="30"/>
  <c r="AW131" i="30"/>
  <c r="AV131" i="30"/>
  <c r="AU131" i="30"/>
  <c r="AT131" i="30"/>
  <c r="AS131" i="30"/>
  <c r="AR131" i="30"/>
  <c r="AQ131" i="30"/>
  <c r="AP131" i="30"/>
  <c r="AO131" i="30"/>
  <c r="AN131" i="30"/>
  <c r="AM131" i="30"/>
  <c r="AL131" i="30"/>
  <c r="AK131" i="30"/>
  <c r="AJ131" i="30"/>
  <c r="AI131" i="30"/>
  <c r="AH131" i="30"/>
  <c r="AG131" i="30"/>
  <c r="BH304" i="30"/>
  <c r="BG304" i="30"/>
  <c r="BF304" i="30"/>
  <c r="BE304" i="30"/>
  <c r="BD304" i="30"/>
  <c r="BC304" i="30"/>
  <c r="BB304" i="30"/>
  <c r="BA304" i="30"/>
  <c r="AZ304" i="30"/>
  <c r="AY304" i="30"/>
  <c r="AX304" i="30"/>
  <c r="AW304" i="30"/>
  <c r="AV304" i="30"/>
  <c r="AU304" i="30"/>
  <c r="AT304" i="30"/>
  <c r="AS304" i="30"/>
  <c r="AR304" i="30"/>
  <c r="AQ304" i="30"/>
  <c r="AP304" i="30"/>
  <c r="AO304" i="30"/>
  <c r="AN304" i="30"/>
  <c r="AM304" i="30"/>
  <c r="AL304" i="30"/>
  <c r="AK304" i="30"/>
  <c r="AJ304" i="30"/>
  <c r="AI304" i="30"/>
  <c r="AH304" i="30"/>
  <c r="AG304" i="30"/>
  <c r="BH87" i="30"/>
  <c r="BG87" i="30"/>
  <c r="BF87" i="30"/>
  <c r="BE87" i="30"/>
  <c r="BD87" i="30"/>
  <c r="BC87" i="30"/>
  <c r="BB87" i="30"/>
  <c r="BA87" i="30"/>
  <c r="AZ87" i="30"/>
  <c r="AY87" i="30"/>
  <c r="AX87" i="30"/>
  <c r="AW87" i="30"/>
  <c r="AV87" i="30"/>
  <c r="AU87" i="30"/>
  <c r="AT87" i="30"/>
  <c r="AS87" i="30"/>
  <c r="AR87" i="30"/>
  <c r="AQ87" i="30"/>
  <c r="AP87" i="30"/>
  <c r="AO87" i="30"/>
  <c r="AN87" i="30"/>
  <c r="AM87" i="30"/>
  <c r="AL87" i="30"/>
  <c r="AK87" i="30"/>
  <c r="AJ87" i="30"/>
  <c r="AI87" i="30"/>
  <c r="AH87" i="30"/>
  <c r="AG87" i="30"/>
  <c r="BH122" i="30"/>
  <c r="BG122" i="30"/>
  <c r="BF122" i="30"/>
  <c r="BE122" i="30"/>
  <c r="BD122" i="30"/>
  <c r="BC122" i="30"/>
  <c r="BB122" i="30"/>
  <c r="BA122" i="30"/>
  <c r="AZ122" i="30"/>
  <c r="AY122" i="30"/>
  <c r="AX122" i="30"/>
  <c r="AW122" i="30"/>
  <c r="AV122" i="30"/>
  <c r="AU122" i="30"/>
  <c r="AT122" i="30"/>
  <c r="AS122" i="30"/>
  <c r="AR122" i="30"/>
  <c r="AQ122" i="30"/>
  <c r="AP122" i="30"/>
  <c r="AO122" i="30"/>
  <c r="AN122" i="30"/>
  <c r="AM122" i="30"/>
  <c r="AL122" i="30"/>
  <c r="AK122" i="30"/>
  <c r="AJ122" i="30"/>
  <c r="AI122" i="30"/>
  <c r="AH122" i="30"/>
  <c r="AG122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AU40" i="30"/>
  <c r="AT40" i="30"/>
  <c r="AS40" i="30"/>
  <c r="AR40" i="30"/>
  <c r="AQ40" i="30"/>
  <c r="AP40" i="30"/>
  <c r="AO40" i="30"/>
  <c r="AN40" i="30"/>
  <c r="AM40" i="30"/>
  <c r="AL40" i="30"/>
  <c r="AK40" i="30"/>
  <c r="AJ40" i="30"/>
  <c r="AI40" i="30"/>
  <c r="AH40" i="30"/>
  <c r="AG40" i="30"/>
  <c r="BH124" i="30"/>
  <c r="BG124" i="30"/>
  <c r="BF124" i="30"/>
  <c r="BE124" i="30"/>
  <c r="BD124" i="30"/>
  <c r="BC124" i="30"/>
  <c r="BB124" i="30"/>
  <c r="BA124" i="30"/>
  <c r="AZ124" i="30"/>
  <c r="AY124" i="30"/>
  <c r="AX124" i="30"/>
  <c r="AW124" i="30"/>
  <c r="AV124" i="30"/>
  <c r="AU124" i="30"/>
  <c r="AT124" i="30"/>
  <c r="AS124" i="30"/>
  <c r="AR124" i="30"/>
  <c r="AQ124" i="30"/>
  <c r="AP124" i="30"/>
  <c r="AO124" i="30"/>
  <c r="AN124" i="30"/>
  <c r="AM124" i="30"/>
  <c r="AL124" i="30"/>
  <c r="AK124" i="30"/>
  <c r="AJ124" i="30"/>
  <c r="AI124" i="30"/>
  <c r="AH124" i="30"/>
  <c r="AG124" i="30"/>
  <c r="BH197" i="30"/>
  <c r="BG197" i="30"/>
  <c r="BF197" i="30"/>
  <c r="BE197" i="30"/>
  <c r="BD197" i="30"/>
  <c r="BC197" i="30"/>
  <c r="BB197" i="30"/>
  <c r="BA197" i="30"/>
  <c r="AZ197" i="30"/>
  <c r="AY197" i="30"/>
  <c r="AX197" i="30"/>
  <c r="AW197" i="30"/>
  <c r="AV197" i="30"/>
  <c r="AU197" i="30"/>
  <c r="AT197" i="30"/>
  <c r="AS197" i="30"/>
  <c r="AR197" i="30"/>
  <c r="AQ197" i="30"/>
  <c r="AP197" i="30"/>
  <c r="AO197" i="30"/>
  <c r="AN197" i="30"/>
  <c r="AM197" i="30"/>
  <c r="AL197" i="30"/>
  <c r="AK197" i="30"/>
  <c r="AJ197" i="30"/>
  <c r="AI197" i="30"/>
  <c r="AH197" i="30"/>
  <c r="AG197" i="30"/>
  <c r="BH47" i="30"/>
  <c r="BG47" i="30"/>
  <c r="BF47" i="30"/>
  <c r="BE47" i="30"/>
  <c r="BD47" i="30"/>
  <c r="BC47" i="30"/>
  <c r="BB47" i="30"/>
  <c r="BA47" i="30"/>
  <c r="AZ47" i="30"/>
  <c r="AY47" i="30"/>
  <c r="AX47" i="30"/>
  <c r="AW47" i="30"/>
  <c r="AV47" i="30"/>
  <c r="AU47" i="30"/>
  <c r="AT47" i="30"/>
  <c r="AS47" i="30"/>
  <c r="AR47" i="30"/>
  <c r="AQ47" i="30"/>
  <c r="AP47" i="30"/>
  <c r="AO47" i="30"/>
  <c r="AN47" i="30"/>
  <c r="AM47" i="30"/>
  <c r="AL47" i="30"/>
  <c r="AK47" i="30"/>
  <c r="AJ47" i="30"/>
  <c r="AI47" i="30"/>
  <c r="AH47" i="30"/>
  <c r="AG47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AU110" i="30"/>
  <c r="AT110" i="30"/>
  <c r="AS110" i="30"/>
  <c r="AR110" i="30"/>
  <c r="AQ110" i="30"/>
  <c r="AP110" i="30"/>
  <c r="AO110" i="30"/>
  <c r="AN110" i="30"/>
  <c r="AM110" i="30"/>
  <c r="AL110" i="30"/>
  <c r="AK110" i="30"/>
  <c r="AJ110" i="30"/>
  <c r="AI110" i="30"/>
  <c r="AH110" i="30"/>
  <c r="AG110" i="30"/>
  <c r="BH183" i="30"/>
  <c r="BG183" i="30"/>
  <c r="BF183" i="30"/>
  <c r="BE183" i="30"/>
  <c r="BD183" i="30"/>
  <c r="BC183" i="30"/>
  <c r="BB183" i="30"/>
  <c r="BA183" i="30"/>
  <c r="AZ183" i="30"/>
  <c r="AY183" i="30"/>
  <c r="AX183" i="30"/>
  <c r="AW183" i="30"/>
  <c r="AV183" i="30"/>
  <c r="AU183" i="30"/>
  <c r="AT183" i="30"/>
  <c r="AS183" i="30"/>
  <c r="AR183" i="30"/>
  <c r="AQ183" i="30"/>
  <c r="AP183" i="30"/>
  <c r="AO183" i="30"/>
  <c r="AN183" i="30"/>
  <c r="AM183" i="30"/>
  <c r="AL183" i="30"/>
  <c r="AK183" i="30"/>
  <c r="AJ183" i="30"/>
  <c r="AI183" i="30"/>
  <c r="AH183" i="30"/>
  <c r="AG183" i="30"/>
  <c r="BH76" i="30"/>
  <c r="BG76" i="30"/>
  <c r="BF76" i="30"/>
  <c r="BE76" i="30"/>
  <c r="BD76" i="30"/>
  <c r="BC76" i="30"/>
  <c r="BB76" i="30"/>
  <c r="BA76" i="30"/>
  <c r="AZ76" i="30"/>
  <c r="AY76" i="30"/>
  <c r="AX76" i="30"/>
  <c r="AW76" i="30"/>
  <c r="AV76" i="30"/>
  <c r="AU76" i="30"/>
  <c r="AT76" i="30"/>
  <c r="AS76" i="30"/>
  <c r="AR76" i="30"/>
  <c r="AQ76" i="30"/>
  <c r="AP76" i="30"/>
  <c r="AO76" i="30"/>
  <c r="AN76" i="30"/>
  <c r="AM76" i="30"/>
  <c r="AL76" i="30"/>
  <c r="AK76" i="30"/>
  <c r="AJ76" i="30"/>
  <c r="AI76" i="30"/>
  <c r="AH76" i="30"/>
  <c r="AG76" i="30"/>
  <c r="BH176" i="30"/>
  <c r="BG176" i="30"/>
  <c r="BF176" i="30"/>
  <c r="BE176" i="30"/>
  <c r="BD176" i="30"/>
  <c r="BC176" i="30"/>
  <c r="BB176" i="30"/>
  <c r="BA176" i="30"/>
  <c r="AZ176" i="30"/>
  <c r="AY176" i="30"/>
  <c r="AX176" i="30"/>
  <c r="AW176" i="30"/>
  <c r="AV176" i="30"/>
  <c r="AU176" i="30"/>
  <c r="AT176" i="30"/>
  <c r="AS176" i="30"/>
  <c r="AR176" i="30"/>
  <c r="AQ176" i="30"/>
  <c r="AP176" i="30"/>
  <c r="AO176" i="30"/>
  <c r="AN176" i="30"/>
  <c r="AM176" i="30"/>
  <c r="AL176" i="30"/>
  <c r="AK176" i="30"/>
  <c r="AJ176" i="30"/>
  <c r="AI176" i="30"/>
  <c r="AH176" i="30"/>
  <c r="AG176" i="30"/>
  <c r="BH121" i="30"/>
  <c r="BG121" i="30"/>
  <c r="BF121" i="30"/>
  <c r="BE121" i="30"/>
  <c r="BD121" i="30"/>
  <c r="BC121" i="30"/>
  <c r="BB121" i="30"/>
  <c r="BA121" i="30"/>
  <c r="AZ121" i="30"/>
  <c r="AY121" i="30"/>
  <c r="AX121" i="30"/>
  <c r="AW121" i="30"/>
  <c r="AV121" i="30"/>
  <c r="AU121" i="30"/>
  <c r="AT121" i="30"/>
  <c r="AS121" i="30"/>
  <c r="AR121" i="30"/>
  <c r="AQ121" i="30"/>
  <c r="AP121" i="30"/>
  <c r="AO121" i="30"/>
  <c r="AN121" i="30"/>
  <c r="AM121" i="30"/>
  <c r="AL121" i="30"/>
  <c r="AK121" i="30"/>
  <c r="AJ121" i="30"/>
  <c r="AI121" i="30"/>
  <c r="AH121" i="30"/>
  <c r="AG121" i="30"/>
  <c r="BH64" i="30"/>
  <c r="BG64" i="30"/>
  <c r="BF64" i="30"/>
  <c r="BE64" i="30"/>
  <c r="BD64" i="30"/>
  <c r="BC64" i="30"/>
  <c r="BB64" i="30"/>
  <c r="BA64" i="30"/>
  <c r="AZ64" i="30"/>
  <c r="AY64" i="30"/>
  <c r="AX64" i="30"/>
  <c r="AW64" i="30"/>
  <c r="AV64" i="30"/>
  <c r="AU64" i="30"/>
  <c r="AT64" i="30"/>
  <c r="AS64" i="30"/>
  <c r="AR64" i="30"/>
  <c r="AQ64" i="30"/>
  <c r="AP64" i="30"/>
  <c r="AO64" i="30"/>
  <c r="AN64" i="30"/>
  <c r="AM64" i="30"/>
  <c r="AL64" i="30"/>
  <c r="AK64" i="30"/>
  <c r="AJ64" i="30"/>
  <c r="AI64" i="30"/>
  <c r="AH64" i="30"/>
  <c r="AG64" i="30"/>
  <c r="BH290" i="30"/>
  <c r="BG290" i="30"/>
  <c r="BF290" i="30"/>
  <c r="BE290" i="30"/>
  <c r="BD290" i="30"/>
  <c r="BC290" i="30"/>
  <c r="BB290" i="30"/>
  <c r="BA290" i="30"/>
  <c r="AZ290" i="30"/>
  <c r="AY290" i="30"/>
  <c r="AX290" i="30"/>
  <c r="AW290" i="30"/>
  <c r="AV290" i="30"/>
  <c r="AU290" i="30"/>
  <c r="AT290" i="30"/>
  <c r="AS290" i="30"/>
  <c r="AR290" i="30"/>
  <c r="AQ290" i="30"/>
  <c r="AP290" i="30"/>
  <c r="AO290" i="30"/>
  <c r="AN290" i="30"/>
  <c r="AM290" i="30"/>
  <c r="AL290" i="30"/>
  <c r="AK290" i="30"/>
  <c r="AJ290" i="30"/>
  <c r="AI290" i="30"/>
  <c r="AH290" i="30"/>
  <c r="AG290" i="30"/>
  <c r="BH147" i="30"/>
  <c r="BG147" i="30"/>
  <c r="BF147" i="30"/>
  <c r="BE147" i="30"/>
  <c r="BD147" i="30"/>
  <c r="BC147" i="30"/>
  <c r="BB147" i="30"/>
  <c r="BA147" i="30"/>
  <c r="AZ147" i="30"/>
  <c r="AY147" i="30"/>
  <c r="AX147" i="30"/>
  <c r="AW147" i="30"/>
  <c r="AV147" i="30"/>
  <c r="AU147" i="30"/>
  <c r="AT147" i="30"/>
  <c r="AS147" i="30"/>
  <c r="AR147" i="30"/>
  <c r="AQ147" i="30"/>
  <c r="AP147" i="30"/>
  <c r="AO147" i="30"/>
  <c r="AN147" i="30"/>
  <c r="AM147" i="30"/>
  <c r="AL147" i="30"/>
  <c r="AK147" i="30"/>
  <c r="AJ147" i="30"/>
  <c r="AI147" i="30"/>
  <c r="AH147" i="30"/>
  <c r="AG147" i="30"/>
  <c r="BH108" i="30"/>
  <c r="BG108" i="30"/>
  <c r="BF108" i="30"/>
  <c r="BE108" i="30"/>
  <c r="BD108" i="30"/>
  <c r="BC108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BH77" i="30"/>
  <c r="BG77" i="30"/>
  <c r="BF77" i="30"/>
  <c r="BE77" i="30"/>
  <c r="BD77" i="30"/>
  <c r="BC77" i="30"/>
  <c r="BB77" i="30"/>
  <c r="BA77" i="30"/>
  <c r="AZ77" i="30"/>
  <c r="AY77" i="30"/>
  <c r="AX77" i="30"/>
  <c r="AW77" i="30"/>
  <c r="AV77" i="30"/>
  <c r="AU77" i="30"/>
  <c r="AT77" i="30"/>
  <c r="AS77" i="30"/>
  <c r="AR77" i="30"/>
  <c r="AQ77" i="30"/>
  <c r="AP77" i="30"/>
  <c r="AO77" i="30"/>
  <c r="AN77" i="30"/>
  <c r="AM77" i="30"/>
  <c r="AL77" i="30"/>
  <c r="AK77" i="30"/>
  <c r="AJ77" i="30"/>
  <c r="AI77" i="30"/>
  <c r="AH77" i="30"/>
  <c r="AG77" i="30"/>
  <c r="BH265" i="30"/>
  <c r="BG265" i="30"/>
  <c r="BF265" i="30"/>
  <c r="BE265" i="30"/>
  <c r="BD265" i="30"/>
  <c r="BC265" i="30"/>
  <c r="BB265" i="30"/>
  <c r="BA265" i="30"/>
  <c r="AZ265" i="30"/>
  <c r="AY265" i="30"/>
  <c r="AX265" i="30"/>
  <c r="AW265" i="30"/>
  <c r="AV265" i="30"/>
  <c r="AU265" i="30"/>
  <c r="AT265" i="30"/>
  <c r="AS265" i="30"/>
  <c r="AR265" i="30"/>
  <c r="AQ265" i="30"/>
  <c r="AP265" i="30"/>
  <c r="AO265" i="30"/>
  <c r="AN265" i="30"/>
  <c r="AM265" i="30"/>
  <c r="AL265" i="30"/>
  <c r="AK265" i="30"/>
  <c r="AJ265" i="30"/>
  <c r="AI265" i="30"/>
  <c r="AH265" i="30"/>
  <c r="AG265" i="30"/>
  <c r="BH300" i="30"/>
  <c r="BG300" i="30"/>
  <c r="BF300" i="30"/>
  <c r="BE300" i="30"/>
  <c r="BD300" i="30"/>
  <c r="BC300" i="30"/>
  <c r="BB300" i="30"/>
  <c r="BA300" i="30"/>
  <c r="AZ300" i="30"/>
  <c r="AY300" i="30"/>
  <c r="AX300" i="30"/>
  <c r="AW300" i="30"/>
  <c r="AV300" i="30"/>
  <c r="AU300" i="30"/>
  <c r="AT300" i="30"/>
  <c r="AS300" i="30"/>
  <c r="AR300" i="30"/>
  <c r="AQ300" i="30"/>
  <c r="AP300" i="30"/>
  <c r="AO300" i="30"/>
  <c r="AN300" i="30"/>
  <c r="AM300" i="30"/>
  <c r="AL300" i="30"/>
  <c r="AK300" i="30"/>
  <c r="AJ300" i="30"/>
  <c r="AI300" i="30"/>
  <c r="AH300" i="30"/>
  <c r="AG300" i="30"/>
  <c r="BH132" i="30"/>
  <c r="BG132" i="30"/>
  <c r="BF132" i="30"/>
  <c r="BE132" i="30"/>
  <c r="BD132" i="30"/>
  <c r="BC132" i="30"/>
  <c r="BB132" i="30"/>
  <c r="BA132" i="30"/>
  <c r="AZ132" i="30"/>
  <c r="AY132" i="30"/>
  <c r="AX132" i="30"/>
  <c r="AW132" i="30"/>
  <c r="AV132" i="30"/>
  <c r="AU132" i="30"/>
  <c r="AT132" i="30"/>
  <c r="AS132" i="30"/>
  <c r="AR132" i="30"/>
  <c r="AQ132" i="30"/>
  <c r="AP132" i="30"/>
  <c r="AO132" i="30"/>
  <c r="AN132" i="30"/>
  <c r="AM132" i="30"/>
  <c r="AL132" i="30"/>
  <c r="AK132" i="30"/>
  <c r="AJ132" i="30"/>
  <c r="AI132" i="30"/>
  <c r="AH132" i="30"/>
  <c r="AG132" i="30"/>
  <c r="BH29" i="30"/>
  <c r="BG29" i="30"/>
  <c r="BF29" i="30"/>
  <c r="BE29" i="30"/>
  <c r="BD29" i="30"/>
  <c r="BC29" i="30"/>
  <c r="BB29" i="30"/>
  <c r="BA29" i="30"/>
  <c r="AZ29" i="30"/>
  <c r="AY29" i="30"/>
  <c r="AX29" i="30"/>
  <c r="AW29" i="30"/>
  <c r="AV29" i="30"/>
  <c r="AU29" i="30"/>
  <c r="AT29" i="30"/>
  <c r="AS29" i="30"/>
  <c r="AR29" i="30"/>
  <c r="AQ29" i="30"/>
  <c r="AP29" i="30"/>
  <c r="AO29" i="30"/>
  <c r="AN29" i="30"/>
  <c r="AM29" i="30"/>
  <c r="AL29" i="30"/>
  <c r="AK29" i="30"/>
  <c r="AJ29" i="30"/>
  <c r="AI29" i="30"/>
  <c r="AH29" i="30"/>
  <c r="AG29" i="30"/>
  <c r="BH289" i="30"/>
  <c r="BG289" i="30"/>
  <c r="BF289" i="30"/>
  <c r="BE289" i="30"/>
  <c r="BD289" i="30"/>
  <c r="BC289" i="30"/>
  <c r="BB289" i="30"/>
  <c r="BA289" i="30"/>
  <c r="AZ289" i="30"/>
  <c r="AY289" i="30"/>
  <c r="AX289" i="30"/>
  <c r="AW289" i="30"/>
  <c r="AV289" i="30"/>
  <c r="AU289" i="30"/>
  <c r="AT289" i="30"/>
  <c r="AS289" i="30"/>
  <c r="AR289" i="30"/>
  <c r="AQ289" i="30"/>
  <c r="AP289" i="30"/>
  <c r="AO289" i="30"/>
  <c r="AN289" i="30"/>
  <c r="AM289" i="30"/>
  <c r="AL289" i="30"/>
  <c r="AK289" i="30"/>
  <c r="AJ289" i="30"/>
  <c r="AI289" i="30"/>
  <c r="AH289" i="30"/>
  <c r="AG289" i="30"/>
  <c r="BH236" i="30"/>
  <c r="BG236" i="30"/>
  <c r="BF236" i="30"/>
  <c r="BE236" i="30"/>
  <c r="BD236" i="30"/>
  <c r="BC236" i="30"/>
  <c r="BB236" i="30"/>
  <c r="BA236" i="30"/>
  <c r="AZ236" i="30"/>
  <c r="AY236" i="30"/>
  <c r="AX236" i="30"/>
  <c r="AW236" i="30"/>
  <c r="AV236" i="30"/>
  <c r="AU236" i="30"/>
  <c r="AT236" i="30"/>
  <c r="AS236" i="30"/>
  <c r="AR236" i="30"/>
  <c r="AQ236" i="30"/>
  <c r="AP236" i="30"/>
  <c r="AO236" i="30"/>
  <c r="AN236" i="30"/>
  <c r="AM236" i="30"/>
  <c r="AL236" i="30"/>
  <c r="AK236" i="30"/>
  <c r="AJ236" i="30"/>
  <c r="AI236" i="30"/>
  <c r="AH236" i="30"/>
  <c r="AG236" i="30"/>
  <c r="BH313" i="30"/>
  <c r="BG313" i="30"/>
  <c r="BF313" i="30"/>
  <c r="BE313" i="30"/>
  <c r="BD313" i="30"/>
  <c r="BC313" i="30"/>
  <c r="BB313" i="30"/>
  <c r="BA313" i="30"/>
  <c r="AZ313" i="30"/>
  <c r="AY313" i="30"/>
  <c r="AX313" i="30"/>
  <c r="AW313" i="30"/>
  <c r="AV313" i="30"/>
  <c r="AU313" i="30"/>
  <c r="AT313" i="30"/>
  <c r="AS313" i="30"/>
  <c r="AR313" i="30"/>
  <c r="AQ313" i="30"/>
  <c r="AP313" i="30"/>
  <c r="AO313" i="30"/>
  <c r="AN313" i="30"/>
  <c r="AM313" i="30"/>
  <c r="AL313" i="30"/>
  <c r="AK313" i="30"/>
  <c r="AJ313" i="30"/>
  <c r="AI313" i="30"/>
  <c r="AH313" i="30"/>
  <c r="AG313" i="30"/>
  <c r="BH120" i="30"/>
  <c r="BG120" i="30"/>
  <c r="BF120" i="30"/>
  <c r="BE120" i="30"/>
  <c r="BD120" i="30"/>
  <c r="BC120" i="30"/>
  <c r="BB120" i="30"/>
  <c r="BA120" i="30"/>
  <c r="AZ120" i="30"/>
  <c r="AY120" i="30"/>
  <c r="AX120" i="30"/>
  <c r="AW120" i="30"/>
  <c r="AV120" i="30"/>
  <c r="AU120" i="30"/>
  <c r="AT120" i="30"/>
  <c r="AS120" i="30"/>
  <c r="AR120" i="30"/>
  <c r="AQ120" i="30"/>
  <c r="AP120" i="30"/>
  <c r="AO120" i="30"/>
  <c r="AN120" i="30"/>
  <c r="AM120" i="30"/>
  <c r="AL120" i="30"/>
  <c r="AK120" i="30"/>
  <c r="AJ120" i="30"/>
  <c r="AI120" i="30"/>
  <c r="AH120" i="30"/>
  <c r="AG120" i="30"/>
  <c r="BH284" i="30"/>
  <c r="BG284" i="30"/>
  <c r="BF284" i="30"/>
  <c r="BE284" i="30"/>
  <c r="BD284" i="30"/>
  <c r="BC284" i="30"/>
  <c r="BB284" i="30"/>
  <c r="BA284" i="30"/>
  <c r="AZ284" i="30"/>
  <c r="AY284" i="30"/>
  <c r="AX284" i="30"/>
  <c r="AW284" i="30"/>
  <c r="AV284" i="30"/>
  <c r="AU284" i="30"/>
  <c r="AT284" i="30"/>
  <c r="AS284" i="30"/>
  <c r="AR284" i="30"/>
  <c r="AQ284" i="30"/>
  <c r="AP284" i="30"/>
  <c r="AO284" i="30"/>
  <c r="AN284" i="30"/>
  <c r="AM284" i="30"/>
  <c r="AL284" i="30"/>
  <c r="AK284" i="30"/>
  <c r="AJ284" i="30"/>
  <c r="AI284" i="30"/>
  <c r="AH284" i="30"/>
  <c r="AG284" i="30"/>
  <c r="BH178" i="30"/>
  <c r="BG178" i="30"/>
  <c r="BF178" i="30"/>
  <c r="BE178" i="30"/>
  <c r="BD178" i="30"/>
  <c r="BC178" i="30"/>
  <c r="BB178" i="30"/>
  <c r="BA178" i="30"/>
  <c r="AZ178" i="30"/>
  <c r="AY178" i="30"/>
  <c r="AX178" i="30"/>
  <c r="AW178" i="30"/>
  <c r="AV178" i="30"/>
  <c r="AU178" i="30"/>
  <c r="AT178" i="30"/>
  <c r="AS178" i="30"/>
  <c r="AR178" i="30"/>
  <c r="AQ178" i="30"/>
  <c r="AP178" i="30"/>
  <c r="AO178" i="30"/>
  <c r="AN178" i="30"/>
  <c r="AM178" i="30"/>
  <c r="AL178" i="30"/>
  <c r="AK178" i="30"/>
  <c r="AJ178" i="30"/>
  <c r="AI178" i="30"/>
  <c r="AH178" i="30"/>
  <c r="AG178" i="30"/>
  <c r="BH205" i="30"/>
  <c r="BG205" i="30"/>
  <c r="BF205" i="30"/>
  <c r="BE205" i="30"/>
  <c r="BD205" i="30"/>
  <c r="BC205" i="30"/>
  <c r="BB205" i="30"/>
  <c r="BA205" i="30"/>
  <c r="AZ205" i="30"/>
  <c r="AY205" i="30"/>
  <c r="AX205" i="30"/>
  <c r="AW205" i="30"/>
  <c r="AV205" i="30"/>
  <c r="AU205" i="30"/>
  <c r="AT205" i="30"/>
  <c r="AS205" i="30"/>
  <c r="AR205" i="30"/>
  <c r="AQ205" i="30"/>
  <c r="AP205" i="30"/>
  <c r="AO205" i="30"/>
  <c r="AN205" i="30"/>
  <c r="AM205" i="30"/>
  <c r="AL205" i="30"/>
  <c r="AK205" i="30"/>
  <c r="AJ205" i="30"/>
  <c r="AI205" i="30"/>
  <c r="AH205" i="30"/>
  <c r="AG205" i="30"/>
  <c r="BH177" i="30"/>
  <c r="BG177" i="30"/>
  <c r="BF177" i="30"/>
  <c r="BE177" i="30"/>
  <c r="BD177" i="30"/>
  <c r="BC177" i="30"/>
  <c r="BB177" i="30"/>
  <c r="BA177" i="30"/>
  <c r="AZ177" i="30"/>
  <c r="AY177" i="30"/>
  <c r="AX177" i="30"/>
  <c r="AW177" i="30"/>
  <c r="AV177" i="30"/>
  <c r="AU177" i="30"/>
  <c r="AT177" i="30"/>
  <c r="AS177" i="30"/>
  <c r="AR177" i="30"/>
  <c r="AQ177" i="30"/>
  <c r="AP177" i="30"/>
  <c r="AO177" i="30"/>
  <c r="AN177" i="30"/>
  <c r="AM177" i="30"/>
  <c r="AL177" i="30"/>
  <c r="AK177" i="30"/>
  <c r="AJ177" i="30"/>
  <c r="AI177" i="30"/>
  <c r="AH177" i="30"/>
  <c r="AG177" i="30"/>
  <c r="BH278" i="30"/>
  <c r="BG278" i="30"/>
  <c r="BF278" i="30"/>
  <c r="BE278" i="30"/>
  <c r="BD278" i="30"/>
  <c r="BC278" i="30"/>
  <c r="BB278" i="30"/>
  <c r="BA278" i="30"/>
  <c r="AZ278" i="30"/>
  <c r="AY278" i="30"/>
  <c r="AX278" i="30"/>
  <c r="AW278" i="30"/>
  <c r="AV278" i="30"/>
  <c r="AU278" i="30"/>
  <c r="AT278" i="30"/>
  <c r="AS278" i="30"/>
  <c r="AR278" i="30"/>
  <c r="AQ278" i="30"/>
  <c r="AP278" i="30"/>
  <c r="AO278" i="30"/>
  <c r="AN278" i="30"/>
  <c r="AM278" i="30"/>
  <c r="AL278" i="30"/>
  <c r="AK278" i="30"/>
  <c r="AJ278" i="30"/>
  <c r="AI278" i="30"/>
  <c r="AH278" i="30"/>
  <c r="AG278" i="30"/>
  <c r="BH319" i="30"/>
  <c r="BG319" i="30"/>
  <c r="BF319" i="30"/>
  <c r="BE319" i="30"/>
  <c r="BD319" i="30"/>
  <c r="BC319" i="30"/>
  <c r="BB319" i="30"/>
  <c r="BA319" i="30"/>
  <c r="AZ319" i="30"/>
  <c r="AY319" i="30"/>
  <c r="AX319" i="30"/>
  <c r="AW319" i="30"/>
  <c r="AV319" i="30"/>
  <c r="AU319" i="30"/>
  <c r="AT319" i="30"/>
  <c r="AS319" i="30"/>
  <c r="AR319" i="30"/>
  <c r="AQ319" i="30"/>
  <c r="AP319" i="30"/>
  <c r="AO319" i="30"/>
  <c r="AN319" i="30"/>
  <c r="AM319" i="30"/>
  <c r="AL319" i="30"/>
  <c r="AK319" i="30"/>
  <c r="AJ319" i="30"/>
  <c r="AI319" i="30"/>
  <c r="AH319" i="30"/>
  <c r="AG319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AU95" i="30"/>
  <c r="AT95" i="30"/>
  <c r="AS95" i="30"/>
  <c r="AR95" i="30"/>
  <c r="AQ95" i="30"/>
  <c r="AP95" i="30"/>
  <c r="AO95" i="30"/>
  <c r="AN95" i="30"/>
  <c r="AM95" i="30"/>
  <c r="AL95" i="30"/>
  <c r="AK95" i="30"/>
  <c r="AJ95" i="30"/>
  <c r="AI95" i="30"/>
  <c r="AH95" i="30"/>
  <c r="AG95" i="30"/>
  <c r="BH144" i="30"/>
  <c r="BG144" i="30"/>
  <c r="BF144" i="30"/>
  <c r="BE144" i="30"/>
  <c r="BD144" i="30"/>
  <c r="BC144" i="30"/>
  <c r="BB144" i="30"/>
  <c r="BA144" i="30"/>
  <c r="AZ144" i="30"/>
  <c r="AY144" i="30"/>
  <c r="AX144" i="30"/>
  <c r="AW144" i="30"/>
  <c r="AV144" i="30"/>
  <c r="AU144" i="30"/>
  <c r="AT144" i="30"/>
  <c r="AS144" i="30"/>
  <c r="AR144" i="30"/>
  <c r="AQ144" i="30"/>
  <c r="AP144" i="30"/>
  <c r="AO144" i="30"/>
  <c r="AN144" i="30"/>
  <c r="AM144" i="30"/>
  <c r="AL144" i="30"/>
  <c r="AK144" i="30"/>
  <c r="AJ144" i="30"/>
  <c r="AI144" i="30"/>
  <c r="AH144" i="30"/>
  <c r="AG144" i="30"/>
  <c r="BH88" i="30"/>
  <c r="BG88" i="30"/>
  <c r="BF88" i="30"/>
  <c r="BE88" i="30"/>
  <c r="BD88" i="30"/>
  <c r="BC88" i="30"/>
  <c r="BB88" i="30"/>
  <c r="BA88" i="30"/>
  <c r="AZ88" i="30"/>
  <c r="AY88" i="30"/>
  <c r="AX88" i="30"/>
  <c r="AW88" i="30"/>
  <c r="AV88" i="30"/>
  <c r="AU88" i="30"/>
  <c r="AT88" i="30"/>
  <c r="AS88" i="30"/>
  <c r="AR88" i="30"/>
  <c r="AQ88" i="30"/>
  <c r="AP88" i="30"/>
  <c r="AO88" i="30"/>
  <c r="AN88" i="30"/>
  <c r="AM88" i="30"/>
  <c r="AL88" i="30"/>
  <c r="AK88" i="30"/>
  <c r="AJ88" i="30"/>
  <c r="AI88" i="30"/>
  <c r="AH88" i="30"/>
  <c r="AG88" i="30"/>
  <c r="BH38" i="30"/>
  <c r="BG38" i="30"/>
  <c r="BF38" i="30"/>
  <c r="BE38" i="30"/>
  <c r="BD38" i="30"/>
  <c r="BC38" i="30"/>
  <c r="BB38" i="30"/>
  <c r="BA38" i="30"/>
  <c r="AZ38" i="30"/>
  <c r="AY38" i="30"/>
  <c r="AX38" i="30"/>
  <c r="AW38" i="30"/>
  <c r="AV38" i="30"/>
  <c r="AU38" i="30"/>
  <c r="AT38" i="30"/>
  <c r="AS38" i="30"/>
  <c r="AR38" i="30"/>
  <c r="AQ38" i="30"/>
  <c r="AP38" i="30"/>
  <c r="AO38" i="30"/>
  <c r="AN38" i="30"/>
  <c r="AM38" i="30"/>
  <c r="AL38" i="30"/>
  <c r="AK38" i="30"/>
  <c r="AJ38" i="30"/>
  <c r="AI38" i="30"/>
  <c r="AH38" i="30"/>
  <c r="AG38" i="30"/>
  <c r="BH102" i="30"/>
  <c r="BG102" i="30"/>
  <c r="BF102" i="30"/>
  <c r="BE102" i="30"/>
  <c r="BD102" i="30"/>
  <c r="BC102" i="30"/>
  <c r="BB102" i="30"/>
  <c r="BA102" i="30"/>
  <c r="AZ102" i="30"/>
  <c r="AY102" i="30"/>
  <c r="AX102" i="30"/>
  <c r="AW102" i="30"/>
  <c r="AV102" i="30"/>
  <c r="AU102" i="30"/>
  <c r="AT102" i="30"/>
  <c r="AS102" i="30"/>
  <c r="AR102" i="30"/>
  <c r="AQ102" i="30"/>
  <c r="AP102" i="30"/>
  <c r="AO102" i="30"/>
  <c r="AN102" i="30"/>
  <c r="AM102" i="30"/>
  <c r="AL102" i="30"/>
  <c r="AK102" i="30"/>
  <c r="AJ102" i="30"/>
  <c r="AI102" i="30"/>
  <c r="AH102" i="30"/>
  <c r="AG102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AU113" i="30"/>
  <c r="AT113" i="30"/>
  <c r="AS113" i="30"/>
  <c r="AR113" i="30"/>
  <c r="AQ113" i="30"/>
  <c r="AP113" i="30"/>
  <c r="AO113" i="30"/>
  <c r="AN113" i="30"/>
  <c r="AM113" i="30"/>
  <c r="AL113" i="30"/>
  <c r="AK113" i="30"/>
  <c r="AJ113" i="30"/>
  <c r="AI113" i="30"/>
  <c r="AH113" i="30"/>
  <c r="AG113" i="30"/>
  <c r="BH66" i="30"/>
  <c r="BG66" i="30"/>
  <c r="BF66" i="30"/>
  <c r="BE66" i="30"/>
  <c r="BD66" i="30"/>
  <c r="BC66" i="30"/>
  <c r="BB66" i="30"/>
  <c r="BA66" i="30"/>
  <c r="AZ66" i="30"/>
  <c r="AY66" i="30"/>
  <c r="AX66" i="30"/>
  <c r="AW66" i="30"/>
  <c r="AV66" i="30"/>
  <c r="AU66" i="30"/>
  <c r="AT66" i="30"/>
  <c r="AS66" i="30"/>
  <c r="AR66" i="30"/>
  <c r="AQ66" i="30"/>
  <c r="AP66" i="30"/>
  <c r="AO66" i="30"/>
  <c r="AN66" i="30"/>
  <c r="AM66" i="30"/>
  <c r="AL66" i="30"/>
  <c r="AK66" i="30"/>
  <c r="AJ66" i="30"/>
  <c r="AI66" i="30"/>
  <c r="AH66" i="30"/>
  <c r="AG66" i="30"/>
  <c r="BH107" i="30"/>
  <c r="BG107" i="30"/>
  <c r="BF107" i="30"/>
  <c r="BE107" i="30"/>
  <c r="BD107" i="30"/>
  <c r="BC107" i="30"/>
  <c r="BB107" i="30"/>
  <c r="BA107" i="30"/>
  <c r="AZ107" i="30"/>
  <c r="AY107" i="30"/>
  <c r="AX107" i="30"/>
  <c r="AW107" i="30"/>
  <c r="AV107" i="30"/>
  <c r="AU107" i="30"/>
  <c r="AT107" i="30"/>
  <c r="AS107" i="30"/>
  <c r="AR107" i="30"/>
  <c r="AQ107" i="30"/>
  <c r="AP107" i="30"/>
  <c r="AO107" i="30"/>
  <c r="AN107" i="30"/>
  <c r="AM107" i="30"/>
  <c r="AL107" i="30"/>
  <c r="AK107" i="30"/>
  <c r="AJ107" i="30"/>
  <c r="AI107" i="30"/>
  <c r="AH107" i="30"/>
  <c r="AG107" i="30"/>
  <c r="BH318" i="30"/>
  <c r="BG318" i="30"/>
  <c r="BF318" i="30"/>
  <c r="BE318" i="30"/>
  <c r="BD318" i="30"/>
  <c r="BC318" i="30"/>
  <c r="BB318" i="30"/>
  <c r="BA318" i="30"/>
  <c r="AZ318" i="30"/>
  <c r="AY318" i="30"/>
  <c r="AX318" i="30"/>
  <c r="AW318" i="30"/>
  <c r="AV318" i="30"/>
  <c r="AU318" i="30"/>
  <c r="AT318" i="30"/>
  <c r="AS318" i="30"/>
  <c r="AR318" i="30"/>
  <c r="AQ318" i="30"/>
  <c r="AP318" i="30"/>
  <c r="AO318" i="30"/>
  <c r="AN318" i="30"/>
  <c r="AM318" i="30"/>
  <c r="AL318" i="30"/>
  <c r="AK318" i="30"/>
  <c r="AJ318" i="30"/>
  <c r="AI318" i="30"/>
  <c r="AH318" i="30"/>
  <c r="AG318" i="30"/>
  <c r="BH128" i="30"/>
  <c r="BG128" i="30"/>
  <c r="BF128" i="30"/>
  <c r="BE128" i="30"/>
  <c r="BD128" i="30"/>
  <c r="BC128" i="30"/>
  <c r="BB128" i="30"/>
  <c r="BA128" i="30"/>
  <c r="AZ128" i="30"/>
  <c r="AY128" i="30"/>
  <c r="AX128" i="30"/>
  <c r="AW128" i="30"/>
  <c r="AV128" i="30"/>
  <c r="AU128" i="30"/>
  <c r="AT128" i="30"/>
  <c r="AS128" i="30"/>
  <c r="AR128" i="30"/>
  <c r="AQ128" i="30"/>
  <c r="AP128" i="30"/>
  <c r="AO128" i="30"/>
  <c r="AN128" i="30"/>
  <c r="AM128" i="30"/>
  <c r="AL128" i="30"/>
  <c r="AK128" i="30"/>
  <c r="AJ128" i="30"/>
  <c r="AI128" i="30"/>
  <c r="AH128" i="30"/>
  <c r="AG128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BH243" i="30"/>
  <c r="BG243" i="30"/>
  <c r="BF243" i="30"/>
  <c r="BE243" i="30"/>
  <c r="BD243" i="30"/>
  <c r="BC243" i="30"/>
  <c r="BB243" i="30"/>
  <c r="BA243" i="30"/>
  <c r="AZ243" i="30"/>
  <c r="AY243" i="30"/>
  <c r="AX243" i="30"/>
  <c r="AW243" i="30"/>
  <c r="AV243" i="30"/>
  <c r="AU243" i="30"/>
  <c r="AT243" i="30"/>
  <c r="AS243" i="30"/>
  <c r="AR243" i="30"/>
  <c r="AQ243" i="30"/>
  <c r="AP243" i="30"/>
  <c r="AO243" i="30"/>
  <c r="AN243" i="30"/>
  <c r="AM243" i="30"/>
  <c r="AL243" i="30"/>
  <c r="AK243" i="30"/>
  <c r="AJ243" i="30"/>
  <c r="AI243" i="30"/>
  <c r="AH243" i="30"/>
  <c r="AG243" i="30"/>
  <c r="BH80" i="30"/>
  <c r="BG80" i="30"/>
  <c r="BF80" i="30"/>
  <c r="BE80" i="30"/>
  <c r="BD80" i="30"/>
  <c r="BC80" i="30"/>
  <c r="BB80" i="30"/>
  <c r="BA80" i="30"/>
  <c r="AZ80" i="30"/>
  <c r="AY80" i="30"/>
  <c r="AX80" i="30"/>
  <c r="AW80" i="30"/>
  <c r="AV80" i="30"/>
  <c r="AU80" i="30"/>
  <c r="AT80" i="30"/>
  <c r="AS80" i="30"/>
  <c r="AR80" i="30"/>
  <c r="AQ80" i="30"/>
  <c r="AP80" i="30"/>
  <c r="AO80" i="30"/>
  <c r="AN80" i="30"/>
  <c r="AM80" i="30"/>
  <c r="AL80" i="30"/>
  <c r="AK80" i="30"/>
  <c r="AJ80" i="30"/>
  <c r="AI80" i="30"/>
  <c r="AH80" i="30"/>
  <c r="AG80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AU96" i="30"/>
  <c r="AT96" i="30"/>
  <c r="AS96" i="30"/>
  <c r="AR96" i="30"/>
  <c r="AQ96" i="30"/>
  <c r="AP96" i="30"/>
  <c r="AO96" i="30"/>
  <c r="AN96" i="30"/>
  <c r="AM96" i="30"/>
  <c r="AL96" i="30"/>
  <c r="AK96" i="30"/>
  <c r="AJ96" i="30"/>
  <c r="AI96" i="30"/>
  <c r="AH96" i="30"/>
  <c r="AG96" i="30"/>
  <c r="BH24" i="30"/>
  <c r="BG24" i="30"/>
  <c r="BF24" i="30"/>
  <c r="BE24" i="30"/>
  <c r="BD24" i="30"/>
  <c r="BC24" i="30"/>
  <c r="BB24" i="30"/>
  <c r="BA24" i="30"/>
  <c r="AZ24" i="30"/>
  <c r="AY24" i="30"/>
  <c r="AX24" i="30"/>
  <c r="AW24" i="30"/>
  <c r="AV24" i="30"/>
  <c r="AU24" i="30"/>
  <c r="AT24" i="30"/>
  <c r="AS24" i="30"/>
  <c r="AR24" i="30"/>
  <c r="AQ24" i="30"/>
  <c r="AP24" i="30"/>
  <c r="AO24" i="30"/>
  <c r="AN24" i="30"/>
  <c r="AM24" i="30"/>
  <c r="AL24" i="30"/>
  <c r="AK24" i="30"/>
  <c r="AJ24" i="30"/>
  <c r="AI24" i="30"/>
  <c r="AH24" i="30"/>
  <c r="AG24" i="30"/>
  <c r="BH246" i="30"/>
  <c r="BG246" i="30"/>
  <c r="BF246" i="30"/>
  <c r="BE246" i="30"/>
  <c r="BD246" i="30"/>
  <c r="BC246" i="30"/>
  <c r="BB246" i="30"/>
  <c r="BA246" i="30"/>
  <c r="AZ246" i="30"/>
  <c r="AY246" i="30"/>
  <c r="AX246" i="30"/>
  <c r="AW246" i="30"/>
  <c r="AV246" i="30"/>
  <c r="AU246" i="30"/>
  <c r="AT246" i="30"/>
  <c r="AS246" i="30"/>
  <c r="AR246" i="30"/>
  <c r="AQ246" i="30"/>
  <c r="AP246" i="30"/>
  <c r="AO246" i="30"/>
  <c r="AN246" i="30"/>
  <c r="AM246" i="30"/>
  <c r="AL246" i="30"/>
  <c r="AK246" i="30"/>
  <c r="AJ246" i="30"/>
  <c r="AI246" i="30"/>
  <c r="AH246" i="30"/>
  <c r="AG246" i="30"/>
  <c r="BH129" i="30"/>
  <c r="BG129" i="30"/>
  <c r="BF129" i="30"/>
  <c r="BE129" i="30"/>
  <c r="BD129" i="30"/>
  <c r="BC129" i="30"/>
  <c r="BB129" i="30"/>
  <c r="BA129" i="30"/>
  <c r="AZ129" i="30"/>
  <c r="AY129" i="30"/>
  <c r="AX129" i="30"/>
  <c r="AW129" i="30"/>
  <c r="AV129" i="30"/>
  <c r="AU129" i="30"/>
  <c r="AT129" i="30"/>
  <c r="AS129" i="30"/>
  <c r="AR129" i="30"/>
  <c r="AQ129" i="30"/>
  <c r="AP129" i="30"/>
  <c r="AO129" i="30"/>
  <c r="AN129" i="30"/>
  <c r="AM129" i="30"/>
  <c r="AL129" i="30"/>
  <c r="AK129" i="30"/>
  <c r="AJ129" i="30"/>
  <c r="AI129" i="30"/>
  <c r="AH129" i="30"/>
  <c r="AG129" i="30"/>
  <c r="BH256" i="30"/>
  <c r="BG256" i="30"/>
  <c r="BF256" i="30"/>
  <c r="BE256" i="30"/>
  <c r="BD256" i="30"/>
  <c r="BC256" i="30"/>
  <c r="BB256" i="30"/>
  <c r="BA256" i="30"/>
  <c r="AZ256" i="30"/>
  <c r="AY256" i="30"/>
  <c r="AX256" i="30"/>
  <c r="AW256" i="30"/>
  <c r="AV256" i="30"/>
  <c r="AU256" i="30"/>
  <c r="AT256" i="30"/>
  <c r="AS256" i="30"/>
  <c r="AR256" i="30"/>
  <c r="AQ256" i="30"/>
  <c r="AP256" i="30"/>
  <c r="AO256" i="30"/>
  <c r="AN256" i="30"/>
  <c r="AM256" i="30"/>
  <c r="AL256" i="30"/>
  <c r="AK256" i="30"/>
  <c r="AJ256" i="30"/>
  <c r="AI256" i="30"/>
  <c r="AH256" i="30"/>
  <c r="AG256" i="30"/>
  <c r="BH135" i="30"/>
  <c r="BG135" i="30"/>
  <c r="BF135" i="30"/>
  <c r="BE135" i="30"/>
  <c r="BD135" i="30"/>
  <c r="BC135" i="30"/>
  <c r="BB135" i="30"/>
  <c r="BA135" i="30"/>
  <c r="AZ135" i="30"/>
  <c r="AY135" i="30"/>
  <c r="AX135" i="30"/>
  <c r="AW135" i="30"/>
  <c r="AV135" i="30"/>
  <c r="AU135" i="30"/>
  <c r="AT135" i="30"/>
  <c r="AS135" i="30"/>
  <c r="AR135" i="30"/>
  <c r="AQ135" i="30"/>
  <c r="AP135" i="30"/>
  <c r="AO135" i="30"/>
  <c r="AN135" i="30"/>
  <c r="AM135" i="30"/>
  <c r="AL135" i="30"/>
  <c r="AK135" i="30"/>
  <c r="AJ135" i="30"/>
  <c r="AI135" i="30"/>
  <c r="AH135" i="30"/>
  <c r="AG135" i="30"/>
  <c r="BH142" i="30"/>
  <c r="BG142" i="30"/>
  <c r="BF142" i="30"/>
  <c r="BE142" i="30"/>
  <c r="BD142" i="30"/>
  <c r="BC142" i="30"/>
  <c r="BB142" i="30"/>
  <c r="BA142" i="30"/>
  <c r="AZ142" i="30"/>
  <c r="AY142" i="30"/>
  <c r="AX142" i="30"/>
  <c r="AW142" i="30"/>
  <c r="AV142" i="30"/>
  <c r="AU142" i="30"/>
  <c r="AT142" i="30"/>
  <c r="AS142" i="30"/>
  <c r="AR142" i="30"/>
  <c r="AQ142" i="30"/>
  <c r="AP142" i="30"/>
  <c r="AO142" i="30"/>
  <c r="AN142" i="30"/>
  <c r="AM142" i="30"/>
  <c r="AL142" i="30"/>
  <c r="AK142" i="30"/>
  <c r="AJ142" i="30"/>
  <c r="AI142" i="30"/>
  <c r="AH142" i="30"/>
  <c r="AG142" i="30"/>
  <c r="BH17" i="30"/>
  <c r="BG17" i="30"/>
  <c r="BF17" i="30"/>
  <c r="BE17" i="30"/>
  <c r="BD17" i="30"/>
  <c r="BC17" i="30"/>
  <c r="BB17" i="30"/>
  <c r="BA17" i="30"/>
  <c r="AZ17" i="30"/>
  <c r="AY17" i="30"/>
  <c r="AX17" i="30"/>
  <c r="AW17" i="30"/>
  <c r="AV17" i="30"/>
  <c r="AU17" i="30"/>
  <c r="AT17" i="30"/>
  <c r="AS17" i="30"/>
  <c r="AR17" i="30"/>
  <c r="AQ17" i="30"/>
  <c r="AP17" i="30"/>
  <c r="AO17" i="30"/>
  <c r="AN17" i="30"/>
  <c r="AM17" i="30"/>
  <c r="AL17" i="30"/>
  <c r="AK17" i="30"/>
  <c r="AJ17" i="30"/>
  <c r="AI17" i="30"/>
  <c r="AH17" i="30"/>
  <c r="AG17" i="30"/>
  <c r="BH258" i="30"/>
  <c r="BG258" i="30"/>
  <c r="BF258" i="30"/>
  <c r="BE258" i="30"/>
  <c r="BD258" i="30"/>
  <c r="BC258" i="30"/>
  <c r="BB258" i="30"/>
  <c r="BA258" i="30"/>
  <c r="AZ258" i="30"/>
  <c r="AY258" i="30"/>
  <c r="AX258" i="30"/>
  <c r="AW258" i="30"/>
  <c r="AV258" i="30"/>
  <c r="AU258" i="30"/>
  <c r="AT258" i="30"/>
  <c r="AS258" i="30"/>
  <c r="AR258" i="30"/>
  <c r="AQ258" i="30"/>
  <c r="AP258" i="30"/>
  <c r="AO258" i="30"/>
  <c r="AN258" i="30"/>
  <c r="AM258" i="30"/>
  <c r="AL258" i="30"/>
  <c r="AK258" i="30"/>
  <c r="AJ258" i="30"/>
  <c r="AI258" i="30"/>
  <c r="AH258" i="30"/>
  <c r="AG258" i="30"/>
  <c r="BH210" i="30"/>
  <c r="BG210" i="30"/>
  <c r="BF210" i="30"/>
  <c r="BE210" i="30"/>
  <c r="BD210" i="30"/>
  <c r="BC210" i="30"/>
  <c r="BB210" i="30"/>
  <c r="BA210" i="30"/>
  <c r="AZ210" i="30"/>
  <c r="AY210" i="30"/>
  <c r="AX210" i="30"/>
  <c r="AW210" i="30"/>
  <c r="AV210" i="30"/>
  <c r="AU210" i="30"/>
  <c r="AT210" i="30"/>
  <c r="AS210" i="30"/>
  <c r="AR210" i="30"/>
  <c r="AQ210" i="30"/>
  <c r="AP210" i="30"/>
  <c r="AO210" i="30"/>
  <c r="AN210" i="30"/>
  <c r="AM210" i="30"/>
  <c r="AL210" i="30"/>
  <c r="AK210" i="30"/>
  <c r="AJ210" i="30"/>
  <c r="AI210" i="30"/>
  <c r="AH210" i="30"/>
  <c r="AG210" i="30"/>
  <c r="BH307" i="30"/>
  <c r="BG307" i="30"/>
  <c r="BF307" i="30"/>
  <c r="BE307" i="30"/>
  <c r="BD307" i="30"/>
  <c r="BC307" i="30"/>
  <c r="BB307" i="30"/>
  <c r="BA307" i="30"/>
  <c r="AZ307" i="30"/>
  <c r="AY307" i="30"/>
  <c r="AX307" i="30"/>
  <c r="AW307" i="30"/>
  <c r="AV307" i="30"/>
  <c r="AU307" i="30"/>
  <c r="AT307" i="30"/>
  <c r="AS307" i="30"/>
  <c r="AR307" i="30"/>
  <c r="AQ307" i="30"/>
  <c r="AP307" i="30"/>
  <c r="AO307" i="30"/>
  <c r="AN307" i="30"/>
  <c r="AM307" i="30"/>
  <c r="AL307" i="30"/>
  <c r="AK307" i="30"/>
  <c r="AJ307" i="30"/>
  <c r="AI307" i="30"/>
  <c r="AH307" i="30"/>
  <c r="AG307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AU92" i="30"/>
  <c r="AT92" i="30"/>
  <c r="AS92" i="30"/>
  <c r="AR92" i="30"/>
  <c r="AQ92" i="30"/>
  <c r="AP92" i="30"/>
  <c r="AO92" i="30"/>
  <c r="AN92" i="30"/>
  <c r="AM92" i="30"/>
  <c r="AL92" i="30"/>
  <c r="AK92" i="30"/>
  <c r="AJ92" i="30"/>
  <c r="AI92" i="30"/>
  <c r="AH92" i="30"/>
  <c r="AG92" i="30"/>
  <c r="BH315" i="30"/>
  <c r="BG315" i="30"/>
  <c r="BF315" i="30"/>
  <c r="BE315" i="30"/>
  <c r="BD315" i="30"/>
  <c r="BC315" i="30"/>
  <c r="BB315" i="30"/>
  <c r="BA315" i="30"/>
  <c r="AZ315" i="30"/>
  <c r="AY315" i="30"/>
  <c r="AX315" i="30"/>
  <c r="AW315" i="30"/>
  <c r="AV315" i="30"/>
  <c r="AU315" i="30"/>
  <c r="AT315" i="30"/>
  <c r="AS315" i="30"/>
  <c r="AR315" i="30"/>
  <c r="AQ315" i="30"/>
  <c r="AP315" i="30"/>
  <c r="AO315" i="30"/>
  <c r="AN315" i="30"/>
  <c r="AM315" i="30"/>
  <c r="AL315" i="30"/>
  <c r="AK315" i="30"/>
  <c r="AJ315" i="30"/>
  <c r="AI315" i="30"/>
  <c r="AH315" i="30"/>
  <c r="AG315" i="30"/>
  <c r="BH68" i="30"/>
  <c r="BG68" i="30"/>
  <c r="BF68" i="30"/>
  <c r="BE68" i="30"/>
  <c r="BD68" i="30"/>
  <c r="BC68" i="30"/>
  <c r="BB68" i="30"/>
  <c r="BA68" i="30"/>
  <c r="AZ68" i="30"/>
  <c r="AY68" i="30"/>
  <c r="AX68" i="30"/>
  <c r="AW68" i="30"/>
  <c r="AV68" i="30"/>
  <c r="AU68" i="30"/>
  <c r="AT68" i="30"/>
  <c r="AS68" i="30"/>
  <c r="AR68" i="30"/>
  <c r="AQ68" i="30"/>
  <c r="AP68" i="30"/>
  <c r="AO68" i="30"/>
  <c r="AN68" i="30"/>
  <c r="AM68" i="30"/>
  <c r="AL68" i="30"/>
  <c r="AK68" i="30"/>
  <c r="AJ68" i="30"/>
  <c r="AI68" i="30"/>
  <c r="AH68" i="30"/>
  <c r="AG68" i="30"/>
  <c r="BH226" i="30"/>
  <c r="BG226" i="30"/>
  <c r="BF226" i="30"/>
  <c r="BE226" i="30"/>
  <c r="BD226" i="30"/>
  <c r="BC226" i="30"/>
  <c r="BB226" i="30"/>
  <c r="BA226" i="30"/>
  <c r="AZ226" i="30"/>
  <c r="AY226" i="30"/>
  <c r="AX226" i="30"/>
  <c r="AW226" i="30"/>
  <c r="AV226" i="30"/>
  <c r="AU226" i="30"/>
  <c r="AT226" i="30"/>
  <c r="AS226" i="30"/>
  <c r="AR226" i="30"/>
  <c r="AQ226" i="30"/>
  <c r="AP226" i="30"/>
  <c r="AO226" i="30"/>
  <c r="AN226" i="30"/>
  <c r="AM226" i="30"/>
  <c r="AL226" i="30"/>
  <c r="AK226" i="30"/>
  <c r="AJ226" i="30"/>
  <c r="AI226" i="30"/>
  <c r="AH226" i="30"/>
  <c r="AG226" i="30"/>
  <c r="BH16" i="30"/>
  <c r="BG16" i="30"/>
  <c r="BF16" i="30"/>
  <c r="BE16" i="30"/>
  <c r="BD16" i="30"/>
  <c r="BC16" i="30"/>
  <c r="BB16" i="30"/>
  <c r="BA16" i="30"/>
  <c r="AZ16" i="30"/>
  <c r="AY16" i="30"/>
  <c r="AX16" i="30"/>
  <c r="AW16" i="30"/>
  <c r="AV16" i="30"/>
  <c r="AU16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BH271" i="30"/>
  <c r="BG271" i="30"/>
  <c r="BF271" i="30"/>
  <c r="BE271" i="30"/>
  <c r="BD271" i="30"/>
  <c r="BC271" i="30"/>
  <c r="BB271" i="30"/>
  <c r="BA271" i="30"/>
  <c r="AZ271" i="30"/>
  <c r="AY271" i="30"/>
  <c r="AX271" i="30"/>
  <c r="AW271" i="30"/>
  <c r="AV271" i="30"/>
  <c r="AU271" i="30"/>
  <c r="AT271" i="30"/>
  <c r="AS271" i="30"/>
  <c r="AR271" i="30"/>
  <c r="AQ271" i="30"/>
  <c r="AP271" i="30"/>
  <c r="AO271" i="30"/>
  <c r="AN271" i="30"/>
  <c r="AM271" i="30"/>
  <c r="AL271" i="30"/>
  <c r="AK271" i="30"/>
  <c r="AJ271" i="30"/>
  <c r="AI271" i="30"/>
  <c r="AH271" i="30"/>
  <c r="AG271" i="30"/>
  <c r="BH141" i="30"/>
  <c r="BG141" i="30"/>
  <c r="BF141" i="30"/>
  <c r="BE141" i="30"/>
  <c r="BD141" i="30"/>
  <c r="BC141" i="30"/>
  <c r="BB141" i="30"/>
  <c r="BA141" i="30"/>
  <c r="AZ141" i="30"/>
  <c r="AY141" i="30"/>
  <c r="AX141" i="30"/>
  <c r="AW141" i="30"/>
  <c r="AV141" i="30"/>
  <c r="AU141" i="30"/>
  <c r="AT141" i="30"/>
  <c r="AS141" i="30"/>
  <c r="AR141" i="30"/>
  <c r="AQ141" i="30"/>
  <c r="AP141" i="30"/>
  <c r="AO141" i="30"/>
  <c r="AN141" i="30"/>
  <c r="AM141" i="30"/>
  <c r="AL141" i="30"/>
  <c r="AK141" i="30"/>
  <c r="AJ141" i="30"/>
  <c r="AI141" i="30"/>
  <c r="AH141" i="30"/>
  <c r="AG141" i="30"/>
  <c r="BH166" i="30"/>
  <c r="BG166" i="30"/>
  <c r="BF166" i="30"/>
  <c r="BE166" i="30"/>
  <c r="BD166" i="30"/>
  <c r="BC166" i="30"/>
  <c r="BB166" i="30"/>
  <c r="BA166" i="30"/>
  <c r="AZ166" i="30"/>
  <c r="AY166" i="30"/>
  <c r="AX166" i="30"/>
  <c r="AW166" i="30"/>
  <c r="AV166" i="30"/>
  <c r="AU166" i="30"/>
  <c r="AT166" i="30"/>
  <c r="AS166" i="30"/>
  <c r="AR166" i="30"/>
  <c r="AQ166" i="30"/>
  <c r="AP166" i="30"/>
  <c r="AO166" i="30"/>
  <c r="AN166" i="30"/>
  <c r="AM166" i="30"/>
  <c r="AL166" i="30"/>
  <c r="AK166" i="30"/>
  <c r="AJ166" i="30"/>
  <c r="AI166" i="30"/>
  <c r="AH166" i="30"/>
  <c r="AG166" i="30"/>
  <c r="BH170" i="30"/>
  <c r="BG170" i="30"/>
  <c r="BF170" i="30"/>
  <c r="BE170" i="30"/>
  <c r="BD170" i="30"/>
  <c r="BC170" i="30"/>
  <c r="BB170" i="30"/>
  <c r="BA170" i="30"/>
  <c r="AZ170" i="30"/>
  <c r="AY170" i="30"/>
  <c r="AX170" i="30"/>
  <c r="AW170" i="30"/>
  <c r="AV170" i="30"/>
  <c r="AU170" i="30"/>
  <c r="AT170" i="30"/>
  <c r="AS170" i="30"/>
  <c r="AR170" i="30"/>
  <c r="AQ170" i="30"/>
  <c r="AP170" i="30"/>
  <c r="AO170" i="30"/>
  <c r="AN170" i="30"/>
  <c r="AM170" i="30"/>
  <c r="AL170" i="30"/>
  <c r="AK170" i="30"/>
  <c r="AJ170" i="30"/>
  <c r="AI170" i="30"/>
  <c r="AH170" i="30"/>
  <c r="AG170" i="30"/>
  <c r="BH22" i="30"/>
  <c r="BG22" i="30"/>
  <c r="BF22" i="30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AR22" i="30"/>
  <c r="AQ22" i="30"/>
  <c r="AP22" i="30"/>
  <c r="AO22" i="30"/>
  <c r="AN22" i="30"/>
  <c r="AM22" i="30"/>
  <c r="AL22" i="30"/>
  <c r="AK22" i="30"/>
  <c r="AJ22" i="30"/>
  <c r="AI22" i="30"/>
  <c r="AH22" i="30"/>
  <c r="AG22" i="30"/>
  <c r="BH31" i="30"/>
  <c r="BG31" i="30"/>
  <c r="BF31" i="30"/>
  <c r="BE31" i="30"/>
  <c r="BD31" i="30"/>
  <c r="BC31" i="30"/>
  <c r="BB31" i="30"/>
  <c r="BA31" i="30"/>
  <c r="AZ31" i="30"/>
  <c r="AY31" i="30"/>
  <c r="AX31" i="30"/>
  <c r="AW31" i="30"/>
  <c r="AV31" i="30"/>
  <c r="AU31" i="30"/>
  <c r="AT31" i="30"/>
  <c r="AS31" i="30"/>
  <c r="AR31" i="30"/>
  <c r="AQ31" i="30"/>
  <c r="AP31" i="30"/>
  <c r="AO31" i="30"/>
  <c r="AN31" i="30"/>
  <c r="AM31" i="30"/>
  <c r="AL31" i="30"/>
  <c r="AK31" i="30"/>
  <c r="AJ31" i="30"/>
  <c r="AI31" i="30"/>
  <c r="AH31" i="30"/>
  <c r="AG31" i="30"/>
  <c r="BH268" i="30"/>
  <c r="BG268" i="30"/>
  <c r="BF268" i="30"/>
  <c r="BE268" i="30"/>
  <c r="BD268" i="30"/>
  <c r="BC268" i="30"/>
  <c r="BB268" i="30"/>
  <c r="BA268" i="30"/>
  <c r="AZ268" i="30"/>
  <c r="AY268" i="30"/>
  <c r="AX268" i="30"/>
  <c r="AW268" i="30"/>
  <c r="AV268" i="30"/>
  <c r="AU268" i="30"/>
  <c r="AT268" i="30"/>
  <c r="AS268" i="30"/>
  <c r="AR268" i="30"/>
  <c r="AQ268" i="30"/>
  <c r="AP268" i="30"/>
  <c r="AO268" i="30"/>
  <c r="AN268" i="30"/>
  <c r="AM268" i="30"/>
  <c r="AL268" i="30"/>
  <c r="AK268" i="30"/>
  <c r="AJ268" i="30"/>
  <c r="AI268" i="30"/>
  <c r="AH268" i="30"/>
  <c r="AG268" i="30"/>
  <c r="BH276" i="30"/>
  <c r="BG276" i="30"/>
  <c r="BF276" i="30"/>
  <c r="BE276" i="30"/>
  <c r="BD276" i="30"/>
  <c r="BC276" i="30"/>
  <c r="BB276" i="30"/>
  <c r="BA276" i="30"/>
  <c r="AZ276" i="30"/>
  <c r="AY276" i="30"/>
  <c r="AX276" i="30"/>
  <c r="AW276" i="30"/>
  <c r="AV276" i="30"/>
  <c r="AU276" i="30"/>
  <c r="AT276" i="30"/>
  <c r="AS276" i="30"/>
  <c r="AR276" i="30"/>
  <c r="AQ276" i="30"/>
  <c r="AP276" i="30"/>
  <c r="AO276" i="30"/>
  <c r="AN276" i="30"/>
  <c r="AM276" i="30"/>
  <c r="AL276" i="30"/>
  <c r="AK276" i="30"/>
  <c r="AJ276" i="30"/>
  <c r="AI276" i="30"/>
  <c r="AH276" i="30"/>
  <c r="AG276" i="30"/>
  <c r="BH94" i="30"/>
  <c r="BG94" i="30"/>
  <c r="BF94" i="30"/>
  <c r="BE94" i="30"/>
  <c r="BD94" i="30"/>
  <c r="BC94" i="30"/>
  <c r="BB94" i="30"/>
  <c r="BA94" i="30"/>
  <c r="AZ94" i="30"/>
  <c r="AY94" i="30"/>
  <c r="AX94" i="30"/>
  <c r="AW94" i="30"/>
  <c r="AV94" i="30"/>
  <c r="AU94" i="30"/>
  <c r="AT94" i="30"/>
  <c r="AS94" i="30"/>
  <c r="AR94" i="30"/>
  <c r="AQ94" i="30"/>
  <c r="AP94" i="30"/>
  <c r="AO94" i="30"/>
  <c r="AN94" i="30"/>
  <c r="AM94" i="30"/>
  <c r="AL94" i="30"/>
  <c r="AK94" i="30"/>
  <c r="AJ94" i="30"/>
  <c r="AI94" i="30"/>
  <c r="AH94" i="30"/>
  <c r="AG94" i="30"/>
  <c r="BH255" i="30"/>
  <c r="BG255" i="30"/>
  <c r="BF255" i="30"/>
  <c r="BE255" i="30"/>
  <c r="BD255" i="30"/>
  <c r="BC255" i="30"/>
  <c r="BB255" i="30"/>
  <c r="BA255" i="30"/>
  <c r="AZ255" i="30"/>
  <c r="AY255" i="30"/>
  <c r="AX255" i="30"/>
  <c r="AW255" i="30"/>
  <c r="AV255" i="30"/>
  <c r="AU255" i="30"/>
  <c r="AT255" i="30"/>
  <c r="AS255" i="30"/>
  <c r="AR255" i="30"/>
  <c r="AQ255" i="30"/>
  <c r="AP255" i="30"/>
  <c r="AO255" i="30"/>
  <c r="AN255" i="30"/>
  <c r="AM255" i="30"/>
  <c r="AL255" i="30"/>
  <c r="AK255" i="30"/>
  <c r="AJ255" i="30"/>
  <c r="AI255" i="30"/>
  <c r="AH255" i="30"/>
  <c r="AG255" i="30"/>
  <c r="BH215" i="30"/>
  <c r="BG215" i="30"/>
  <c r="BF215" i="30"/>
  <c r="BE215" i="30"/>
  <c r="BD215" i="30"/>
  <c r="BC215" i="30"/>
  <c r="BB215" i="30"/>
  <c r="BA215" i="30"/>
  <c r="AZ215" i="30"/>
  <c r="AY215" i="30"/>
  <c r="AX215" i="30"/>
  <c r="AW215" i="30"/>
  <c r="AV215" i="30"/>
  <c r="AU215" i="30"/>
  <c r="AT215" i="30"/>
  <c r="AS215" i="30"/>
  <c r="AR215" i="30"/>
  <c r="AQ215" i="30"/>
  <c r="AP215" i="30"/>
  <c r="AO215" i="30"/>
  <c r="AN215" i="30"/>
  <c r="AM215" i="30"/>
  <c r="AL215" i="30"/>
  <c r="AK215" i="30"/>
  <c r="AJ215" i="30"/>
  <c r="AI215" i="30"/>
  <c r="AH215" i="30"/>
  <c r="AG215" i="30"/>
  <c r="BH36" i="30"/>
  <c r="BG36" i="30"/>
  <c r="BF36" i="30"/>
  <c r="BE36" i="30"/>
  <c r="BD36" i="30"/>
  <c r="BC36" i="30"/>
  <c r="BB36" i="30"/>
  <c r="BA36" i="30"/>
  <c r="AZ36" i="30"/>
  <c r="AY36" i="30"/>
  <c r="AX36" i="30"/>
  <c r="AW36" i="30"/>
  <c r="AV36" i="30"/>
  <c r="AU36" i="30"/>
  <c r="AT36" i="30"/>
  <c r="AS36" i="30"/>
  <c r="AR36" i="30"/>
  <c r="AQ36" i="30"/>
  <c r="AP36" i="30"/>
  <c r="AO36" i="30"/>
  <c r="AN36" i="30"/>
  <c r="AM36" i="30"/>
  <c r="AL36" i="30"/>
  <c r="AK36" i="30"/>
  <c r="AJ36" i="30"/>
  <c r="AI36" i="30"/>
  <c r="AH36" i="30"/>
  <c r="AG36" i="30"/>
  <c r="BH153" i="30"/>
  <c r="BG153" i="30"/>
  <c r="BF153" i="30"/>
  <c r="BE153" i="30"/>
  <c r="BD153" i="30"/>
  <c r="BC153" i="30"/>
  <c r="BB153" i="30"/>
  <c r="BA153" i="30"/>
  <c r="AZ153" i="30"/>
  <c r="AY153" i="30"/>
  <c r="AX153" i="30"/>
  <c r="AW153" i="30"/>
  <c r="AV153" i="30"/>
  <c r="AU153" i="30"/>
  <c r="AT153" i="30"/>
  <c r="AS153" i="30"/>
  <c r="AR153" i="30"/>
  <c r="AQ153" i="30"/>
  <c r="AP153" i="30"/>
  <c r="AO153" i="30"/>
  <c r="AN153" i="30"/>
  <c r="AM153" i="30"/>
  <c r="AL153" i="30"/>
  <c r="AK153" i="30"/>
  <c r="AJ153" i="30"/>
  <c r="AI153" i="30"/>
  <c r="AH153" i="30"/>
  <c r="AG153" i="30"/>
  <c r="BH311" i="30"/>
  <c r="BG311" i="30"/>
  <c r="BF311" i="30"/>
  <c r="BE311" i="30"/>
  <c r="BD311" i="30"/>
  <c r="BC311" i="30"/>
  <c r="BB311" i="30"/>
  <c r="BA311" i="30"/>
  <c r="AZ311" i="30"/>
  <c r="AY311" i="30"/>
  <c r="AX311" i="30"/>
  <c r="AW311" i="30"/>
  <c r="AV311" i="30"/>
  <c r="AU311" i="30"/>
  <c r="AT311" i="30"/>
  <c r="AS311" i="30"/>
  <c r="AR311" i="30"/>
  <c r="AQ311" i="30"/>
  <c r="AP311" i="30"/>
  <c r="AO311" i="30"/>
  <c r="AN311" i="30"/>
  <c r="AM311" i="30"/>
  <c r="AL311" i="30"/>
  <c r="AK311" i="30"/>
  <c r="AJ311" i="30"/>
  <c r="AI311" i="30"/>
  <c r="AH311" i="30"/>
  <c r="AG311" i="30"/>
  <c r="BH145" i="30"/>
  <c r="BG145" i="30"/>
  <c r="BF145" i="30"/>
  <c r="BE145" i="30"/>
  <c r="BD145" i="30"/>
  <c r="BC145" i="30"/>
  <c r="BB145" i="30"/>
  <c r="BA145" i="30"/>
  <c r="AZ145" i="30"/>
  <c r="AY145" i="30"/>
  <c r="AX145" i="30"/>
  <c r="AW145" i="30"/>
  <c r="AV145" i="30"/>
  <c r="AU145" i="30"/>
  <c r="AT145" i="30"/>
  <c r="AS145" i="30"/>
  <c r="AR145" i="30"/>
  <c r="AQ145" i="30"/>
  <c r="AP145" i="30"/>
  <c r="AO145" i="30"/>
  <c r="AN145" i="30"/>
  <c r="AM145" i="30"/>
  <c r="AL145" i="30"/>
  <c r="AK145" i="30"/>
  <c r="AJ145" i="30"/>
  <c r="AI145" i="30"/>
  <c r="AH145" i="30"/>
  <c r="AG145" i="30"/>
  <c r="BH163" i="30"/>
  <c r="BG163" i="30"/>
  <c r="BF163" i="30"/>
  <c r="BE163" i="30"/>
  <c r="BD163" i="30"/>
  <c r="BC163" i="30"/>
  <c r="BB163" i="30"/>
  <c r="BA163" i="30"/>
  <c r="AZ163" i="30"/>
  <c r="AY163" i="30"/>
  <c r="AX163" i="30"/>
  <c r="AW163" i="30"/>
  <c r="AV163" i="30"/>
  <c r="AU163" i="30"/>
  <c r="AT163" i="30"/>
  <c r="AS163" i="30"/>
  <c r="AR163" i="30"/>
  <c r="AQ163" i="30"/>
  <c r="AP163" i="30"/>
  <c r="AO163" i="30"/>
  <c r="AN163" i="30"/>
  <c r="AM163" i="30"/>
  <c r="AL163" i="30"/>
  <c r="AK163" i="30"/>
  <c r="AJ163" i="30"/>
  <c r="AI163" i="30"/>
  <c r="AH163" i="30"/>
  <c r="AG163" i="30"/>
  <c r="BH119" i="30"/>
  <c r="BG119" i="30"/>
  <c r="BF119" i="30"/>
  <c r="BE119" i="30"/>
  <c r="BD119" i="30"/>
  <c r="BC119" i="30"/>
  <c r="BB119" i="30"/>
  <c r="BA119" i="30"/>
  <c r="AZ119" i="30"/>
  <c r="AY119" i="30"/>
  <c r="AX119" i="30"/>
  <c r="AW119" i="30"/>
  <c r="AV119" i="30"/>
  <c r="AU119" i="30"/>
  <c r="AT119" i="30"/>
  <c r="AS119" i="30"/>
  <c r="AR119" i="30"/>
  <c r="AQ119" i="30"/>
  <c r="AP119" i="30"/>
  <c r="AO119" i="30"/>
  <c r="AN119" i="30"/>
  <c r="AM119" i="30"/>
  <c r="AL119" i="30"/>
  <c r="AK119" i="30"/>
  <c r="AJ119" i="30"/>
  <c r="AI119" i="30"/>
  <c r="AH119" i="30"/>
  <c r="AG119" i="30"/>
  <c r="BH41" i="30"/>
  <c r="BG41" i="30"/>
  <c r="BF41" i="30"/>
  <c r="BE41" i="30"/>
  <c r="BD41" i="30"/>
  <c r="BC41" i="30"/>
  <c r="BB41" i="30"/>
  <c r="BA41" i="30"/>
  <c r="AZ41" i="30"/>
  <c r="AY41" i="30"/>
  <c r="AX41" i="30"/>
  <c r="AW41" i="30"/>
  <c r="AV41" i="30"/>
  <c r="AU41" i="30"/>
  <c r="AT41" i="30"/>
  <c r="AS41" i="30"/>
  <c r="AR41" i="30"/>
  <c r="AQ41" i="30"/>
  <c r="AP41" i="30"/>
  <c r="AO41" i="30"/>
  <c r="AN41" i="30"/>
  <c r="AM41" i="30"/>
  <c r="AL41" i="30"/>
  <c r="AK41" i="30"/>
  <c r="AJ41" i="30"/>
  <c r="AI41" i="30"/>
  <c r="AH41" i="30"/>
  <c r="AG41" i="30"/>
  <c r="BH298" i="30"/>
  <c r="BG298" i="30"/>
  <c r="BF298" i="30"/>
  <c r="BE298" i="30"/>
  <c r="BD298" i="30"/>
  <c r="BC298" i="30"/>
  <c r="BB298" i="30"/>
  <c r="BA298" i="30"/>
  <c r="AZ298" i="30"/>
  <c r="AY298" i="30"/>
  <c r="AX298" i="30"/>
  <c r="AW298" i="30"/>
  <c r="AV298" i="30"/>
  <c r="AU298" i="30"/>
  <c r="AT298" i="30"/>
  <c r="AS298" i="30"/>
  <c r="AR298" i="30"/>
  <c r="AQ298" i="30"/>
  <c r="AP298" i="30"/>
  <c r="AO298" i="30"/>
  <c r="AN298" i="30"/>
  <c r="AM298" i="30"/>
  <c r="AL298" i="30"/>
  <c r="AK298" i="30"/>
  <c r="AJ298" i="30"/>
  <c r="AI298" i="30"/>
  <c r="AH298" i="30"/>
  <c r="AG298" i="30"/>
  <c r="BH291" i="30"/>
  <c r="BG291" i="30"/>
  <c r="BF291" i="30"/>
  <c r="BE291" i="30"/>
  <c r="BD291" i="30"/>
  <c r="BC291" i="30"/>
  <c r="BB291" i="30"/>
  <c r="BA291" i="30"/>
  <c r="AZ291" i="30"/>
  <c r="AY291" i="30"/>
  <c r="AX291" i="30"/>
  <c r="AW291" i="30"/>
  <c r="AV291" i="30"/>
  <c r="AU291" i="30"/>
  <c r="AT291" i="30"/>
  <c r="AS291" i="30"/>
  <c r="AR291" i="30"/>
  <c r="AQ291" i="30"/>
  <c r="AP291" i="30"/>
  <c r="AO291" i="30"/>
  <c r="AN291" i="30"/>
  <c r="AM291" i="30"/>
  <c r="AL291" i="30"/>
  <c r="AK291" i="30"/>
  <c r="AJ291" i="30"/>
  <c r="AI291" i="30"/>
  <c r="AH291" i="30"/>
  <c r="AG291" i="30"/>
  <c r="BH123" i="30"/>
  <c r="BG123" i="30"/>
  <c r="BF123" i="30"/>
  <c r="BE123" i="30"/>
  <c r="BD123" i="30"/>
  <c r="BC123" i="30"/>
  <c r="BB123" i="30"/>
  <c r="BA123" i="30"/>
  <c r="AZ123" i="30"/>
  <c r="AY123" i="30"/>
  <c r="AX123" i="30"/>
  <c r="AW123" i="30"/>
  <c r="AV123" i="30"/>
  <c r="AU123" i="30"/>
  <c r="AT123" i="30"/>
  <c r="AS123" i="30"/>
  <c r="AR123" i="30"/>
  <c r="AQ123" i="30"/>
  <c r="AP123" i="30"/>
  <c r="AO123" i="30"/>
  <c r="AN123" i="30"/>
  <c r="AM123" i="30"/>
  <c r="AL123" i="30"/>
  <c r="AK123" i="30"/>
  <c r="AJ123" i="30"/>
  <c r="AI123" i="30"/>
  <c r="AH123" i="30"/>
  <c r="AG123" i="30"/>
  <c r="BH44" i="30"/>
  <c r="BG44" i="30"/>
  <c r="BF44" i="30"/>
  <c r="BE44" i="30"/>
  <c r="BD44" i="30"/>
  <c r="BC44" i="30"/>
  <c r="BB44" i="30"/>
  <c r="BA44" i="30"/>
  <c r="AZ44" i="30"/>
  <c r="AY44" i="30"/>
  <c r="AX44" i="30"/>
  <c r="AW44" i="30"/>
  <c r="AV44" i="30"/>
  <c r="AU44" i="30"/>
  <c r="AT44" i="30"/>
  <c r="AS44" i="30"/>
  <c r="AR44" i="30"/>
  <c r="AQ44" i="30"/>
  <c r="AP44" i="30"/>
  <c r="AO44" i="30"/>
  <c r="AN44" i="30"/>
  <c r="AM44" i="30"/>
  <c r="AL44" i="30"/>
  <c r="AK44" i="30"/>
  <c r="AJ44" i="30"/>
  <c r="AI44" i="30"/>
  <c r="AH44" i="30"/>
  <c r="AG44" i="30"/>
  <c r="BH78" i="30"/>
  <c r="BG78" i="30"/>
  <c r="BF78" i="30"/>
  <c r="BE78" i="30"/>
  <c r="BD78" i="30"/>
  <c r="BC78" i="30"/>
  <c r="BB78" i="30"/>
  <c r="BA78" i="30"/>
  <c r="AZ78" i="30"/>
  <c r="AY78" i="30"/>
  <c r="AX78" i="30"/>
  <c r="AW78" i="30"/>
  <c r="AV78" i="30"/>
  <c r="AU78" i="30"/>
  <c r="AT78" i="30"/>
  <c r="AS78" i="30"/>
  <c r="AR78" i="30"/>
  <c r="AQ78" i="30"/>
  <c r="AP78" i="30"/>
  <c r="AO78" i="30"/>
  <c r="AN78" i="30"/>
  <c r="AM78" i="30"/>
  <c r="AL78" i="30"/>
  <c r="AK78" i="30"/>
  <c r="AJ78" i="30"/>
  <c r="AI78" i="30"/>
  <c r="AH78" i="30"/>
  <c r="AG78" i="30"/>
  <c r="BH158" i="30"/>
  <c r="BG158" i="30"/>
  <c r="BF158" i="30"/>
  <c r="BE158" i="30"/>
  <c r="BD158" i="30"/>
  <c r="BC158" i="30"/>
  <c r="BB158" i="30"/>
  <c r="BA158" i="30"/>
  <c r="AZ158" i="30"/>
  <c r="AY158" i="30"/>
  <c r="AX158" i="30"/>
  <c r="AW158" i="30"/>
  <c r="AV158" i="30"/>
  <c r="AU158" i="30"/>
  <c r="AT158" i="30"/>
  <c r="AS158" i="30"/>
  <c r="AR158" i="30"/>
  <c r="AQ158" i="30"/>
  <c r="AP158" i="30"/>
  <c r="AO158" i="30"/>
  <c r="AN158" i="30"/>
  <c r="AM158" i="30"/>
  <c r="AL158" i="30"/>
  <c r="AK158" i="30"/>
  <c r="AJ158" i="30"/>
  <c r="AI158" i="30"/>
  <c r="AH158" i="30"/>
  <c r="AG158" i="30"/>
  <c r="BH143" i="30"/>
  <c r="BG143" i="30"/>
  <c r="BF143" i="30"/>
  <c r="BE143" i="30"/>
  <c r="BD143" i="30"/>
  <c r="BC143" i="30"/>
  <c r="BB143" i="30"/>
  <c r="BA143" i="30"/>
  <c r="AZ143" i="30"/>
  <c r="AY143" i="30"/>
  <c r="AX143" i="30"/>
  <c r="AW143" i="30"/>
  <c r="AV143" i="30"/>
  <c r="AU143" i="30"/>
  <c r="AT143" i="30"/>
  <c r="AS143" i="30"/>
  <c r="AR143" i="30"/>
  <c r="AQ143" i="30"/>
  <c r="AP143" i="30"/>
  <c r="AO143" i="30"/>
  <c r="AN143" i="30"/>
  <c r="AM143" i="30"/>
  <c r="AL143" i="30"/>
  <c r="AK143" i="30"/>
  <c r="AJ143" i="30"/>
  <c r="AI143" i="30"/>
  <c r="AH143" i="30"/>
  <c r="AG143" i="30"/>
  <c r="BH150" i="30"/>
  <c r="BG150" i="30"/>
  <c r="BF150" i="30"/>
  <c r="BE150" i="30"/>
  <c r="BD150" i="30"/>
  <c r="BC150" i="30"/>
  <c r="BB150" i="30"/>
  <c r="BA150" i="30"/>
  <c r="AZ150" i="30"/>
  <c r="AY150" i="30"/>
  <c r="AX150" i="30"/>
  <c r="AW150" i="30"/>
  <c r="AV150" i="30"/>
  <c r="AU150" i="30"/>
  <c r="AT150" i="30"/>
  <c r="AS150" i="30"/>
  <c r="AR150" i="30"/>
  <c r="AQ150" i="30"/>
  <c r="AP150" i="30"/>
  <c r="AO150" i="30"/>
  <c r="AN150" i="30"/>
  <c r="AM150" i="30"/>
  <c r="AL150" i="30"/>
  <c r="AK150" i="30"/>
  <c r="AJ150" i="30"/>
  <c r="AI150" i="30"/>
  <c r="AH150" i="30"/>
  <c r="AG150" i="30"/>
  <c r="BH72" i="30"/>
  <c r="BG72" i="30"/>
  <c r="BF72" i="30"/>
  <c r="BE72" i="30"/>
  <c r="BD72" i="30"/>
  <c r="BC72" i="30"/>
  <c r="BB72" i="30"/>
  <c r="BA72" i="30"/>
  <c r="AZ72" i="30"/>
  <c r="AY72" i="30"/>
  <c r="AX72" i="30"/>
  <c r="AW72" i="30"/>
  <c r="AV72" i="30"/>
  <c r="AU72" i="30"/>
  <c r="AT72" i="30"/>
  <c r="AS72" i="30"/>
  <c r="AR72" i="30"/>
  <c r="AQ72" i="30"/>
  <c r="AP72" i="30"/>
  <c r="AO72" i="30"/>
  <c r="AN72" i="30"/>
  <c r="AM72" i="30"/>
  <c r="AL72" i="30"/>
  <c r="AK72" i="30"/>
  <c r="AJ72" i="30"/>
  <c r="AI72" i="30"/>
  <c r="AH72" i="30"/>
  <c r="AG72" i="30"/>
  <c r="BH275" i="30"/>
  <c r="BG275" i="30"/>
  <c r="BF275" i="30"/>
  <c r="BE275" i="30"/>
  <c r="BD275" i="30"/>
  <c r="BC275" i="30"/>
  <c r="BB275" i="30"/>
  <c r="BA275" i="30"/>
  <c r="AZ275" i="30"/>
  <c r="AY275" i="30"/>
  <c r="AX275" i="30"/>
  <c r="AW275" i="30"/>
  <c r="AV275" i="30"/>
  <c r="AU275" i="30"/>
  <c r="AT275" i="30"/>
  <c r="AS275" i="30"/>
  <c r="AR275" i="30"/>
  <c r="AQ275" i="30"/>
  <c r="AP275" i="30"/>
  <c r="AO275" i="30"/>
  <c r="AN275" i="30"/>
  <c r="AM275" i="30"/>
  <c r="AL275" i="30"/>
  <c r="AK275" i="30"/>
  <c r="AJ275" i="30"/>
  <c r="AI275" i="30"/>
  <c r="AH275" i="30"/>
  <c r="AG275" i="30"/>
  <c r="BH212" i="30"/>
  <c r="BG212" i="30"/>
  <c r="BF212" i="30"/>
  <c r="BE212" i="30"/>
  <c r="BD212" i="30"/>
  <c r="BC212" i="30"/>
  <c r="BB212" i="30"/>
  <c r="BA212" i="30"/>
  <c r="AZ212" i="30"/>
  <c r="AY212" i="30"/>
  <c r="AX212" i="30"/>
  <c r="AW212" i="30"/>
  <c r="AV212" i="30"/>
  <c r="AU212" i="30"/>
  <c r="AT212" i="30"/>
  <c r="AS212" i="30"/>
  <c r="AR212" i="30"/>
  <c r="AQ212" i="30"/>
  <c r="AP212" i="30"/>
  <c r="AO212" i="30"/>
  <c r="AN212" i="30"/>
  <c r="AM212" i="30"/>
  <c r="AL212" i="30"/>
  <c r="AK212" i="30"/>
  <c r="AJ212" i="30"/>
  <c r="AI212" i="30"/>
  <c r="AH212" i="30"/>
  <c r="AG212" i="30"/>
  <c r="BH109" i="30"/>
  <c r="BG109" i="30"/>
  <c r="BF109" i="30"/>
  <c r="BE109" i="30"/>
  <c r="BD109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AU91" i="30"/>
  <c r="AT91" i="30"/>
  <c r="AS91" i="30"/>
  <c r="AR91" i="30"/>
  <c r="AQ91" i="30"/>
  <c r="AP91" i="30"/>
  <c r="AO91" i="30"/>
  <c r="AN91" i="30"/>
  <c r="AM91" i="30"/>
  <c r="AL91" i="30"/>
  <c r="AK91" i="30"/>
  <c r="AJ91" i="30"/>
  <c r="AI91" i="30"/>
  <c r="AH91" i="30"/>
  <c r="AG91" i="30"/>
  <c r="BH97" i="30"/>
  <c r="BG97" i="30"/>
  <c r="BF97" i="30"/>
  <c r="BE97" i="30"/>
  <c r="BD97" i="30"/>
  <c r="BC97" i="30"/>
  <c r="BB97" i="30"/>
  <c r="BA97" i="30"/>
  <c r="AZ97" i="30"/>
  <c r="AY97" i="30"/>
  <c r="AX97" i="30"/>
  <c r="AW97" i="30"/>
  <c r="AV97" i="30"/>
  <c r="AU97" i="30"/>
  <c r="AT97" i="30"/>
  <c r="AS97" i="30"/>
  <c r="AR97" i="30"/>
  <c r="AQ97" i="30"/>
  <c r="AP97" i="30"/>
  <c r="AO97" i="30"/>
  <c r="AN97" i="30"/>
  <c r="AM97" i="30"/>
  <c r="AL97" i="30"/>
  <c r="AK97" i="30"/>
  <c r="AJ97" i="30"/>
  <c r="AI97" i="30"/>
  <c r="AH97" i="30"/>
  <c r="AG97" i="30"/>
  <c r="BH306" i="30"/>
  <c r="BG306" i="30"/>
  <c r="BF306" i="30"/>
  <c r="BE306" i="30"/>
  <c r="BD306" i="30"/>
  <c r="BC306" i="30"/>
  <c r="BB306" i="30"/>
  <c r="BA306" i="30"/>
  <c r="AZ306" i="30"/>
  <c r="AY306" i="30"/>
  <c r="AX306" i="30"/>
  <c r="AW306" i="30"/>
  <c r="AV306" i="30"/>
  <c r="AU306" i="30"/>
  <c r="AT306" i="30"/>
  <c r="AS306" i="30"/>
  <c r="AR306" i="30"/>
  <c r="AQ306" i="30"/>
  <c r="AP306" i="30"/>
  <c r="AO306" i="30"/>
  <c r="AN306" i="30"/>
  <c r="AM306" i="30"/>
  <c r="AL306" i="30"/>
  <c r="AK306" i="30"/>
  <c r="AJ306" i="30"/>
  <c r="AI306" i="30"/>
  <c r="AH306" i="30"/>
  <c r="AG306" i="30"/>
  <c r="BH266" i="30"/>
  <c r="BG266" i="30"/>
  <c r="BF266" i="30"/>
  <c r="BE266" i="30"/>
  <c r="BD266" i="30"/>
  <c r="BC266" i="30"/>
  <c r="BB266" i="30"/>
  <c r="BA266" i="30"/>
  <c r="AZ266" i="30"/>
  <c r="AY266" i="30"/>
  <c r="AX266" i="30"/>
  <c r="AW266" i="30"/>
  <c r="AV266" i="30"/>
  <c r="AU266" i="30"/>
  <c r="AT266" i="30"/>
  <c r="AS266" i="30"/>
  <c r="AR266" i="30"/>
  <c r="AQ266" i="30"/>
  <c r="AP266" i="30"/>
  <c r="AO266" i="30"/>
  <c r="AN266" i="30"/>
  <c r="AM266" i="30"/>
  <c r="AL266" i="30"/>
  <c r="AK266" i="30"/>
  <c r="AJ266" i="30"/>
  <c r="AI266" i="30"/>
  <c r="AH266" i="30"/>
  <c r="AG266" i="30"/>
  <c r="BH221" i="30"/>
  <c r="BG221" i="30"/>
  <c r="BF221" i="30"/>
  <c r="BE221" i="30"/>
  <c r="BD221" i="30"/>
  <c r="BC221" i="30"/>
  <c r="BB221" i="30"/>
  <c r="BA221" i="30"/>
  <c r="AZ221" i="30"/>
  <c r="AY221" i="30"/>
  <c r="AX221" i="30"/>
  <c r="AW221" i="30"/>
  <c r="AV221" i="30"/>
  <c r="AU221" i="30"/>
  <c r="AT221" i="30"/>
  <c r="AS221" i="30"/>
  <c r="AR221" i="30"/>
  <c r="AQ221" i="30"/>
  <c r="AP221" i="30"/>
  <c r="AO221" i="30"/>
  <c r="AN221" i="30"/>
  <c r="AM221" i="30"/>
  <c r="AL221" i="30"/>
  <c r="AK221" i="30"/>
  <c r="AJ221" i="30"/>
  <c r="AI221" i="30"/>
  <c r="AH221" i="30"/>
  <c r="AG221" i="30"/>
  <c r="BH133" i="30"/>
  <c r="BG133" i="30"/>
  <c r="BF133" i="30"/>
  <c r="BE133" i="30"/>
  <c r="BD133" i="30"/>
  <c r="BC133" i="30"/>
  <c r="BB133" i="30"/>
  <c r="BA133" i="30"/>
  <c r="AZ133" i="30"/>
  <c r="AY133" i="30"/>
  <c r="AX133" i="30"/>
  <c r="AW133" i="30"/>
  <c r="AV133" i="30"/>
  <c r="AU133" i="30"/>
  <c r="AT133" i="30"/>
  <c r="AS133" i="30"/>
  <c r="AR133" i="30"/>
  <c r="AQ133" i="30"/>
  <c r="AP133" i="30"/>
  <c r="AO133" i="30"/>
  <c r="AN133" i="30"/>
  <c r="AM133" i="30"/>
  <c r="AL133" i="30"/>
  <c r="AK133" i="30"/>
  <c r="AJ133" i="30"/>
  <c r="AI133" i="30"/>
  <c r="AH133" i="30"/>
  <c r="AG133" i="30"/>
  <c r="BH309" i="30"/>
  <c r="BG309" i="30"/>
  <c r="BF309" i="30"/>
  <c r="BE309" i="30"/>
  <c r="BD309" i="30"/>
  <c r="BC309" i="30"/>
  <c r="BB309" i="30"/>
  <c r="BA309" i="30"/>
  <c r="AZ309" i="30"/>
  <c r="AY309" i="30"/>
  <c r="AX309" i="30"/>
  <c r="AW309" i="30"/>
  <c r="AV309" i="30"/>
  <c r="AU309" i="30"/>
  <c r="AT309" i="30"/>
  <c r="AS309" i="30"/>
  <c r="AR309" i="30"/>
  <c r="AQ309" i="30"/>
  <c r="AP309" i="30"/>
  <c r="AO309" i="30"/>
  <c r="AN309" i="30"/>
  <c r="AM309" i="30"/>
  <c r="AL309" i="30"/>
  <c r="AK309" i="30"/>
  <c r="AJ309" i="30"/>
  <c r="AI309" i="30"/>
  <c r="AH309" i="30"/>
  <c r="AG309" i="30"/>
  <c r="BH180" i="30"/>
  <c r="BG180" i="30"/>
  <c r="BF180" i="30"/>
  <c r="BE180" i="30"/>
  <c r="BD180" i="30"/>
  <c r="BC180" i="30"/>
  <c r="BB180" i="30"/>
  <c r="BA180" i="30"/>
  <c r="AZ180" i="30"/>
  <c r="AY180" i="30"/>
  <c r="AX180" i="30"/>
  <c r="AW180" i="30"/>
  <c r="AV180" i="30"/>
  <c r="AU180" i="30"/>
  <c r="AT180" i="30"/>
  <c r="AS180" i="30"/>
  <c r="AR180" i="30"/>
  <c r="AQ180" i="30"/>
  <c r="AP180" i="30"/>
  <c r="AO180" i="30"/>
  <c r="AN180" i="30"/>
  <c r="AM180" i="30"/>
  <c r="AL180" i="30"/>
  <c r="AK180" i="30"/>
  <c r="AJ180" i="30"/>
  <c r="AI180" i="30"/>
  <c r="AH180" i="30"/>
  <c r="AG180" i="30"/>
  <c r="BH305" i="30"/>
  <c r="BG305" i="30"/>
  <c r="BF305" i="30"/>
  <c r="BE305" i="30"/>
  <c r="BD305" i="30"/>
  <c r="BC305" i="30"/>
  <c r="BB305" i="30"/>
  <c r="BA305" i="30"/>
  <c r="AZ305" i="30"/>
  <c r="AY305" i="30"/>
  <c r="AX305" i="30"/>
  <c r="AW305" i="30"/>
  <c r="AV305" i="30"/>
  <c r="AU305" i="30"/>
  <c r="AT305" i="30"/>
  <c r="AS305" i="30"/>
  <c r="AR305" i="30"/>
  <c r="AQ305" i="30"/>
  <c r="AP305" i="30"/>
  <c r="AO305" i="30"/>
  <c r="AN305" i="30"/>
  <c r="AM305" i="30"/>
  <c r="AL305" i="30"/>
  <c r="AK305" i="30"/>
  <c r="AJ305" i="30"/>
  <c r="AI305" i="30"/>
  <c r="AH305" i="30"/>
  <c r="AG305" i="30"/>
  <c r="BH99" i="30"/>
  <c r="BG99" i="30"/>
  <c r="BF99" i="30"/>
  <c r="BE99" i="30"/>
  <c r="BD99" i="30"/>
  <c r="BC99" i="30"/>
  <c r="BB99" i="30"/>
  <c r="BA99" i="30"/>
  <c r="AZ99" i="30"/>
  <c r="AY99" i="30"/>
  <c r="AX99" i="30"/>
  <c r="AW99" i="30"/>
  <c r="AV99" i="30"/>
  <c r="AU99" i="30"/>
  <c r="AT99" i="30"/>
  <c r="AS99" i="30"/>
  <c r="AR99" i="30"/>
  <c r="AQ99" i="30"/>
  <c r="AP99" i="30"/>
  <c r="AO99" i="30"/>
  <c r="AN99" i="30"/>
  <c r="AM99" i="30"/>
  <c r="AL99" i="30"/>
  <c r="AK99" i="30"/>
  <c r="AJ99" i="30"/>
  <c r="AI99" i="30"/>
  <c r="AH99" i="30"/>
  <c r="AG99" i="30"/>
  <c r="BH182" i="30"/>
  <c r="BG182" i="30"/>
  <c r="BF182" i="30"/>
  <c r="BE182" i="30"/>
  <c r="BD182" i="30"/>
  <c r="BC182" i="30"/>
  <c r="BB182" i="30"/>
  <c r="BA182" i="30"/>
  <c r="AZ182" i="30"/>
  <c r="AY182" i="30"/>
  <c r="AX182" i="30"/>
  <c r="AW182" i="30"/>
  <c r="AV182" i="30"/>
  <c r="AU182" i="30"/>
  <c r="AT182" i="30"/>
  <c r="AS182" i="30"/>
  <c r="AR182" i="30"/>
  <c r="AQ182" i="30"/>
  <c r="AP182" i="30"/>
  <c r="AO182" i="30"/>
  <c r="AN182" i="30"/>
  <c r="AM182" i="30"/>
  <c r="AL182" i="30"/>
  <c r="AK182" i="30"/>
  <c r="AJ182" i="30"/>
  <c r="AI182" i="30"/>
  <c r="AH182" i="30"/>
  <c r="AG182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AU49" i="30"/>
  <c r="AT49" i="30"/>
  <c r="AS49" i="30"/>
  <c r="AR49" i="30"/>
  <c r="AQ49" i="30"/>
  <c r="AP49" i="30"/>
  <c r="AO49" i="30"/>
  <c r="AN49" i="30"/>
  <c r="AM49" i="30"/>
  <c r="AL49" i="30"/>
  <c r="AK49" i="30"/>
  <c r="AJ49" i="30"/>
  <c r="AI49" i="30"/>
  <c r="AH49" i="30"/>
  <c r="AG49" i="30"/>
  <c r="BH100" i="30"/>
  <c r="BG100" i="30"/>
  <c r="BF100" i="30"/>
  <c r="BE100" i="30"/>
  <c r="BD100" i="30"/>
  <c r="BC100" i="30"/>
  <c r="BB100" i="30"/>
  <c r="BA100" i="30"/>
  <c r="AZ100" i="30"/>
  <c r="AY100" i="30"/>
  <c r="AX100" i="30"/>
  <c r="AW100" i="30"/>
  <c r="AV100" i="30"/>
  <c r="AU100" i="30"/>
  <c r="AT100" i="30"/>
  <c r="AS100" i="30"/>
  <c r="AR100" i="30"/>
  <c r="AQ100" i="30"/>
  <c r="AP100" i="30"/>
  <c r="AO100" i="30"/>
  <c r="AN100" i="30"/>
  <c r="AM100" i="30"/>
  <c r="AL100" i="30"/>
  <c r="AK100" i="30"/>
  <c r="AJ100" i="30"/>
  <c r="AI100" i="30"/>
  <c r="AH100" i="30"/>
  <c r="AG100" i="30"/>
  <c r="BH45" i="30"/>
  <c r="BG45" i="30"/>
  <c r="BF45" i="30"/>
  <c r="BE45" i="30"/>
  <c r="BD45" i="30"/>
  <c r="BC45" i="30"/>
  <c r="BB45" i="30"/>
  <c r="BA45" i="30"/>
  <c r="AZ45" i="30"/>
  <c r="AY45" i="30"/>
  <c r="AX45" i="30"/>
  <c r="AW45" i="30"/>
  <c r="AV45" i="30"/>
  <c r="AU45" i="30"/>
  <c r="AT45" i="30"/>
  <c r="AS45" i="30"/>
  <c r="AR45" i="30"/>
  <c r="AQ45" i="30"/>
  <c r="AP45" i="30"/>
  <c r="AO45" i="30"/>
  <c r="AN45" i="30"/>
  <c r="AM45" i="30"/>
  <c r="AL45" i="30"/>
  <c r="AK45" i="30"/>
  <c r="AJ45" i="30"/>
  <c r="AI45" i="30"/>
  <c r="AH45" i="30"/>
  <c r="AG45" i="30"/>
  <c r="BH248" i="30"/>
  <c r="BG248" i="30"/>
  <c r="BF248" i="30"/>
  <c r="BE248" i="30"/>
  <c r="BD248" i="30"/>
  <c r="BC248" i="30"/>
  <c r="BB248" i="30"/>
  <c r="BA248" i="30"/>
  <c r="AZ248" i="30"/>
  <c r="AY248" i="30"/>
  <c r="AX248" i="30"/>
  <c r="AW248" i="30"/>
  <c r="AV248" i="30"/>
  <c r="AU248" i="30"/>
  <c r="AT248" i="30"/>
  <c r="AS248" i="30"/>
  <c r="AR248" i="30"/>
  <c r="AQ248" i="30"/>
  <c r="AP248" i="30"/>
  <c r="AO248" i="30"/>
  <c r="AN248" i="30"/>
  <c r="AM248" i="30"/>
  <c r="AL248" i="30"/>
  <c r="AK248" i="30"/>
  <c r="AJ248" i="30"/>
  <c r="AI248" i="30"/>
  <c r="AH248" i="30"/>
  <c r="AG248" i="30"/>
  <c r="BH46" i="30"/>
  <c r="BG46" i="30"/>
  <c r="BF46" i="30"/>
  <c r="BE46" i="30"/>
  <c r="BD46" i="30"/>
  <c r="BC46" i="30"/>
  <c r="BB46" i="30"/>
  <c r="BA46" i="30"/>
  <c r="AZ46" i="30"/>
  <c r="AY46" i="30"/>
  <c r="AX46" i="30"/>
  <c r="AW46" i="30"/>
  <c r="AV46" i="30"/>
  <c r="AU46" i="30"/>
  <c r="AT46" i="30"/>
  <c r="AS46" i="30"/>
  <c r="AR46" i="30"/>
  <c r="AQ46" i="30"/>
  <c r="AP46" i="30"/>
  <c r="AO46" i="30"/>
  <c r="AN46" i="30"/>
  <c r="AM46" i="30"/>
  <c r="AL46" i="30"/>
  <c r="AK46" i="30"/>
  <c r="AJ46" i="30"/>
  <c r="AI46" i="30"/>
  <c r="AH46" i="30"/>
  <c r="AG46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AU39" i="30"/>
  <c r="AT39" i="30"/>
  <c r="AS39" i="30"/>
  <c r="AR39" i="30"/>
  <c r="AQ39" i="30"/>
  <c r="AP39" i="30"/>
  <c r="AO39" i="30"/>
  <c r="AN39" i="30"/>
  <c r="AM39" i="30"/>
  <c r="AL39" i="30"/>
  <c r="AK39" i="30"/>
  <c r="AJ39" i="30"/>
  <c r="AI39" i="30"/>
  <c r="AH39" i="30"/>
  <c r="AG39" i="30"/>
  <c r="BH74" i="30"/>
  <c r="BG74" i="30"/>
  <c r="BF74" i="30"/>
  <c r="BE74" i="30"/>
  <c r="BD74" i="30"/>
  <c r="BC74" i="30"/>
  <c r="BB74" i="30"/>
  <c r="BA74" i="30"/>
  <c r="AZ74" i="30"/>
  <c r="AY74" i="30"/>
  <c r="AX74" i="30"/>
  <c r="AW74" i="30"/>
  <c r="AV74" i="30"/>
  <c r="AU74" i="30"/>
  <c r="AT74" i="30"/>
  <c r="AS74" i="30"/>
  <c r="AR74" i="30"/>
  <c r="AQ74" i="30"/>
  <c r="AP74" i="30"/>
  <c r="AO74" i="30"/>
  <c r="AN74" i="30"/>
  <c r="AM74" i="30"/>
  <c r="AL74" i="30"/>
  <c r="AK74" i="30"/>
  <c r="AJ74" i="30"/>
  <c r="AI74" i="30"/>
  <c r="AH74" i="30"/>
  <c r="AG74" i="30"/>
  <c r="BH294" i="30"/>
  <c r="BG294" i="30"/>
  <c r="BF294" i="30"/>
  <c r="BE294" i="30"/>
  <c r="BD294" i="30"/>
  <c r="BC294" i="30"/>
  <c r="BB294" i="30"/>
  <c r="BA294" i="30"/>
  <c r="AZ294" i="30"/>
  <c r="AY294" i="30"/>
  <c r="AX294" i="30"/>
  <c r="AW294" i="30"/>
  <c r="AV294" i="30"/>
  <c r="AU294" i="30"/>
  <c r="AT294" i="30"/>
  <c r="AS294" i="30"/>
  <c r="AR294" i="30"/>
  <c r="AQ294" i="30"/>
  <c r="AP294" i="30"/>
  <c r="AO294" i="30"/>
  <c r="AN294" i="30"/>
  <c r="AM294" i="30"/>
  <c r="AL294" i="30"/>
  <c r="AK294" i="30"/>
  <c r="AJ294" i="30"/>
  <c r="AI294" i="30"/>
  <c r="AH294" i="30"/>
  <c r="AG294" i="30"/>
  <c r="BH15" i="30"/>
  <c r="BG15" i="30"/>
  <c r="BF15" i="30"/>
  <c r="BE15" i="30"/>
  <c r="BD15" i="30"/>
  <c r="BC15" i="30"/>
  <c r="BB15" i="30"/>
  <c r="BA15" i="30"/>
  <c r="AZ15" i="30"/>
  <c r="AY15" i="30"/>
  <c r="AX15" i="30"/>
  <c r="AW15" i="30"/>
  <c r="AV15" i="30"/>
  <c r="AU15" i="30"/>
  <c r="AT15" i="30"/>
  <c r="AS15" i="30"/>
  <c r="AR15" i="30"/>
  <c r="AQ15" i="30"/>
  <c r="AP15" i="30"/>
  <c r="AO15" i="30"/>
  <c r="AN15" i="30"/>
  <c r="AM15" i="30"/>
  <c r="AL15" i="30"/>
  <c r="AK15" i="30"/>
  <c r="AJ15" i="30"/>
  <c r="AI15" i="30"/>
  <c r="AH15" i="30"/>
  <c r="AG15" i="30"/>
  <c r="BH175" i="30"/>
  <c r="BG175" i="30"/>
  <c r="BF175" i="30"/>
  <c r="BE175" i="30"/>
  <c r="BD175" i="30"/>
  <c r="BC175" i="30"/>
  <c r="BB175" i="30"/>
  <c r="BA175" i="30"/>
  <c r="AZ175" i="30"/>
  <c r="AY175" i="30"/>
  <c r="AX175" i="30"/>
  <c r="AW175" i="30"/>
  <c r="AV175" i="30"/>
  <c r="AU175" i="30"/>
  <c r="AT175" i="30"/>
  <c r="AS175" i="30"/>
  <c r="AR175" i="30"/>
  <c r="AQ175" i="30"/>
  <c r="AP175" i="30"/>
  <c r="AO175" i="30"/>
  <c r="AN175" i="30"/>
  <c r="AM175" i="30"/>
  <c r="AL175" i="30"/>
  <c r="AK175" i="30"/>
  <c r="AJ175" i="30"/>
  <c r="AI175" i="30"/>
  <c r="AH175" i="30"/>
  <c r="AG175" i="30"/>
  <c r="BH293" i="30"/>
  <c r="BG293" i="30"/>
  <c r="BF293" i="30"/>
  <c r="BE293" i="30"/>
  <c r="BD293" i="30"/>
  <c r="BC293" i="30"/>
  <c r="BB293" i="30"/>
  <c r="BA293" i="30"/>
  <c r="AZ293" i="30"/>
  <c r="AY293" i="30"/>
  <c r="AX293" i="30"/>
  <c r="AW293" i="30"/>
  <c r="AV293" i="30"/>
  <c r="AU293" i="30"/>
  <c r="AT293" i="30"/>
  <c r="AS293" i="30"/>
  <c r="AR293" i="30"/>
  <c r="AQ293" i="30"/>
  <c r="AP293" i="30"/>
  <c r="AO293" i="30"/>
  <c r="AN293" i="30"/>
  <c r="AM293" i="30"/>
  <c r="AL293" i="30"/>
  <c r="AK293" i="30"/>
  <c r="AJ293" i="30"/>
  <c r="AI293" i="30"/>
  <c r="AH293" i="30"/>
  <c r="AG293" i="30"/>
  <c r="BH206" i="30"/>
  <c r="BG206" i="30"/>
  <c r="BF206" i="30"/>
  <c r="BE206" i="30"/>
  <c r="BD206" i="30"/>
  <c r="BC206" i="30"/>
  <c r="BB206" i="30"/>
  <c r="BA206" i="30"/>
  <c r="AZ206" i="30"/>
  <c r="AY206" i="30"/>
  <c r="AX206" i="30"/>
  <c r="AW206" i="30"/>
  <c r="AV206" i="30"/>
  <c r="AU206" i="30"/>
  <c r="AT206" i="30"/>
  <c r="AS206" i="30"/>
  <c r="AR206" i="30"/>
  <c r="AQ206" i="30"/>
  <c r="AP206" i="30"/>
  <c r="AO206" i="30"/>
  <c r="AN206" i="30"/>
  <c r="AM206" i="30"/>
  <c r="AL206" i="30"/>
  <c r="AK206" i="30"/>
  <c r="AJ206" i="30"/>
  <c r="AI206" i="30"/>
  <c r="AH206" i="30"/>
  <c r="AG206" i="30"/>
  <c r="BH209" i="30"/>
  <c r="BG209" i="30"/>
  <c r="BF209" i="30"/>
  <c r="BE209" i="30"/>
  <c r="BD209" i="30"/>
  <c r="BC209" i="30"/>
  <c r="BB209" i="30"/>
  <c r="BA209" i="30"/>
  <c r="AZ209" i="30"/>
  <c r="AY209" i="30"/>
  <c r="AX209" i="30"/>
  <c r="AW209" i="30"/>
  <c r="AV209" i="30"/>
  <c r="AU209" i="30"/>
  <c r="AT209" i="30"/>
  <c r="AS209" i="30"/>
  <c r="AR209" i="30"/>
  <c r="AQ209" i="30"/>
  <c r="AP209" i="30"/>
  <c r="AO209" i="30"/>
  <c r="AN209" i="30"/>
  <c r="AM209" i="30"/>
  <c r="AL209" i="30"/>
  <c r="AK209" i="30"/>
  <c r="AJ209" i="30"/>
  <c r="AI209" i="30"/>
  <c r="AH209" i="30"/>
  <c r="AG209" i="30"/>
  <c r="BH201" i="30"/>
  <c r="BG201" i="30"/>
  <c r="BF201" i="30"/>
  <c r="BE201" i="30"/>
  <c r="BD201" i="30"/>
  <c r="BC201" i="30"/>
  <c r="BB201" i="30"/>
  <c r="BA201" i="30"/>
  <c r="AZ201" i="30"/>
  <c r="AY201" i="30"/>
  <c r="AX201" i="30"/>
  <c r="AW201" i="30"/>
  <c r="AV201" i="30"/>
  <c r="AU201" i="30"/>
  <c r="AT201" i="30"/>
  <c r="AS201" i="30"/>
  <c r="AR201" i="30"/>
  <c r="AQ201" i="30"/>
  <c r="AP201" i="30"/>
  <c r="AO201" i="30"/>
  <c r="AN201" i="30"/>
  <c r="AM201" i="30"/>
  <c r="AL201" i="30"/>
  <c r="AK201" i="30"/>
  <c r="AJ201" i="30"/>
  <c r="AI201" i="30"/>
  <c r="AH201" i="30"/>
  <c r="AG201" i="30"/>
  <c r="BH187" i="30"/>
  <c r="BG187" i="30"/>
  <c r="BF187" i="30"/>
  <c r="BE187" i="30"/>
  <c r="BD187" i="30"/>
  <c r="BC187" i="30"/>
  <c r="BB187" i="30"/>
  <c r="BA187" i="30"/>
  <c r="AZ187" i="30"/>
  <c r="AY187" i="30"/>
  <c r="AX187" i="30"/>
  <c r="AW187" i="30"/>
  <c r="AV187" i="30"/>
  <c r="AU187" i="30"/>
  <c r="AT187" i="30"/>
  <c r="AS187" i="30"/>
  <c r="AR187" i="30"/>
  <c r="AQ187" i="30"/>
  <c r="AP187" i="30"/>
  <c r="AO187" i="30"/>
  <c r="AN187" i="30"/>
  <c r="AM187" i="30"/>
  <c r="AL187" i="30"/>
  <c r="AK187" i="30"/>
  <c r="AJ187" i="30"/>
  <c r="AI187" i="30"/>
  <c r="AH187" i="30"/>
  <c r="AG187" i="30"/>
  <c r="BH23" i="30"/>
  <c r="BG23" i="30"/>
  <c r="BF23" i="30"/>
  <c r="BE23" i="30"/>
  <c r="BD23" i="30"/>
  <c r="BC23" i="30"/>
  <c r="BB23" i="30"/>
  <c r="BA23" i="30"/>
  <c r="AZ23" i="30"/>
  <c r="AY23" i="30"/>
  <c r="AX23" i="30"/>
  <c r="AW23" i="30"/>
  <c r="AV23" i="30"/>
  <c r="AU23" i="30"/>
  <c r="AT23" i="30"/>
  <c r="AS23" i="30"/>
  <c r="AR23" i="30"/>
  <c r="AQ23" i="30"/>
  <c r="AP23" i="30"/>
  <c r="AO23" i="30"/>
  <c r="AN23" i="30"/>
  <c r="AM23" i="30"/>
  <c r="AL23" i="30"/>
  <c r="AK23" i="30"/>
  <c r="AJ23" i="30"/>
  <c r="AI23" i="30"/>
  <c r="AH23" i="30"/>
  <c r="AG23" i="30"/>
  <c r="BH86" i="30"/>
  <c r="BG86" i="30"/>
  <c r="BF86" i="30"/>
  <c r="BE86" i="30"/>
  <c r="BD86" i="30"/>
  <c r="BC86" i="30"/>
  <c r="BB86" i="30"/>
  <c r="BA86" i="30"/>
  <c r="AZ86" i="30"/>
  <c r="AY86" i="30"/>
  <c r="AX86" i="30"/>
  <c r="AW86" i="30"/>
  <c r="AV86" i="30"/>
  <c r="AU86" i="30"/>
  <c r="AT86" i="30"/>
  <c r="AS86" i="30"/>
  <c r="AR86" i="30"/>
  <c r="AQ86" i="30"/>
  <c r="AP86" i="30"/>
  <c r="AO86" i="30"/>
  <c r="AN86" i="30"/>
  <c r="AM86" i="30"/>
  <c r="AL86" i="30"/>
  <c r="AK86" i="30"/>
  <c r="AJ86" i="30"/>
  <c r="AI86" i="30"/>
  <c r="AH86" i="30"/>
  <c r="AG86" i="30"/>
  <c r="BH204" i="30"/>
  <c r="BG204" i="30"/>
  <c r="BF204" i="30"/>
  <c r="BE204" i="30"/>
  <c r="BD204" i="30"/>
  <c r="BC204" i="30"/>
  <c r="BB204" i="30"/>
  <c r="BA204" i="30"/>
  <c r="AZ204" i="30"/>
  <c r="AY204" i="30"/>
  <c r="AX204" i="30"/>
  <c r="AW204" i="30"/>
  <c r="AV204" i="30"/>
  <c r="AU204" i="30"/>
  <c r="AT204" i="30"/>
  <c r="AS204" i="30"/>
  <c r="AR204" i="30"/>
  <c r="AQ204" i="30"/>
  <c r="AP204" i="30"/>
  <c r="AO204" i="30"/>
  <c r="AN204" i="30"/>
  <c r="AM204" i="30"/>
  <c r="AL204" i="30"/>
  <c r="AK204" i="30"/>
  <c r="AJ204" i="30"/>
  <c r="AI204" i="30"/>
  <c r="AH204" i="30"/>
  <c r="AG204" i="30"/>
  <c r="BH287" i="30"/>
  <c r="BG287" i="30"/>
  <c r="BF287" i="30"/>
  <c r="BE287" i="30"/>
  <c r="BD287" i="30"/>
  <c r="BC287" i="30"/>
  <c r="BB287" i="30"/>
  <c r="BA287" i="30"/>
  <c r="AZ287" i="30"/>
  <c r="AY287" i="30"/>
  <c r="AX287" i="30"/>
  <c r="AW287" i="30"/>
  <c r="AV287" i="30"/>
  <c r="AU287" i="30"/>
  <c r="AT287" i="30"/>
  <c r="AS287" i="30"/>
  <c r="AR287" i="30"/>
  <c r="AQ287" i="30"/>
  <c r="AP287" i="30"/>
  <c r="AO287" i="30"/>
  <c r="AN287" i="30"/>
  <c r="AM287" i="30"/>
  <c r="AL287" i="30"/>
  <c r="AK287" i="30"/>
  <c r="AJ287" i="30"/>
  <c r="AI287" i="30"/>
  <c r="AH287" i="30"/>
  <c r="AG287" i="30"/>
  <c r="BH181" i="30"/>
  <c r="BG181" i="30"/>
  <c r="BF181" i="30"/>
  <c r="BE181" i="30"/>
  <c r="BD181" i="30"/>
  <c r="BC181" i="30"/>
  <c r="BB181" i="30"/>
  <c r="BA181" i="30"/>
  <c r="AZ181" i="30"/>
  <c r="AY181" i="30"/>
  <c r="AX181" i="30"/>
  <c r="AW181" i="30"/>
  <c r="AV181" i="30"/>
  <c r="AU181" i="30"/>
  <c r="AT181" i="30"/>
  <c r="AS181" i="30"/>
  <c r="AR181" i="30"/>
  <c r="AQ181" i="30"/>
  <c r="AP181" i="30"/>
  <c r="AO181" i="30"/>
  <c r="AN181" i="30"/>
  <c r="AM181" i="30"/>
  <c r="AL181" i="30"/>
  <c r="AK181" i="30"/>
  <c r="AJ181" i="30"/>
  <c r="AI181" i="30"/>
  <c r="AH181" i="30"/>
  <c r="AG181" i="30"/>
  <c r="BH152" i="30"/>
  <c r="BG152" i="30"/>
  <c r="BF152" i="30"/>
  <c r="BE152" i="30"/>
  <c r="BD152" i="30"/>
  <c r="BC152" i="30"/>
  <c r="BB152" i="30"/>
  <c r="BA152" i="30"/>
  <c r="AZ152" i="30"/>
  <c r="AY152" i="30"/>
  <c r="AX152" i="30"/>
  <c r="AW152" i="30"/>
  <c r="AV152" i="30"/>
  <c r="AU152" i="30"/>
  <c r="AT152" i="30"/>
  <c r="AS152" i="30"/>
  <c r="AR152" i="30"/>
  <c r="AQ152" i="30"/>
  <c r="AP152" i="30"/>
  <c r="AO152" i="30"/>
  <c r="AN152" i="30"/>
  <c r="AM152" i="30"/>
  <c r="AL152" i="30"/>
  <c r="AK152" i="30"/>
  <c r="AJ152" i="30"/>
  <c r="AI152" i="30"/>
  <c r="AH152" i="30"/>
  <c r="AG152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AU54" i="30"/>
  <c r="AT54" i="30"/>
  <c r="AS54" i="30"/>
  <c r="AR54" i="30"/>
  <c r="AQ54" i="30"/>
  <c r="AP54" i="30"/>
  <c r="AO54" i="30"/>
  <c r="AN54" i="30"/>
  <c r="AM54" i="30"/>
  <c r="AL54" i="30"/>
  <c r="AK54" i="30"/>
  <c r="AJ54" i="30"/>
  <c r="AI54" i="30"/>
  <c r="AH54" i="30"/>
  <c r="AG54" i="30"/>
  <c r="BH200" i="30"/>
  <c r="BG200" i="30"/>
  <c r="BF200" i="30"/>
  <c r="BE200" i="30"/>
  <c r="BD200" i="30"/>
  <c r="BC200" i="30"/>
  <c r="BB200" i="30"/>
  <c r="BA200" i="30"/>
  <c r="AZ200" i="30"/>
  <c r="AY200" i="30"/>
  <c r="AX200" i="30"/>
  <c r="AW200" i="30"/>
  <c r="AV200" i="30"/>
  <c r="AU200" i="30"/>
  <c r="AT200" i="30"/>
  <c r="AS200" i="30"/>
  <c r="AR200" i="30"/>
  <c r="AQ200" i="30"/>
  <c r="AP200" i="30"/>
  <c r="AO200" i="30"/>
  <c r="AN200" i="30"/>
  <c r="AM200" i="30"/>
  <c r="AL200" i="30"/>
  <c r="AK200" i="30"/>
  <c r="AJ200" i="30"/>
  <c r="AI200" i="30"/>
  <c r="AH200" i="30"/>
  <c r="AG200" i="30"/>
  <c r="BH101" i="30"/>
  <c r="BG101" i="30"/>
  <c r="BF101" i="30"/>
  <c r="BE101" i="30"/>
  <c r="BD101" i="30"/>
  <c r="BC101" i="30"/>
  <c r="BB101" i="30"/>
  <c r="BA101" i="30"/>
  <c r="AZ101" i="30"/>
  <c r="AY101" i="30"/>
  <c r="AX101" i="30"/>
  <c r="AW101" i="30"/>
  <c r="AV101" i="30"/>
  <c r="AU101" i="30"/>
  <c r="AT101" i="30"/>
  <c r="AS101" i="30"/>
  <c r="AR101" i="30"/>
  <c r="AQ101" i="30"/>
  <c r="AP101" i="30"/>
  <c r="AO101" i="30"/>
  <c r="AN101" i="30"/>
  <c r="AM101" i="30"/>
  <c r="AL101" i="30"/>
  <c r="AK101" i="30"/>
  <c r="AJ101" i="30"/>
  <c r="AI101" i="30"/>
  <c r="AH101" i="30"/>
  <c r="AG101" i="30"/>
  <c r="BH155" i="30"/>
  <c r="BG155" i="30"/>
  <c r="BF155" i="30"/>
  <c r="BE155" i="30"/>
  <c r="BD155" i="30"/>
  <c r="BC155" i="30"/>
  <c r="BB155" i="30"/>
  <c r="BA155" i="30"/>
  <c r="AZ155" i="30"/>
  <c r="AY155" i="30"/>
  <c r="AX155" i="30"/>
  <c r="AW155" i="30"/>
  <c r="AV155" i="30"/>
  <c r="AU155" i="30"/>
  <c r="AT155" i="30"/>
  <c r="AS155" i="30"/>
  <c r="AR155" i="30"/>
  <c r="AQ155" i="30"/>
  <c r="AP155" i="30"/>
  <c r="AO155" i="30"/>
  <c r="AN155" i="30"/>
  <c r="AM155" i="30"/>
  <c r="AL155" i="30"/>
  <c r="AK155" i="30"/>
  <c r="AJ155" i="30"/>
  <c r="AI155" i="30"/>
  <c r="AH155" i="30"/>
  <c r="AG155" i="30"/>
  <c r="BH162" i="30"/>
  <c r="BG162" i="30"/>
  <c r="BF162" i="30"/>
  <c r="BE162" i="30"/>
  <c r="BD162" i="30"/>
  <c r="BC162" i="30"/>
  <c r="BB162" i="30"/>
  <c r="BA162" i="30"/>
  <c r="AZ162" i="30"/>
  <c r="AY162" i="30"/>
  <c r="AX162" i="30"/>
  <c r="AW162" i="30"/>
  <c r="AV162" i="30"/>
  <c r="AU162" i="30"/>
  <c r="AT162" i="30"/>
  <c r="AS162" i="30"/>
  <c r="AR162" i="30"/>
  <c r="AQ162" i="30"/>
  <c r="AP162" i="30"/>
  <c r="AO162" i="30"/>
  <c r="AN162" i="30"/>
  <c r="AM162" i="30"/>
  <c r="AL162" i="30"/>
  <c r="AK162" i="30"/>
  <c r="AJ162" i="30"/>
  <c r="AI162" i="30"/>
  <c r="AH162" i="30"/>
  <c r="AG162" i="30"/>
  <c r="BH63" i="30"/>
  <c r="BG63" i="30"/>
  <c r="BF63" i="30"/>
  <c r="BE63" i="30"/>
  <c r="BD63" i="30"/>
  <c r="BC63" i="30"/>
  <c r="BB63" i="30"/>
  <c r="BA63" i="30"/>
  <c r="AZ63" i="30"/>
  <c r="AY63" i="30"/>
  <c r="AX63" i="30"/>
  <c r="AW63" i="30"/>
  <c r="AV63" i="30"/>
  <c r="AU63" i="30"/>
  <c r="AT63" i="30"/>
  <c r="AS63" i="30"/>
  <c r="AR63" i="30"/>
  <c r="AQ63" i="30"/>
  <c r="AP63" i="30"/>
  <c r="AO63" i="30"/>
  <c r="AN63" i="30"/>
  <c r="AM63" i="30"/>
  <c r="AL63" i="30"/>
  <c r="AK63" i="30"/>
  <c r="AJ63" i="30"/>
  <c r="AI63" i="30"/>
  <c r="AH63" i="30"/>
  <c r="AG63" i="30"/>
  <c r="BH117" i="30"/>
  <c r="BG117" i="30"/>
  <c r="BF117" i="30"/>
  <c r="BE117" i="30"/>
  <c r="BD117" i="30"/>
  <c r="BC117" i="30"/>
  <c r="BB117" i="30"/>
  <c r="BA117" i="30"/>
  <c r="AZ117" i="30"/>
  <c r="AY117" i="30"/>
  <c r="AX117" i="30"/>
  <c r="AW117" i="30"/>
  <c r="AV117" i="30"/>
  <c r="AU117" i="30"/>
  <c r="AT117" i="30"/>
  <c r="AS117" i="30"/>
  <c r="AR117" i="30"/>
  <c r="AQ117" i="30"/>
  <c r="AP117" i="30"/>
  <c r="AO117" i="30"/>
  <c r="AN117" i="30"/>
  <c r="AM117" i="30"/>
  <c r="AL117" i="30"/>
  <c r="AK117" i="30"/>
  <c r="AJ117" i="30"/>
  <c r="AI117" i="30"/>
  <c r="AH117" i="30"/>
  <c r="AG117" i="30"/>
  <c r="BH25" i="30"/>
  <c r="BG25" i="30"/>
  <c r="BF25" i="30"/>
  <c r="BE25" i="30"/>
  <c r="BD25" i="30"/>
  <c r="BC25" i="30"/>
  <c r="BB25" i="30"/>
  <c r="BA25" i="30"/>
  <c r="AZ25" i="30"/>
  <c r="AY25" i="30"/>
  <c r="AX25" i="30"/>
  <c r="AW25" i="30"/>
  <c r="AV25" i="30"/>
  <c r="AU25" i="30"/>
  <c r="AT25" i="30"/>
  <c r="AS25" i="30"/>
  <c r="AR25" i="30"/>
  <c r="AQ25" i="30"/>
  <c r="AP25" i="30"/>
  <c r="AO25" i="30"/>
  <c r="AN25" i="30"/>
  <c r="AM25" i="30"/>
  <c r="AL25" i="30"/>
  <c r="AK25" i="30"/>
  <c r="AJ25" i="30"/>
  <c r="AI25" i="30"/>
  <c r="AH25" i="30"/>
  <c r="AG25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AU112" i="30"/>
  <c r="AT112" i="30"/>
  <c r="AS112" i="30"/>
  <c r="AR112" i="30"/>
  <c r="AQ112" i="30"/>
  <c r="AP112" i="30"/>
  <c r="AO112" i="30"/>
  <c r="AN112" i="30"/>
  <c r="AM112" i="30"/>
  <c r="AL112" i="30"/>
  <c r="AK112" i="30"/>
  <c r="AJ112" i="30"/>
  <c r="AI112" i="30"/>
  <c r="AH112" i="30"/>
  <c r="AG112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U37" i="30"/>
  <c r="AT37" i="30"/>
  <c r="AS37" i="30"/>
  <c r="AR37" i="30"/>
  <c r="AQ37" i="30"/>
  <c r="AP37" i="30"/>
  <c r="AO37" i="30"/>
  <c r="AN37" i="30"/>
  <c r="AM37" i="30"/>
  <c r="AL37" i="30"/>
  <c r="AK37" i="30"/>
  <c r="AJ37" i="30"/>
  <c r="AI37" i="30"/>
  <c r="AH37" i="30"/>
  <c r="AG37" i="30"/>
  <c r="BH272" i="30"/>
  <c r="BG272" i="30"/>
  <c r="BF272" i="30"/>
  <c r="BE272" i="30"/>
  <c r="BD272" i="30"/>
  <c r="BC272" i="30"/>
  <c r="BB272" i="30"/>
  <c r="BA272" i="30"/>
  <c r="AZ272" i="30"/>
  <c r="AY272" i="30"/>
  <c r="AX272" i="30"/>
  <c r="AW272" i="30"/>
  <c r="AV272" i="30"/>
  <c r="AU272" i="30"/>
  <c r="AT272" i="30"/>
  <c r="AS272" i="30"/>
  <c r="AR272" i="30"/>
  <c r="AQ272" i="30"/>
  <c r="AP272" i="30"/>
  <c r="AO272" i="30"/>
  <c r="AN272" i="30"/>
  <c r="AM272" i="30"/>
  <c r="AL272" i="30"/>
  <c r="AK272" i="30"/>
  <c r="AJ272" i="30"/>
  <c r="AI272" i="30"/>
  <c r="AH272" i="30"/>
  <c r="AG272" i="30"/>
  <c r="BH270" i="30"/>
  <c r="BG270" i="30"/>
  <c r="BF270" i="30"/>
  <c r="BE270" i="30"/>
  <c r="BD270" i="30"/>
  <c r="BC270" i="30"/>
  <c r="BB270" i="30"/>
  <c r="BA270" i="30"/>
  <c r="AZ270" i="30"/>
  <c r="AY270" i="30"/>
  <c r="AX270" i="30"/>
  <c r="AW270" i="30"/>
  <c r="AV270" i="30"/>
  <c r="AU270" i="30"/>
  <c r="AT270" i="30"/>
  <c r="AS270" i="30"/>
  <c r="AR270" i="30"/>
  <c r="AQ270" i="30"/>
  <c r="AP270" i="30"/>
  <c r="AO270" i="30"/>
  <c r="AN270" i="30"/>
  <c r="AM270" i="30"/>
  <c r="AL270" i="30"/>
  <c r="AK270" i="30"/>
  <c r="AJ270" i="30"/>
  <c r="AI270" i="30"/>
  <c r="AH270" i="30"/>
  <c r="AG270" i="30"/>
  <c r="BH118" i="30"/>
  <c r="BG118" i="30"/>
  <c r="BF118" i="30"/>
  <c r="BE118" i="30"/>
  <c r="BD118" i="30"/>
  <c r="BC118" i="30"/>
  <c r="BB118" i="30"/>
  <c r="BA118" i="30"/>
  <c r="AZ118" i="30"/>
  <c r="AY118" i="30"/>
  <c r="AX118" i="30"/>
  <c r="AW118" i="30"/>
  <c r="AV118" i="30"/>
  <c r="AU118" i="30"/>
  <c r="AT118" i="30"/>
  <c r="AS118" i="30"/>
  <c r="AR118" i="30"/>
  <c r="AQ118" i="30"/>
  <c r="AP118" i="30"/>
  <c r="AO118" i="30"/>
  <c r="AN118" i="30"/>
  <c r="AM118" i="30"/>
  <c r="AL118" i="30"/>
  <c r="AK118" i="30"/>
  <c r="AJ118" i="30"/>
  <c r="AI118" i="30"/>
  <c r="AH118" i="30"/>
  <c r="AG118" i="30"/>
  <c r="BH59" i="30"/>
  <c r="BG59" i="30"/>
  <c r="BF59" i="30"/>
  <c r="BE59" i="30"/>
  <c r="BD59" i="30"/>
  <c r="BC59" i="30"/>
  <c r="BB59" i="30"/>
  <c r="BA59" i="30"/>
  <c r="AZ59" i="30"/>
  <c r="AY59" i="30"/>
  <c r="AX59" i="30"/>
  <c r="AW59" i="30"/>
  <c r="AV59" i="30"/>
  <c r="AU59" i="30"/>
  <c r="AT59" i="30"/>
  <c r="AS59" i="30"/>
  <c r="AR59" i="30"/>
  <c r="AQ59" i="30"/>
  <c r="AP59" i="30"/>
  <c r="AO59" i="30"/>
  <c r="AN59" i="30"/>
  <c r="AM59" i="30"/>
  <c r="AL59" i="30"/>
  <c r="AK59" i="30"/>
  <c r="AJ59" i="30"/>
  <c r="AI59" i="30"/>
  <c r="AH59" i="30"/>
  <c r="AG59" i="30"/>
  <c r="BH273" i="30"/>
  <c r="BG273" i="30"/>
  <c r="BF273" i="30"/>
  <c r="BE273" i="30"/>
  <c r="BD273" i="30"/>
  <c r="BC273" i="30"/>
  <c r="BB273" i="30"/>
  <c r="BA273" i="30"/>
  <c r="AZ273" i="30"/>
  <c r="AY273" i="30"/>
  <c r="AX273" i="30"/>
  <c r="AW273" i="30"/>
  <c r="AV273" i="30"/>
  <c r="AU273" i="30"/>
  <c r="AT273" i="30"/>
  <c r="AS273" i="30"/>
  <c r="AR273" i="30"/>
  <c r="AQ273" i="30"/>
  <c r="AP273" i="30"/>
  <c r="AO273" i="30"/>
  <c r="AN273" i="30"/>
  <c r="AM273" i="30"/>
  <c r="AL273" i="30"/>
  <c r="AK273" i="30"/>
  <c r="AJ273" i="30"/>
  <c r="AI273" i="30"/>
  <c r="AH273" i="30"/>
  <c r="AG273" i="30"/>
  <c r="BH9" i="30"/>
  <c r="BG9" i="30"/>
  <c r="BF9" i="30"/>
  <c r="BE9" i="30"/>
  <c r="BD9" i="30"/>
  <c r="BC9" i="30"/>
  <c r="BB9" i="30"/>
  <c r="BA9" i="30"/>
  <c r="AZ9" i="30"/>
  <c r="AY9" i="30"/>
  <c r="AX9" i="30"/>
  <c r="AW9" i="30"/>
  <c r="AV9" i="30"/>
  <c r="AU9" i="30"/>
  <c r="AT9" i="30"/>
  <c r="AS9" i="30"/>
  <c r="AR9" i="30"/>
  <c r="AQ9" i="30"/>
  <c r="AP9" i="30"/>
  <c r="AO9" i="30"/>
  <c r="AN9" i="30"/>
  <c r="AM9" i="30"/>
  <c r="AL9" i="30"/>
  <c r="AK9" i="30"/>
  <c r="AJ9" i="30"/>
  <c r="AI9" i="30"/>
  <c r="AH9" i="30"/>
  <c r="AG9" i="30"/>
  <c r="BH233" i="30"/>
  <c r="BG233" i="30"/>
  <c r="BF233" i="30"/>
  <c r="BE233" i="30"/>
  <c r="BD233" i="30"/>
  <c r="BC233" i="30"/>
  <c r="BB233" i="30"/>
  <c r="BA233" i="30"/>
  <c r="AZ233" i="30"/>
  <c r="AY233" i="30"/>
  <c r="AX233" i="30"/>
  <c r="AW233" i="30"/>
  <c r="AV233" i="30"/>
  <c r="AU233" i="30"/>
  <c r="AT233" i="30"/>
  <c r="AS233" i="30"/>
  <c r="AR233" i="30"/>
  <c r="AQ233" i="30"/>
  <c r="AP233" i="30"/>
  <c r="AO233" i="30"/>
  <c r="AN233" i="30"/>
  <c r="AM233" i="30"/>
  <c r="AL233" i="30"/>
  <c r="AK233" i="30"/>
  <c r="AJ233" i="30"/>
  <c r="AI233" i="30"/>
  <c r="AH233" i="30"/>
  <c r="AG233" i="30"/>
  <c r="BH81" i="30"/>
  <c r="BG81" i="30"/>
  <c r="BF81" i="30"/>
  <c r="BE81" i="30"/>
  <c r="BD81" i="30"/>
  <c r="BC81" i="30"/>
  <c r="BB81" i="30"/>
  <c r="BA81" i="30"/>
  <c r="AZ81" i="30"/>
  <c r="AY81" i="30"/>
  <c r="AX81" i="30"/>
  <c r="AW81" i="30"/>
  <c r="AV81" i="30"/>
  <c r="AU81" i="30"/>
  <c r="AT81" i="30"/>
  <c r="AS81" i="30"/>
  <c r="AR81" i="30"/>
  <c r="AQ81" i="30"/>
  <c r="AP81" i="30"/>
  <c r="AO81" i="30"/>
  <c r="AN81" i="30"/>
  <c r="AM81" i="30"/>
  <c r="AL81" i="30"/>
  <c r="AK81" i="30"/>
  <c r="AJ81" i="30"/>
  <c r="AI81" i="30"/>
  <c r="AH81" i="30"/>
  <c r="AG81" i="30"/>
  <c r="BH138" i="30"/>
  <c r="BG138" i="30"/>
  <c r="BF138" i="30"/>
  <c r="BE138" i="30"/>
  <c r="BD138" i="30"/>
  <c r="BC138" i="30"/>
  <c r="BB138" i="30"/>
  <c r="BA138" i="30"/>
  <c r="AZ138" i="30"/>
  <c r="AY138" i="30"/>
  <c r="AX138" i="30"/>
  <c r="AW138" i="30"/>
  <c r="AV138" i="30"/>
  <c r="AU138" i="30"/>
  <c r="AT138" i="30"/>
  <c r="AS138" i="30"/>
  <c r="AR138" i="30"/>
  <c r="AQ138" i="30"/>
  <c r="AP138" i="30"/>
  <c r="AO138" i="30"/>
  <c r="AN138" i="30"/>
  <c r="AM138" i="30"/>
  <c r="AL138" i="30"/>
  <c r="AK138" i="30"/>
  <c r="AJ138" i="30"/>
  <c r="AI138" i="30"/>
  <c r="AH138" i="30"/>
  <c r="AG138" i="30"/>
  <c r="BH125" i="30"/>
  <c r="BG125" i="30"/>
  <c r="BF125" i="30"/>
  <c r="BE125" i="30"/>
  <c r="BD125" i="30"/>
  <c r="BC125" i="30"/>
  <c r="BB125" i="30"/>
  <c r="BA125" i="30"/>
  <c r="AZ125" i="30"/>
  <c r="AY125" i="30"/>
  <c r="AX125" i="30"/>
  <c r="AW125" i="30"/>
  <c r="AV125" i="30"/>
  <c r="AU125" i="30"/>
  <c r="AT125" i="30"/>
  <c r="AS125" i="30"/>
  <c r="AR125" i="30"/>
  <c r="AQ125" i="30"/>
  <c r="AP125" i="30"/>
  <c r="AO125" i="30"/>
  <c r="AN125" i="30"/>
  <c r="AM125" i="30"/>
  <c r="AL125" i="30"/>
  <c r="AK125" i="30"/>
  <c r="AJ125" i="30"/>
  <c r="AI125" i="30"/>
  <c r="AH125" i="30"/>
  <c r="AG125" i="30"/>
  <c r="BH254" i="30"/>
  <c r="BG254" i="30"/>
  <c r="BF254" i="30"/>
  <c r="BE254" i="30"/>
  <c r="BD254" i="30"/>
  <c r="BC254" i="30"/>
  <c r="BB254" i="30"/>
  <c r="BA254" i="30"/>
  <c r="AZ254" i="30"/>
  <c r="AY254" i="30"/>
  <c r="AX254" i="30"/>
  <c r="AW254" i="30"/>
  <c r="AV254" i="30"/>
  <c r="AU254" i="30"/>
  <c r="AT254" i="30"/>
  <c r="AS254" i="30"/>
  <c r="AR254" i="30"/>
  <c r="AQ254" i="30"/>
  <c r="AP254" i="30"/>
  <c r="AO254" i="30"/>
  <c r="AN254" i="30"/>
  <c r="AM254" i="30"/>
  <c r="AL254" i="30"/>
  <c r="AK254" i="30"/>
  <c r="AJ254" i="30"/>
  <c r="AI254" i="30"/>
  <c r="AH254" i="30"/>
  <c r="AG254" i="30"/>
  <c r="BH157" i="30"/>
  <c r="BG157" i="30"/>
  <c r="BF157" i="30"/>
  <c r="BE157" i="30"/>
  <c r="BD157" i="30"/>
  <c r="BC157" i="30"/>
  <c r="BB157" i="30"/>
  <c r="BA157" i="30"/>
  <c r="AZ157" i="30"/>
  <c r="AY157" i="30"/>
  <c r="AX157" i="30"/>
  <c r="AW157" i="30"/>
  <c r="AV157" i="30"/>
  <c r="AU157" i="30"/>
  <c r="AT157" i="30"/>
  <c r="AS157" i="30"/>
  <c r="AR157" i="30"/>
  <c r="AQ157" i="30"/>
  <c r="AP157" i="30"/>
  <c r="AO157" i="30"/>
  <c r="AN157" i="30"/>
  <c r="AM157" i="30"/>
  <c r="AL157" i="30"/>
  <c r="AK157" i="30"/>
  <c r="AJ157" i="30"/>
  <c r="AI157" i="30"/>
  <c r="AH157" i="30"/>
  <c r="AG157" i="30"/>
  <c r="BH140" i="30"/>
  <c r="BG140" i="30"/>
  <c r="BF140" i="30"/>
  <c r="BE140" i="30"/>
  <c r="BD140" i="30"/>
  <c r="BC140" i="30"/>
  <c r="BB140" i="30"/>
  <c r="BA140" i="30"/>
  <c r="AZ140" i="30"/>
  <c r="AY140" i="30"/>
  <c r="AX140" i="30"/>
  <c r="AW140" i="30"/>
  <c r="AV140" i="30"/>
  <c r="AU140" i="30"/>
  <c r="AT140" i="30"/>
  <c r="AS140" i="30"/>
  <c r="AR140" i="30"/>
  <c r="AQ140" i="30"/>
  <c r="AP140" i="30"/>
  <c r="AO140" i="30"/>
  <c r="AN140" i="30"/>
  <c r="AM140" i="30"/>
  <c r="AL140" i="30"/>
  <c r="AK140" i="30"/>
  <c r="AJ140" i="30"/>
  <c r="AI140" i="30"/>
  <c r="AH140" i="30"/>
  <c r="AG140" i="30"/>
  <c r="BH198" i="30"/>
  <c r="BG198" i="30"/>
  <c r="BF198" i="30"/>
  <c r="BE198" i="30"/>
  <c r="BD198" i="30"/>
  <c r="BC198" i="30"/>
  <c r="BB198" i="30"/>
  <c r="BA198" i="30"/>
  <c r="AZ198" i="30"/>
  <c r="AY198" i="30"/>
  <c r="AX198" i="30"/>
  <c r="AW198" i="30"/>
  <c r="AV198" i="30"/>
  <c r="AU198" i="30"/>
  <c r="AT198" i="30"/>
  <c r="AS198" i="30"/>
  <c r="AR198" i="30"/>
  <c r="AQ198" i="30"/>
  <c r="AP198" i="30"/>
  <c r="AO198" i="30"/>
  <c r="AN198" i="30"/>
  <c r="AM198" i="30"/>
  <c r="AL198" i="30"/>
  <c r="AK198" i="30"/>
  <c r="AJ198" i="30"/>
  <c r="AI198" i="30"/>
  <c r="AH198" i="30"/>
  <c r="AG198" i="30"/>
  <c r="BH75" i="30"/>
  <c r="BG75" i="30"/>
  <c r="BF75" i="30"/>
  <c r="BE75" i="30"/>
  <c r="BD75" i="30"/>
  <c r="BC75" i="30"/>
  <c r="BB75" i="30"/>
  <c r="BA75" i="30"/>
  <c r="AZ75" i="30"/>
  <c r="AY75" i="30"/>
  <c r="AX75" i="30"/>
  <c r="AW75" i="30"/>
  <c r="AV75" i="30"/>
  <c r="AU75" i="30"/>
  <c r="AT75" i="30"/>
  <c r="AS75" i="30"/>
  <c r="AR75" i="30"/>
  <c r="AQ75" i="30"/>
  <c r="AP75" i="30"/>
  <c r="AO75" i="30"/>
  <c r="AN75" i="30"/>
  <c r="AM75" i="30"/>
  <c r="AL75" i="30"/>
  <c r="AK75" i="30"/>
  <c r="AJ75" i="30"/>
  <c r="AI75" i="30"/>
  <c r="AH75" i="30"/>
  <c r="AG75" i="30"/>
  <c r="BH312" i="30"/>
  <c r="BG312" i="30"/>
  <c r="BF312" i="30"/>
  <c r="BE312" i="30"/>
  <c r="BD312" i="30"/>
  <c r="BC312" i="30"/>
  <c r="BB312" i="30"/>
  <c r="BA312" i="30"/>
  <c r="AZ312" i="30"/>
  <c r="AY312" i="30"/>
  <c r="AX312" i="30"/>
  <c r="AW312" i="30"/>
  <c r="AV312" i="30"/>
  <c r="AU312" i="30"/>
  <c r="AT312" i="30"/>
  <c r="AS312" i="30"/>
  <c r="AR312" i="30"/>
  <c r="AQ312" i="30"/>
  <c r="AP312" i="30"/>
  <c r="AO312" i="30"/>
  <c r="AN312" i="30"/>
  <c r="AM312" i="30"/>
  <c r="AL312" i="30"/>
  <c r="AK312" i="30"/>
  <c r="AJ312" i="30"/>
  <c r="AI312" i="30"/>
  <c r="AH312" i="30"/>
  <c r="AG312" i="30"/>
  <c r="BH316" i="30"/>
  <c r="BG316" i="30"/>
  <c r="BF316" i="30"/>
  <c r="BE316" i="30"/>
  <c r="BD316" i="30"/>
  <c r="BC316" i="30"/>
  <c r="BB316" i="30"/>
  <c r="BA316" i="30"/>
  <c r="AZ316" i="30"/>
  <c r="AY316" i="30"/>
  <c r="AX316" i="30"/>
  <c r="AW316" i="30"/>
  <c r="AV316" i="30"/>
  <c r="AU316" i="30"/>
  <c r="AT316" i="30"/>
  <c r="AS316" i="30"/>
  <c r="AR316" i="30"/>
  <c r="AQ316" i="30"/>
  <c r="AP316" i="30"/>
  <c r="AO316" i="30"/>
  <c r="AN316" i="30"/>
  <c r="AM316" i="30"/>
  <c r="AL316" i="30"/>
  <c r="AK316" i="30"/>
  <c r="AJ316" i="30"/>
  <c r="AI316" i="30"/>
  <c r="AH316" i="30"/>
  <c r="AG316" i="30"/>
  <c r="BH159" i="30"/>
  <c r="BG159" i="30"/>
  <c r="BF159" i="30"/>
  <c r="BE159" i="30"/>
  <c r="BD159" i="30"/>
  <c r="BC159" i="30"/>
  <c r="BB159" i="30"/>
  <c r="BA159" i="30"/>
  <c r="AZ159" i="30"/>
  <c r="AY159" i="30"/>
  <c r="AX159" i="30"/>
  <c r="AW159" i="30"/>
  <c r="AV159" i="30"/>
  <c r="AU159" i="30"/>
  <c r="AT159" i="30"/>
  <c r="AS159" i="30"/>
  <c r="AR159" i="30"/>
  <c r="AQ159" i="30"/>
  <c r="AP159" i="30"/>
  <c r="AO159" i="30"/>
  <c r="AN159" i="30"/>
  <c r="AM159" i="30"/>
  <c r="AL159" i="30"/>
  <c r="AK159" i="30"/>
  <c r="AJ159" i="30"/>
  <c r="AI159" i="30"/>
  <c r="AH159" i="30"/>
  <c r="AG159" i="30"/>
  <c r="BH156" i="30"/>
  <c r="BG156" i="30"/>
  <c r="BF156" i="30"/>
  <c r="BE156" i="30"/>
  <c r="BD156" i="30"/>
  <c r="BC156" i="30"/>
  <c r="BB156" i="30"/>
  <c r="BA156" i="30"/>
  <c r="AZ156" i="30"/>
  <c r="AY156" i="30"/>
  <c r="AX156" i="30"/>
  <c r="AW156" i="30"/>
  <c r="AV156" i="30"/>
  <c r="AU156" i="30"/>
  <c r="AT156" i="30"/>
  <c r="AS156" i="30"/>
  <c r="AR156" i="30"/>
  <c r="AQ156" i="30"/>
  <c r="AP156" i="30"/>
  <c r="AO156" i="30"/>
  <c r="AN156" i="30"/>
  <c r="AM156" i="30"/>
  <c r="AL156" i="30"/>
  <c r="AK156" i="30"/>
  <c r="AJ156" i="30"/>
  <c r="AI156" i="30"/>
  <c r="AH156" i="30"/>
  <c r="AG156" i="30"/>
  <c r="BH84" i="30"/>
  <c r="BG84" i="30"/>
  <c r="BF84" i="30"/>
  <c r="BE84" i="30"/>
  <c r="BD84" i="30"/>
  <c r="BC84" i="30"/>
  <c r="BB84" i="30"/>
  <c r="BA84" i="30"/>
  <c r="AZ84" i="30"/>
  <c r="AY84" i="30"/>
  <c r="AX84" i="30"/>
  <c r="AW84" i="30"/>
  <c r="AV84" i="30"/>
  <c r="AU84" i="30"/>
  <c r="AT84" i="30"/>
  <c r="AS84" i="30"/>
  <c r="AR84" i="30"/>
  <c r="AQ84" i="30"/>
  <c r="AP84" i="30"/>
  <c r="AO84" i="30"/>
  <c r="AN84" i="30"/>
  <c r="AM84" i="30"/>
  <c r="AL84" i="30"/>
  <c r="AK84" i="30"/>
  <c r="AJ84" i="30"/>
  <c r="AI84" i="30"/>
  <c r="AH84" i="30"/>
  <c r="AG84" i="30"/>
  <c r="BH263" i="30"/>
  <c r="BG263" i="30"/>
  <c r="BF263" i="30"/>
  <c r="BE263" i="30"/>
  <c r="BD263" i="30"/>
  <c r="BC263" i="30"/>
  <c r="BB263" i="30"/>
  <c r="BA263" i="30"/>
  <c r="AZ263" i="30"/>
  <c r="AY263" i="30"/>
  <c r="AX263" i="30"/>
  <c r="AW263" i="30"/>
  <c r="AV263" i="30"/>
  <c r="AU263" i="30"/>
  <c r="AT263" i="30"/>
  <c r="AS263" i="30"/>
  <c r="AR263" i="30"/>
  <c r="AQ263" i="30"/>
  <c r="AP263" i="30"/>
  <c r="AO263" i="30"/>
  <c r="AN263" i="30"/>
  <c r="AM263" i="30"/>
  <c r="AL263" i="30"/>
  <c r="AK263" i="30"/>
  <c r="AJ263" i="30"/>
  <c r="AI263" i="30"/>
  <c r="AH263" i="30"/>
  <c r="AG263" i="30"/>
  <c r="BH126" i="30"/>
  <c r="BG126" i="30"/>
  <c r="BF126" i="30"/>
  <c r="BE126" i="30"/>
  <c r="BD126" i="30"/>
  <c r="BC126" i="30"/>
  <c r="BB126" i="30"/>
  <c r="BA126" i="30"/>
  <c r="AZ126" i="30"/>
  <c r="AY126" i="30"/>
  <c r="AX126" i="30"/>
  <c r="AW126" i="30"/>
  <c r="AV126" i="30"/>
  <c r="AU126" i="30"/>
  <c r="AT126" i="30"/>
  <c r="AS126" i="30"/>
  <c r="AR126" i="30"/>
  <c r="AQ126" i="30"/>
  <c r="AP126" i="30"/>
  <c r="AO126" i="30"/>
  <c r="AN126" i="30"/>
  <c r="AM126" i="30"/>
  <c r="AL126" i="30"/>
  <c r="AK126" i="30"/>
  <c r="AJ126" i="30"/>
  <c r="AI126" i="30"/>
  <c r="AH126" i="30"/>
  <c r="AG126" i="30"/>
  <c r="BH103" i="30"/>
  <c r="BG103" i="30"/>
  <c r="BF103" i="30"/>
  <c r="BE103" i="30"/>
  <c r="BD103" i="30"/>
  <c r="BC103" i="30"/>
  <c r="BB103" i="30"/>
  <c r="BA103" i="30"/>
  <c r="AZ103" i="30"/>
  <c r="AY103" i="30"/>
  <c r="AX103" i="30"/>
  <c r="AW103" i="30"/>
  <c r="AV103" i="30"/>
  <c r="AU103" i="30"/>
  <c r="AT103" i="30"/>
  <c r="AS103" i="30"/>
  <c r="AR103" i="30"/>
  <c r="AQ103" i="30"/>
  <c r="AP103" i="30"/>
  <c r="AO103" i="30"/>
  <c r="AN103" i="30"/>
  <c r="AM103" i="30"/>
  <c r="AL103" i="30"/>
  <c r="AK103" i="30"/>
  <c r="AJ103" i="30"/>
  <c r="AI103" i="30"/>
  <c r="AH103" i="30"/>
  <c r="AG103" i="30"/>
  <c r="BH10" i="30"/>
  <c r="BG10" i="30"/>
  <c r="BF10" i="30"/>
  <c r="BE10" i="30"/>
  <c r="BD10" i="30"/>
  <c r="BC10" i="30"/>
  <c r="BB10" i="30"/>
  <c r="BA10" i="30"/>
  <c r="AZ10" i="30"/>
  <c r="AY10" i="30"/>
  <c r="AX10" i="30"/>
  <c r="AW10" i="30"/>
  <c r="AV10" i="30"/>
  <c r="AU10" i="30"/>
  <c r="AT10" i="30"/>
  <c r="AS10" i="30"/>
  <c r="AR10" i="30"/>
  <c r="AQ10" i="30"/>
  <c r="AP10" i="30"/>
  <c r="AO10" i="30"/>
  <c r="AN10" i="30"/>
  <c r="AM10" i="30"/>
  <c r="AL10" i="30"/>
  <c r="AK10" i="30"/>
  <c r="AJ10" i="30"/>
  <c r="AI10" i="30"/>
  <c r="AH10" i="30"/>
  <c r="AG10" i="30"/>
  <c r="BH292" i="30"/>
  <c r="BG292" i="30"/>
  <c r="BF292" i="30"/>
  <c r="BE292" i="30"/>
  <c r="BD292" i="30"/>
  <c r="BC292" i="30"/>
  <c r="BB292" i="30"/>
  <c r="BA292" i="30"/>
  <c r="AZ292" i="30"/>
  <c r="AY292" i="30"/>
  <c r="AX292" i="30"/>
  <c r="AW292" i="30"/>
  <c r="AV292" i="30"/>
  <c r="AU292" i="30"/>
  <c r="AT292" i="30"/>
  <c r="AS292" i="30"/>
  <c r="AR292" i="30"/>
  <c r="AQ292" i="30"/>
  <c r="AP292" i="30"/>
  <c r="AO292" i="30"/>
  <c r="AN292" i="30"/>
  <c r="AM292" i="30"/>
  <c r="AL292" i="30"/>
  <c r="AK292" i="30"/>
  <c r="AJ292" i="30"/>
  <c r="AI292" i="30"/>
  <c r="AH292" i="30"/>
  <c r="AG292" i="30"/>
  <c r="BH302" i="30"/>
  <c r="BG302" i="30"/>
  <c r="BF302" i="30"/>
  <c r="BE302" i="30"/>
  <c r="BD302" i="30"/>
  <c r="BC302" i="30"/>
  <c r="BB302" i="30"/>
  <c r="BA302" i="30"/>
  <c r="AZ302" i="30"/>
  <c r="AY302" i="30"/>
  <c r="AX302" i="30"/>
  <c r="AW302" i="30"/>
  <c r="AV302" i="30"/>
  <c r="AU302" i="30"/>
  <c r="AT302" i="30"/>
  <c r="AS302" i="30"/>
  <c r="AR302" i="30"/>
  <c r="AQ302" i="30"/>
  <c r="AP302" i="30"/>
  <c r="AO302" i="30"/>
  <c r="AN302" i="30"/>
  <c r="AM302" i="30"/>
  <c r="AL302" i="30"/>
  <c r="AK302" i="30"/>
  <c r="AJ302" i="30"/>
  <c r="AI302" i="30"/>
  <c r="AH302" i="30"/>
  <c r="AG302" i="30"/>
  <c r="BH216" i="30"/>
  <c r="BG216" i="30"/>
  <c r="BF216" i="30"/>
  <c r="BE216" i="30"/>
  <c r="BD216" i="30"/>
  <c r="BC216" i="30"/>
  <c r="BB216" i="30"/>
  <c r="BA216" i="30"/>
  <c r="AZ216" i="30"/>
  <c r="AY216" i="30"/>
  <c r="AX216" i="30"/>
  <c r="AW216" i="30"/>
  <c r="AV216" i="30"/>
  <c r="AU216" i="30"/>
  <c r="AT216" i="30"/>
  <c r="AS216" i="30"/>
  <c r="AR216" i="30"/>
  <c r="AQ216" i="30"/>
  <c r="AP216" i="30"/>
  <c r="AO216" i="30"/>
  <c r="AN216" i="30"/>
  <c r="AM216" i="30"/>
  <c r="AL216" i="30"/>
  <c r="AK216" i="30"/>
  <c r="AJ216" i="30"/>
  <c r="AI216" i="30"/>
  <c r="AH216" i="30"/>
  <c r="AG216" i="30"/>
  <c r="BH195" i="30"/>
  <c r="BG195" i="30"/>
  <c r="BF195" i="30"/>
  <c r="BE195" i="30"/>
  <c r="BD195" i="30"/>
  <c r="BC195" i="30"/>
  <c r="BB195" i="30"/>
  <c r="BA195" i="30"/>
  <c r="AZ195" i="30"/>
  <c r="AY195" i="30"/>
  <c r="AX195" i="30"/>
  <c r="AW195" i="30"/>
  <c r="AV195" i="30"/>
  <c r="AU195" i="30"/>
  <c r="AT195" i="30"/>
  <c r="AS195" i="30"/>
  <c r="AR195" i="30"/>
  <c r="AQ195" i="30"/>
  <c r="AP195" i="30"/>
  <c r="AO195" i="30"/>
  <c r="AN195" i="30"/>
  <c r="AM195" i="30"/>
  <c r="AL195" i="30"/>
  <c r="AK195" i="30"/>
  <c r="AJ195" i="30"/>
  <c r="AI195" i="30"/>
  <c r="AH195" i="30"/>
  <c r="AG195" i="30"/>
  <c r="BH139" i="30"/>
  <c r="BG139" i="30"/>
  <c r="BF139" i="30"/>
  <c r="BE139" i="30"/>
  <c r="BD139" i="30"/>
  <c r="BC139" i="30"/>
  <c r="BB139" i="30"/>
  <c r="BA139" i="30"/>
  <c r="AZ139" i="30"/>
  <c r="AY139" i="30"/>
  <c r="AX139" i="30"/>
  <c r="AW139" i="30"/>
  <c r="AV139" i="30"/>
  <c r="AU139" i="30"/>
  <c r="AT139" i="30"/>
  <c r="AS139" i="30"/>
  <c r="AR139" i="30"/>
  <c r="AQ139" i="30"/>
  <c r="AP139" i="30"/>
  <c r="AO139" i="30"/>
  <c r="AN139" i="30"/>
  <c r="AM139" i="30"/>
  <c r="AL139" i="30"/>
  <c r="AK139" i="30"/>
  <c r="AJ139" i="30"/>
  <c r="AI139" i="30"/>
  <c r="AH139" i="30"/>
  <c r="AG139" i="30"/>
  <c r="BH104" i="30"/>
  <c r="BG104" i="30"/>
  <c r="BF104" i="30"/>
  <c r="BE104" i="30"/>
  <c r="BD104" i="30"/>
  <c r="BC104" i="30"/>
  <c r="BB104" i="30"/>
  <c r="BA104" i="30"/>
  <c r="AZ104" i="30"/>
  <c r="AY104" i="30"/>
  <c r="AX104" i="30"/>
  <c r="AW104" i="30"/>
  <c r="AV104" i="30"/>
  <c r="AU104" i="30"/>
  <c r="AT104" i="30"/>
  <c r="AS104" i="30"/>
  <c r="AR104" i="30"/>
  <c r="AQ104" i="30"/>
  <c r="AP104" i="30"/>
  <c r="AO104" i="30"/>
  <c r="AN104" i="30"/>
  <c r="AM104" i="30"/>
  <c r="AL104" i="30"/>
  <c r="AK104" i="30"/>
  <c r="AJ104" i="30"/>
  <c r="AI104" i="30"/>
  <c r="AH104" i="30"/>
  <c r="AG104" i="30"/>
  <c r="BH259" i="30"/>
  <c r="BG259" i="30"/>
  <c r="BF259" i="30"/>
  <c r="BE259" i="30"/>
  <c r="BD259" i="30"/>
  <c r="BC259" i="30"/>
  <c r="BB259" i="30"/>
  <c r="BA259" i="30"/>
  <c r="AZ259" i="30"/>
  <c r="AY259" i="30"/>
  <c r="AX259" i="30"/>
  <c r="AW259" i="30"/>
  <c r="AV259" i="30"/>
  <c r="AU259" i="30"/>
  <c r="AT259" i="30"/>
  <c r="AS259" i="30"/>
  <c r="AR259" i="30"/>
  <c r="AQ259" i="30"/>
  <c r="AP259" i="30"/>
  <c r="AO259" i="30"/>
  <c r="AN259" i="30"/>
  <c r="AM259" i="30"/>
  <c r="AL259" i="30"/>
  <c r="AK259" i="30"/>
  <c r="AJ259" i="30"/>
  <c r="AI259" i="30"/>
  <c r="AH259" i="30"/>
  <c r="AG259" i="30"/>
  <c r="BH127" i="30"/>
  <c r="BG127" i="30"/>
  <c r="BF127" i="30"/>
  <c r="BE127" i="30"/>
  <c r="BD127" i="30"/>
  <c r="BC127" i="30"/>
  <c r="BB127" i="30"/>
  <c r="BA127" i="30"/>
  <c r="AZ127" i="30"/>
  <c r="AY127" i="30"/>
  <c r="AX127" i="30"/>
  <c r="AW127" i="30"/>
  <c r="AV127" i="30"/>
  <c r="AU127" i="30"/>
  <c r="AT127" i="30"/>
  <c r="AS127" i="30"/>
  <c r="AR127" i="30"/>
  <c r="AQ127" i="30"/>
  <c r="AP127" i="30"/>
  <c r="AO127" i="30"/>
  <c r="AN127" i="30"/>
  <c r="AM127" i="30"/>
  <c r="AL127" i="30"/>
  <c r="AK127" i="30"/>
  <c r="AJ127" i="30"/>
  <c r="AI127" i="30"/>
  <c r="AH127" i="30"/>
  <c r="AG127" i="30"/>
  <c r="BH85" i="30"/>
  <c r="BG85" i="30"/>
  <c r="BF85" i="30"/>
  <c r="BE85" i="30"/>
  <c r="BD85" i="30"/>
  <c r="BC85" i="30"/>
  <c r="BB85" i="30"/>
  <c r="BA85" i="30"/>
  <c r="AZ85" i="30"/>
  <c r="AY85" i="30"/>
  <c r="AX85" i="30"/>
  <c r="AW85" i="30"/>
  <c r="AV85" i="30"/>
  <c r="AU85" i="30"/>
  <c r="AT85" i="30"/>
  <c r="AS85" i="30"/>
  <c r="AR85" i="30"/>
  <c r="AQ85" i="30"/>
  <c r="AP85" i="30"/>
  <c r="AO85" i="30"/>
  <c r="AN85" i="30"/>
  <c r="AM85" i="30"/>
  <c r="AL85" i="30"/>
  <c r="AK85" i="30"/>
  <c r="AJ85" i="30"/>
  <c r="AI85" i="30"/>
  <c r="AH85" i="30"/>
  <c r="AG85" i="30"/>
  <c r="V285" i="32" l="1"/>
  <c r="X275" i="32"/>
  <c r="Y123" i="32"/>
  <c r="Y92" i="32"/>
  <c r="V7" i="32"/>
  <c r="U92" i="32"/>
  <c r="X67" i="32"/>
  <c r="X123" i="32"/>
  <c r="Y137" i="32"/>
  <c r="Y326" i="32"/>
  <c r="Y54" i="32"/>
  <c r="U7" i="32"/>
  <c r="V158" i="32"/>
  <c r="X335" i="32"/>
  <c r="Y112" i="32"/>
  <c r="Y233" i="32"/>
  <c r="X173" i="32"/>
  <c r="U54" i="32"/>
  <c r="Y285" i="32"/>
  <c r="V197" i="32"/>
  <c r="X197" i="32"/>
  <c r="Y275" i="32"/>
  <c r="U233" i="32"/>
  <c r="X285" i="32"/>
  <c r="Y335" i="32"/>
  <c r="X217" i="32"/>
  <c r="X54" i="32"/>
  <c r="Y158" i="32"/>
  <c r="U275" i="32"/>
  <c r="Y173" i="32"/>
  <c r="V217" i="32"/>
  <c r="X92" i="32"/>
  <c r="Y36" i="32"/>
  <c r="U137" i="32"/>
  <c r="X158" i="32"/>
  <c r="V112" i="32"/>
  <c r="U158" i="32"/>
  <c r="V233" i="32"/>
  <c r="V275" i="32"/>
  <c r="V123" i="32"/>
  <c r="V335" i="32"/>
  <c r="U285" i="32"/>
  <c r="Y7" i="32"/>
  <c r="V137" i="32"/>
  <c r="Y197" i="32"/>
  <c r="X243" i="32"/>
  <c r="AO5" i="30"/>
  <c r="BD5" i="30"/>
  <c r="AP191" i="30"/>
  <c r="AH191" i="30"/>
  <c r="AO191" i="30"/>
  <c r="AU5" i="30"/>
  <c r="AG5" i="30"/>
  <c r="AG71" i="30"/>
  <c r="BH116" i="30"/>
  <c r="AZ116" i="30"/>
  <c r="AR116" i="30"/>
  <c r="AJ116" i="30"/>
  <c r="BD8" i="30"/>
  <c r="AN8" i="30"/>
  <c r="AS35" i="30"/>
  <c r="AV71" i="30"/>
  <c r="AS5" i="30"/>
  <c r="AQ116" i="30"/>
  <c r="AM5" i="30"/>
  <c r="BH5" i="30"/>
  <c r="AJ5" i="30"/>
  <c r="BC71" i="30"/>
  <c r="BB5" i="30"/>
  <c r="AT5" i="30"/>
  <c r="AL5" i="30"/>
  <c r="AI5" i="30"/>
  <c r="BC8" i="30"/>
  <c r="AU8" i="30"/>
  <c r="AM8" i="30"/>
  <c r="AV8" i="30"/>
  <c r="BA8" i="30"/>
  <c r="AS8" i="30"/>
  <c r="AK8" i="30"/>
  <c r="BB8" i="30"/>
  <c r="AT8" i="30"/>
  <c r="AL8" i="30"/>
  <c r="BH8" i="30"/>
  <c r="AZ8" i="30"/>
  <c r="AR8" i="30"/>
  <c r="AJ8" i="30"/>
  <c r="BG8" i="30"/>
  <c r="AY8" i="30"/>
  <c r="AQ8" i="30"/>
  <c r="AI8" i="30"/>
  <c r="BF8" i="30"/>
  <c r="AX8" i="30"/>
  <c r="AP8" i="30"/>
  <c r="AH8" i="30"/>
  <c r="BE8" i="30"/>
  <c r="AW8" i="30"/>
  <c r="AO8" i="30"/>
  <c r="AG8" i="30"/>
  <c r="AK5" i="30"/>
  <c r="AQ5" i="30"/>
  <c r="AY5" i="30"/>
  <c r="BG5" i="30"/>
  <c r="AR5" i="30"/>
  <c r="AZ5" i="30"/>
  <c r="BA5" i="30"/>
  <c r="BF5" i="30"/>
  <c r="AW5" i="30"/>
  <c r="BE5" i="30"/>
  <c r="AH5" i="30"/>
  <c r="AX5" i="30"/>
  <c r="AP5" i="30"/>
  <c r="BC5" i="30"/>
  <c r="AN5" i="30"/>
  <c r="AV5" i="30"/>
  <c r="AG6" i="3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H5" i="3"/>
  <c r="AP5" i="3"/>
  <c r="AX5" i="3"/>
  <c r="BF5" i="3"/>
  <c r="C5" i="3"/>
  <c r="D5" i="3"/>
  <c r="E5" i="3"/>
  <c r="AG5" i="3" s="1"/>
  <c r="F5" i="3"/>
  <c r="G5" i="3"/>
  <c r="AI5" i="3" s="1"/>
  <c r="H5" i="3"/>
  <c r="AJ5" i="3" s="1"/>
  <c r="I5" i="3"/>
  <c r="AK5" i="3" s="1"/>
  <c r="J5" i="3"/>
  <c r="AL5" i="3" s="1"/>
  <c r="K5" i="3"/>
  <c r="AM5" i="3" s="1"/>
  <c r="L5" i="3"/>
  <c r="AN5" i="3" s="1"/>
  <c r="M5" i="3"/>
  <c r="AO5" i="3" s="1"/>
  <c r="N5" i="3"/>
  <c r="O5" i="3"/>
  <c r="AQ5" i="3" s="1"/>
  <c r="P5" i="3"/>
  <c r="AR5" i="3" s="1"/>
  <c r="Q5" i="3"/>
  <c r="AS5" i="3" s="1"/>
  <c r="R5" i="3"/>
  <c r="AT5" i="3" s="1"/>
  <c r="S5" i="3"/>
  <c r="AU5" i="3" s="1"/>
  <c r="T5" i="3"/>
  <c r="AV5" i="3" s="1"/>
  <c r="U5" i="3"/>
  <c r="AW5" i="3" s="1"/>
  <c r="V5" i="3"/>
  <c r="W5" i="3"/>
  <c r="AY5" i="3" s="1"/>
  <c r="X5" i="3"/>
  <c r="AZ5" i="3" s="1"/>
  <c r="Y5" i="3"/>
  <c r="BA5" i="3" s="1"/>
  <c r="Z5" i="3"/>
  <c r="BB5" i="3" s="1"/>
  <c r="AA5" i="3"/>
  <c r="BC5" i="3" s="1"/>
  <c r="AB5" i="3"/>
  <c r="BD5" i="3" s="1"/>
  <c r="AC5" i="3"/>
  <c r="BE5" i="3" s="1"/>
  <c r="AD5" i="3"/>
  <c r="AE5" i="3"/>
  <c r="BG5" i="3" s="1"/>
  <c r="AF5" i="3"/>
  <c r="BH5" i="3" s="1"/>
  <c r="B5" i="3"/>
  <c r="BH298" i="3" l="1"/>
  <c r="BG298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BH297" i="3"/>
  <c r="BG297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BH296" i="3"/>
  <c r="BG296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BH295" i="3"/>
  <c r="BG295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BH294" i="3"/>
  <c r="BG294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BH293" i="3"/>
  <c r="BG293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BH292" i="3"/>
  <c r="BG292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BH291" i="3"/>
  <c r="BG291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BH290" i="3"/>
  <c r="BG290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BH289" i="3"/>
  <c r="BG289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BH288" i="3"/>
  <c r="BG288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BH287" i="3"/>
  <c r="BG287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BH286" i="3"/>
  <c r="BG286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BH285" i="3"/>
  <c r="BG285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BH284" i="3"/>
  <c r="BG284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BH283" i="3"/>
  <c r="BG283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BH282" i="3"/>
  <c r="BG282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BH281" i="3"/>
  <c r="BG281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BH280" i="3"/>
  <c r="BG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BH279" i="3"/>
  <c r="BG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BH278" i="3"/>
  <c r="BG278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BH277" i="3"/>
  <c r="BG277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BH276" i="3"/>
  <c r="BG276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BH275" i="3"/>
  <c r="BG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BH274" i="3"/>
  <c r="BG274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BH273" i="3"/>
  <c r="BG273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BH272" i="3"/>
  <c r="BG272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BH271" i="3"/>
  <c r="BG271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BH270" i="3"/>
  <c r="BG270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BH269" i="3"/>
  <c r="BG269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BH268" i="3"/>
  <c r="BG268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BH267" i="3"/>
  <c r="BG267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BH266" i="3"/>
  <c r="BG266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BH265" i="3"/>
  <c r="BG265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BH264" i="3"/>
  <c r="BG264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BH263" i="3"/>
  <c r="BG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BH261" i="3"/>
  <c r="BG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BH260" i="3"/>
  <c r="BG260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BH259" i="3"/>
  <c r="BG259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BH258" i="3"/>
  <c r="BG258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BH257" i="3"/>
  <c r="BG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BH256" i="3"/>
  <c r="BG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BH255" i="3"/>
  <c r="BG255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BH254" i="3"/>
  <c r="BG254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BH253" i="3"/>
  <c r="BG253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BH252" i="3"/>
  <c r="BG252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BH251" i="3"/>
  <c r="BG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BH250" i="3"/>
  <c r="BG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BH249" i="3"/>
  <c r="BG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BH248" i="3"/>
  <c r="BG248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BH247" i="3"/>
  <c r="BG247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BH246" i="3"/>
  <c r="BG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BH244" i="3"/>
  <c r="BG244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BH243" i="3"/>
  <c r="BG243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BH242" i="3"/>
  <c r="BG242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BH241" i="3"/>
  <c r="BG241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BH240" i="3"/>
  <c r="BG240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BH239" i="3"/>
  <c r="BG239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BH238" i="3"/>
  <c r="BG238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BH237" i="3"/>
  <c r="BG237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BH236" i="3"/>
  <c r="BG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BH235" i="3"/>
  <c r="BG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BH234" i="3"/>
  <c r="BG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BH233" i="3"/>
  <c r="BG233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BH232" i="3"/>
  <c r="BG232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BH231" i="3"/>
  <c r="BG231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BH230" i="3"/>
  <c r="BG230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BH229" i="3"/>
  <c r="BG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BH228" i="3"/>
  <c r="BG228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BH227" i="3"/>
  <c r="BG227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BH226" i="3"/>
  <c r="BG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BH225" i="3"/>
  <c r="BG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BH222" i="3"/>
  <c r="BG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BH221" i="3"/>
  <c r="BG221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BH220" i="3"/>
  <c r="BG220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BH219" i="3"/>
  <c r="BG219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BH217" i="3"/>
  <c r="BG217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BH215" i="3"/>
  <c r="BG215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BH213" i="3"/>
  <c r="BG213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BH212" i="3"/>
  <c r="BG212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BH210" i="3"/>
  <c r="BG210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BH209" i="3"/>
  <c r="BG209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BH208" i="3"/>
  <c r="BG208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BH207" i="3"/>
  <c r="BG207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BH206" i="3"/>
  <c r="BG206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BH204" i="3"/>
  <c r="BG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BH203" i="3"/>
  <c r="BG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BH202" i="3"/>
  <c r="BG202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BH200" i="3"/>
  <c r="BG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BH199" i="3"/>
  <c r="BG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BH192" i="3"/>
  <c r="BG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BH191" i="3"/>
  <c r="BG191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BH190" i="3"/>
  <c r="BG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BH189" i="3"/>
  <c r="BG189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BH188" i="3"/>
  <c r="BG188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BH187" i="3"/>
  <c r="BG187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BH186" i="3"/>
  <c r="BG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BH185" i="3"/>
  <c r="BG185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BH184" i="3"/>
  <c r="BG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BH182" i="3"/>
  <c r="BG182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BH181" i="3"/>
  <c r="BG181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BH180" i="3"/>
  <c r="BG180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BH178" i="3"/>
  <c r="BG178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BH177" i="3"/>
  <c r="BG177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BH176" i="3"/>
  <c r="BG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BH175" i="3"/>
  <c r="BG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BH174" i="3"/>
  <c r="BG174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BH173" i="3"/>
  <c r="BG173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BH172" i="3"/>
  <c r="BG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BH171" i="3"/>
  <c r="BG171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BH170" i="3"/>
  <c r="BG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BH169" i="3"/>
  <c r="BG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BH158" i="3"/>
  <c r="BG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BH156" i="3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BH155" i="3"/>
  <c r="BG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BH153" i="3"/>
  <c r="BG153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BH152" i="3"/>
  <c r="BG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BH144" i="3"/>
  <c r="BG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BH142" i="3"/>
  <c r="BG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BH127" i="3"/>
  <c r="BG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BH126" i="3"/>
  <c r="BG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</calcChain>
</file>

<file path=xl/sharedStrings.xml><?xml version="1.0" encoding="utf-8"?>
<sst xmlns="http://schemas.openxmlformats.org/spreadsheetml/2006/main" count="5640" uniqueCount="1038">
  <si>
    <t>Aineiston nimi:</t>
  </si>
  <si>
    <t>Yhteyshenkilö:</t>
  </si>
  <si>
    <t>missä tahansa tarkoituksessa, myös kaupallisesti.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</si>
  <si>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</si>
  <si>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</si>
  <si>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</si>
  <si>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</si>
  <si>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Voit</t>
  </si>
  <si>
    <t>Lyhyt kuvaus (valinnainen):</t>
  </si>
  <si>
    <t>Aineiston alkuperäinen lähde:</t>
  </si>
  <si>
    <t xml:space="preserve">Käyttöehdot: </t>
  </si>
  <si>
    <t>Sosiaali- ja terveystoimen sekä pelastustoimen nettokustannusarviot vuosilta 2021 ja 2022</t>
  </si>
  <si>
    <t xml:space="preserve">Valtiovarainministeriön kunta- ja aluehallinto-osasto 4.3.2022
</t>
  </si>
  <si>
    <t>Vuosi 2021 sosiaali- ja terveystoimen nettokustannukset/tilinpäätösarvio 1 000 €</t>
  </si>
  <si>
    <t>Vuosi 2022 sosiaali- ja terveystoimen nettokustannukset/talousarvio 1 000 €</t>
  </si>
  <si>
    <t>Vuosi 2021 pelastustoimen nettokustannukset/tilinpäätösennuste 1 000 €</t>
  </si>
  <si>
    <t>Vuosi 2022 pelastustoimen nettokustannukset/talousarvio 1 000 €</t>
  </si>
  <si>
    <t>Vuosi 2021 sosiaali- ja terveystoimen nettokustannukset/tilinpäätösarvio€/asukas</t>
  </si>
  <si>
    <t>Vuosi 2022 sosiaali- ja terveystoimen nettokustannukset/talousarvio €/asukas</t>
  </si>
  <si>
    <t>Vuosi 2021 pelastustoimen nettokustannukset/tilinpäätösennuste €/asukas</t>
  </si>
  <si>
    <t>Vuosi 2022 pelastustoimen nettokustannukset/talousarvio €/asukas</t>
  </si>
  <si>
    <t>Kunta</t>
  </si>
  <si>
    <t>Asukasluku 12/2021</t>
  </si>
  <si>
    <t>Kuntatunnus</t>
  </si>
  <si>
    <t>Hyvinvointialuekoodi</t>
  </si>
  <si>
    <t>Sote/toimintatulot ja vyörytystulot</t>
  </si>
  <si>
    <t>Sote/valmistus omaan käyttöön</t>
  </si>
  <si>
    <t>Sote/toimintamenot ja vyörytysmenot</t>
  </si>
  <si>
    <t>Sote/poistot ja arvonalentumiset</t>
  </si>
  <si>
    <t>Sote/rahoituksen nettokustannukset</t>
  </si>
  <si>
    <t>Sote/nettokustannus (kaikki palveluluokat)</t>
  </si>
  <si>
    <t>Soten palveluluokille kirjattu kuntaan jäävä HYTE</t>
  </si>
  <si>
    <t>Sote siirtyvät kustannukset 2021 (eliminoitu kunnan hyte)</t>
  </si>
  <si>
    <t>Sote siirtyvät kustannukset 2022 (eliminoitu kunnan hyte)</t>
  </si>
  <si>
    <t>Pela/toimintatulot ja vyörytystulot</t>
  </si>
  <si>
    <t>Pela/valmistus omaan käyttöön</t>
  </si>
  <si>
    <t>Pela/toimintamenot ja vyörytysmenot</t>
  </si>
  <si>
    <t>Pela/poistot ja arvonalentumiset</t>
  </si>
  <si>
    <t>Pela/rahoituksen nettokustannukset</t>
  </si>
  <si>
    <t>Pela/siirtyvän toiminnan nettokustannus</t>
  </si>
  <si>
    <t>Akaa</t>
  </si>
  <si>
    <t>020</t>
  </si>
  <si>
    <t>Alajärvi</t>
  </si>
  <si>
    <t>005</t>
  </si>
  <si>
    <t>TYHJÄ</t>
  </si>
  <si>
    <t>Alavieska</t>
  </si>
  <si>
    <t>009</t>
  </si>
  <si>
    <t>Alavus</t>
  </si>
  <si>
    <t>010</t>
  </si>
  <si>
    <t>Asikkala</t>
  </si>
  <si>
    <t>016</t>
  </si>
  <si>
    <t>Askola</t>
  </si>
  <si>
    <t>018</t>
  </si>
  <si>
    <t>Aura</t>
  </si>
  <si>
    <t>019</t>
  </si>
  <si>
    <t>Enonkoski</t>
  </si>
  <si>
    <t>046</t>
  </si>
  <si>
    <t>Enontekiö</t>
  </si>
  <si>
    <t>047</t>
  </si>
  <si>
    <t>Espoo</t>
  </si>
  <si>
    <t>049</t>
  </si>
  <si>
    <t>Eura</t>
  </si>
  <si>
    <t>050</t>
  </si>
  <si>
    <t>Eurajoki</t>
  </si>
  <si>
    <t>051</t>
  </si>
  <si>
    <t>Evijärvi</t>
  </si>
  <si>
    <t>052</t>
  </si>
  <si>
    <t>Forssa</t>
  </si>
  <si>
    <t>061</t>
  </si>
  <si>
    <t>Haapajärvi</t>
  </si>
  <si>
    <t>069</t>
  </si>
  <si>
    <t>Haapavesi</t>
  </si>
  <si>
    <t>071</t>
  </si>
  <si>
    <t>Hailuoto</t>
  </si>
  <si>
    <t>072</t>
  </si>
  <si>
    <t>Halsua</t>
  </si>
  <si>
    <t>074</t>
  </si>
  <si>
    <t>Hamina</t>
  </si>
  <si>
    <t>075</t>
  </si>
  <si>
    <t>Hankasalmi</t>
  </si>
  <si>
    <t>077</t>
  </si>
  <si>
    <t>Hanko</t>
  </si>
  <si>
    <t>078</t>
  </si>
  <si>
    <t>Harjavalta</t>
  </si>
  <si>
    <t>079</t>
  </si>
  <si>
    <t>Hartola</t>
  </si>
  <si>
    <t>081</t>
  </si>
  <si>
    <t>Hattula</t>
  </si>
  <si>
    <t>082</t>
  </si>
  <si>
    <t>Hausjärvi</t>
  </si>
  <si>
    <t>086</t>
  </si>
  <si>
    <t>Heinola</t>
  </si>
  <si>
    <t>111</t>
  </si>
  <si>
    <t>Heinävesi</t>
  </si>
  <si>
    <t>090</t>
  </si>
  <si>
    <t>Helsinki</t>
  </si>
  <si>
    <t>091</t>
  </si>
  <si>
    <t>Hirvensalmi</t>
  </si>
  <si>
    <t>097</t>
  </si>
  <si>
    <t>Hollola</t>
  </si>
  <si>
    <t>098</t>
  </si>
  <si>
    <t>Huittinen</t>
  </si>
  <si>
    <t>102</t>
  </si>
  <si>
    <t>Humppila</t>
  </si>
  <si>
    <t>103</t>
  </si>
  <si>
    <t>Hyrynsalmi</t>
  </si>
  <si>
    <t>105</t>
  </si>
  <si>
    <t>Hyvinkää</t>
  </si>
  <si>
    <t>106</t>
  </si>
  <si>
    <t>Hämeenkyrö</t>
  </si>
  <si>
    <t>108</t>
  </si>
  <si>
    <t>Hämeenlinna</t>
  </si>
  <si>
    <t>109</t>
  </si>
  <si>
    <t>Ii</t>
  </si>
  <si>
    <t>139</t>
  </si>
  <si>
    <t>Iisalmi</t>
  </si>
  <si>
    <t>140</t>
  </si>
  <si>
    <t>Iitti</t>
  </si>
  <si>
    <t>142</t>
  </si>
  <si>
    <t>Ikaalinen</t>
  </si>
  <si>
    <t>143</t>
  </si>
  <si>
    <t>Ilmajoki</t>
  </si>
  <si>
    <t>145</t>
  </si>
  <si>
    <t>Ilomantsi</t>
  </si>
  <si>
    <t>146</t>
  </si>
  <si>
    <t>Imatra</t>
  </si>
  <si>
    <t>153</t>
  </si>
  <si>
    <t>Inari</t>
  </si>
  <si>
    <t>148</t>
  </si>
  <si>
    <t>Inkoo</t>
  </si>
  <si>
    <t>149</t>
  </si>
  <si>
    <t>Isojoki</t>
  </si>
  <si>
    <t>151</t>
  </si>
  <si>
    <t>Isokyrö</t>
  </si>
  <si>
    <t>152</t>
  </si>
  <si>
    <t>Janakkala</t>
  </si>
  <si>
    <t>165</t>
  </si>
  <si>
    <t>Joensuu</t>
  </si>
  <si>
    <t>167</t>
  </si>
  <si>
    <t>Jokioinen</t>
  </si>
  <si>
    <t>169</t>
  </si>
  <si>
    <t>Joroinen</t>
  </si>
  <si>
    <t>171</t>
  </si>
  <si>
    <t>Joutsa</t>
  </si>
  <si>
    <t>172</t>
  </si>
  <si>
    <t>Juuka</t>
  </si>
  <si>
    <t>176</t>
  </si>
  <si>
    <t>Juupajoki</t>
  </si>
  <si>
    <t>177</t>
  </si>
  <si>
    <t>Juva</t>
  </si>
  <si>
    <t>178</t>
  </si>
  <si>
    <t>Jyväskylä</t>
  </si>
  <si>
    <t>179</t>
  </si>
  <si>
    <t>Jämijärvi</t>
  </si>
  <si>
    <t>181</t>
  </si>
  <si>
    <t>Jämsä</t>
  </si>
  <si>
    <t>182</t>
  </si>
  <si>
    <t>Järvenpää</t>
  </si>
  <si>
    <t>186</t>
  </si>
  <si>
    <t>Kaarina</t>
  </si>
  <si>
    <t>202</t>
  </si>
  <si>
    <t>Kaavi</t>
  </si>
  <si>
    <t>204</t>
  </si>
  <si>
    <t>Kajaani</t>
  </si>
  <si>
    <t>205</t>
  </si>
  <si>
    <t>Kalajoki</t>
  </si>
  <si>
    <t>208</t>
  </si>
  <si>
    <t>Kangasala</t>
  </si>
  <si>
    <t>211</t>
  </si>
  <si>
    <t>Kangasniemi</t>
  </si>
  <si>
    <t>213</t>
  </si>
  <si>
    <t>Kankaanpää</t>
  </si>
  <si>
    <t>214</t>
  </si>
  <si>
    <t>Kannonkoski</t>
  </si>
  <si>
    <t>216</t>
  </si>
  <si>
    <t>Kannus</t>
  </si>
  <si>
    <t>217</t>
  </si>
  <si>
    <t>Karijoki</t>
  </si>
  <si>
    <t>218</t>
  </si>
  <si>
    <t>Karkkila</t>
  </si>
  <si>
    <t>224</t>
  </si>
  <si>
    <t>Karstula</t>
  </si>
  <si>
    <t>226</t>
  </si>
  <si>
    <t>Karvia</t>
  </si>
  <si>
    <t>230</t>
  </si>
  <si>
    <t>Kaskinen</t>
  </si>
  <si>
    <t>231</t>
  </si>
  <si>
    <t>Kauhajoki</t>
  </si>
  <si>
    <t>232</t>
  </si>
  <si>
    <t>Kauhava</t>
  </si>
  <si>
    <t>233</t>
  </si>
  <si>
    <t>Kauniainen</t>
  </si>
  <si>
    <t>235</t>
  </si>
  <si>
    <t>Kaustinen</t>
  </si>
  <si>
    <t>236</t>
  </si>
  <si>
    <t>Keitele</t>
  </si>
  <si>
    <t>239</t>
  </si>
  <si>
    <t>Kemi</t>
  </si>
  <si>
    <t>240</t>
  </si>
  <si>
    <t>Kemijärvi</t>
  </si>
  <si>
    <t>320</t>
  </si>
  <si>
    <t>Keminmaa</t>
  </si>
  <si>
    <t>241</t>
  </si>
  <si>
    <t>Kemiönsaari</t>
  </si>
  <si>
    <t>322</t>
  </si>
  <si>
    <t>Kempele</t>
  </si>
  <si>
    <t>244</t>
  </si>
  <si>
    <t>Kerava</t>
  </si>
  <si>
    <t>245</t>
  </si>
  <si>
    <t>Keuruu</t>
  </si>
  <si>
    <t>249</t>
  </si>
  <si>
    <t>Kihniö</t>
  </si>
  <si>
    <t>250</t>
  </si>
  <si>
    <t>Kinnula</t>
  </si>
  <si>
    <t>256</t>
  </si>
  <si>
    <t>Kirkkonummi</t>
  </si>
  <si>
    <t>257</t>
  </si>
  <si>
    <t>Kitee</t>
  </si>
  <si>
    <t>260</t>
  </si>
  <si>
    <t>Kittilä</t>
  </si>
  <si>
    <t>261</t>
  </si>
  <si>
    <t>Kiuruvesi</t>
  </si>
  <si>
    <t>263</t>
  </si>
  <si>
    <t>Kivijärvi</t>
  </si>
  <si>
    <t>265</t>
  </si>
  <si>
    <t>Kokemäki</t>
  </si>
  <si>
    <t>271</t>
  </si>
  <si>
    <t>Kokkola</t>
  </si>
  <si>
    <t>272</t>
  </si>
  <si>
    <t>Kolari</t>
  </si>
  <si>
    <t>273</t>
  </si>
  <si>
    <t>Konnevesi</t>
  </si>
  <si>
    <t>275</t>
  </si>
  <si>
    <t>Kontiolahti</t>
  </si>
  <si>
    <t>276</t>
  </si>
  <si>
    <t>Korsnäs</t>
  </si>
  <si>
    <t>280</t>
  </si>
  <si>
    <t>Koski Tl</t>
  </si>
  <si>
    <t>284</t>
  </si>
  <si>
    <t>Kotka</t>
  </si>
  <si>
    <t>285</t>
  </si>
  <si>
    <t>Kouvola</t>
  </si>
  <si>
    <t>286</t>
  </si>
  <si>
    <t>Kristiinankaupunki</t>
  </si>
  <si>
    <t>287</t>
  </si>
  <si>
    <t>Kruunupyy</t>
  </si>
  <si>
    <t>288</t>
  </si>
  <si>
    <t>Kuhmo</t>
  </si>
  <si>
    <t>290</t>
  </si>
  <si>
    <t>Kuhmoinen</t>
  </si>
  <si>
    <t>291</t>
  </si>
  <si>
    <t>Kuopio</t>
  </si>
  <si>
    <t>297</t>
  </si>
  <si>
    <t>Kuortane</t>
  </si>
  <si>
    <t>300</t>
  </si>
  <si>
    <t>Kurikka</t>
  </si>
  <si>
    <t>301</t>
  </si>
  <si>
    <t>Kustavi</t>
  </si>
  <si>
    <t>304</t>
  </si>
  <si>
    <t>Kuusamo</t>
  </si>
  <si>
    <t>305</t>
  </si>
  <si>
    <t>Kyyjärvi</t>
  </si>
  <si>
    <t>312</t>
  </si>
  <si>
    <t>Kärkölä</t>
  </si>
  <si>
    <t>316</t>
  </si>
  <si>
    <t>Kärsämäki</t>
  </si>
  <si>
    <t>317</t>
  </si>
  <si>
    <t>Lahti</t>
  </si>
  <si>
    <t>398</t>
  </si>
  <si>
    <t>Laihia</t>
  </si>
  <si>
    <t>399</t>
  </si>
  <si>
    <t>Laitila</t>
  </si>
  <si>
    <t>400</t>
  </si>
  <si>
    <t>Lapinjärvi</t>
  </si>
  <si>
    <t>407</t>
  </si>
  <si>
    <t>Lapinlahti</t>
  </si>
  <si>
    <t>402</t>
  </si>
  <si>
    <t>Lappajärvi</t>
  </si>
  <si>
    <t>403</t>
  </si>
  <si>
    <t>Lappeenranta</t>
  </si>
  <si>
    <t>405</t>
  </si>
  <si>
    <t>Lapua</t>
  </si>
  <si>
    <t>408</t>
  </si>
  <si>
    <t>Laukaa</t>
  </si>
  <si>
    <t>410</t>
  </si>
  <si>
    <t>Lemi</t>
  </si>
  <si>
    <t>416</t>
  </si>
  <si>
    <t>Lempäälä</t>
  </si>
  <si>
    <t>418</t>
  </si>
  <si>
    <t>Leppävirta</t>
  </si>
  <si>
    <t>420</t>
  </si>
  <si>
    <t>Lestijärvi</t>
  </si>
  <si>
    <t>421</t>
  </si>
  <si>
    <t>Lieksa</t>
  </si>
  <si>
    <t>422</t>
  </si>
  <si>
    <t>Lieto</t>
  </si>
  <si>
    <t>423</t>
  </si>
  <si>
    <t>Liminka</t>
  </si>
  <si>
    <t>425</t>
  </si>
  <si>
    <t>Liperi</t>
  </si>
  <si>
    <t>426</t>
  </si>
  <si>
    <t>Lohja</t>
  </si>
  <si>
    <t>444</t>
  </si>
  <si>
    <t>Loimaa</t>
  </si>
  <si>
    <t>430</t>
  </si>
  <si>
    <t>Loppi</t>
  </si>
  <si>
    <t>433</t>
  </si>
  <si>
    <t>Loviisa</t>
  </si>
  <si>
    <t>434</t>
  </si>
  <si>
    <t>Luhanka</t>
  </si>
  <si>
    <t>435</t>
  </si>
  <si>
    <t>Lumijoki</t>
  </si>
  <si>
    <t>436</t>
  </si>
  <si>
    <t>Luoto</t>
  </si>
  <si>
    <t>440</t>
  </si>
  <si>
    <t>Luumäki</t>
  </si>
  <si>
    <t>441</t>
  </si>
  <si>
    <t>Maalahti</t>
  </si>
  <si>
    <t>475</t>
  </si>
  <si>
    <t>Marttila</t>
  </si>
  <si>
    <t>480</t>
  </si>
  <si>
    <t>Masku</t>
  </si>
  <si>
    <t>481</t>
  </si>
  <si>
    <t>Merijärvi</t>
  </si>
  <si>
    <t>483</t>
  </si>
  <si>
    <t>Merikarvia</t>
  </si>
  <si>
    <t>484</t>
  </si>
  <si>
    <t>Miehikkälä</t>
  </si>
  <si>
    <t>489</t>
  </si>
  <si>
    <t>Mikkeli</t>
  </si>
  <si>
    <t>491</t>
  </si>
  <si>
    <t>Muhos</t>
  </si>
  <si>
    <t>494</t>
  </si>
  <si>
    <t>Multia</t>
  </si>
  <si>
    <t>495</t>
  </si>
  <si>
    <t>Muonio</t>
  </si>
  <si>
    <t>498</t>
  </si>
  <si>
    <t>Mustasaari</t>
  </si>
  <si>
    <t>499</t>
  </si>
  <si>
    <t>Muurame</t>
  </si>
  <si>
    <t>500</t>
  </si>
  <si>
    <t>Mynämäki</t>
  </si>
  <si>
    <t>503</t>
  </si>
  <si>
    <t>Myrskylä</t>
  </si>
  <si>
    <t>504</t>
  </si>
  <si>
    <t>Mäntsälä</t>
  </si>
  <si>
    <t>505</t>
  </si>
  <si>
    <t>Mänttä-Vilppula</t>
  </si>
  <si>
    <t>508</t>
  </si>
  <si>
    <t>Mäntyharju</t>
  </si>
  <si>
    <t>507</t>
  </si>
  <si>
    <t>Naantali</t>
  </si>
  <si>
    <t>529</t>
  </si>
  <si>
    <t>Nakkila</t>
  </si>
  <si>
    <t>531</t>
  </si>
  <si>
    <t>Nivala</t>
  </si>
  <si>
    <t>535</t>
  </si>
  <si>
    <t>Nokia</t>
  </si>
  <si>
    <t>536</t>
  </si>
  <si>
    <t>Nousiainen</t>
  </si>
  <si>
    <t>538</t>
  </si>
  <si>
    <t>Nurmes</t>
  </si>
  <si>
    <t>541</t>
  </si>
  <si>
    <t>Nurmijärvi</t>
  </si>
  <si>
    <t>543</t>
  </si>
  <si>
    <t>Närpiö</t>
  </si>
  <si>
    <t>545</t>
  </si>
  <si>
    <t>Orimattila</t>
  </si>
  <si>
    <t>560</t>
  </si>
  <si>
    <t>Oripää</t>
  </si>
  <si>
    <t>561</t>
  </si>
  <si>
    <t>Orivesi</t>
  </si>
  <si>
    <t>562</t>
  </si>
  <si>
    <t>Oulainen</t>
  </si>
  <si>
    <t>563</t>
  </si>
  <si>
    <t>Oulu</t>
  </si>
  <si>
    <t>564</t>
  </si>
  <si>
    <t>Outokumpu</t>
  </si>
  <si>
    <t>309</t>
  </si>
  <si>
    <t>Padasjoki</t>
  </si>
  <si>
    <t>576</t>
  </si>
  <si>
    <t>Paimio</t>
  </si>
  <si>
    <t>577</t>
  </si>
  <si>
    <t>Paltamo</t>
  </si>
  <si>
    <t>578</t>
  </si>
  <si>
    <t>Parainen</t>
  </si>
  <si>
    <t>445</t>
  </si>
  <si>
    <t>Parikkala</t>
  </si>
  <si>
    <t>580</t>
  </si>
  <si>
    <t>Parkano</t>
  </si>
  <si>
    <t>581</t>
  </si>
  <si>
    <t>Pedersören kunta</t>
  </si>
  <si>
    <t>599</t>
  </si>
  <si>
    <t>Pelkosenniemi</t>
  </si>
  <si>
    <t>583</t>
  </si>
  <si>
    <t>Pello</t>
  </si>
  <si>
    <t>854</t>
  </si>
  <si>
    <t>Perho</t>
  </si>
  <si>
    <t>584</t>
  </si>
  <si>
    <t>Pertunmaa</t>
  </si>
  <si>
    <t>588</t>
  </si>
  <si>
    <t>Petäjävesi</t>
  </si>
  <si>
    <t>592</t>
  </si>
  <si>
    <t>Pieksämäki</t>
  </si>
  <si>
    <t>593</t>
  </si>
  <si>
    <t>Pielavesi</t>
  </si>
  <si>
    <t>595</t>
  </si>
  <si>
    <t>Pietarsaari</t>
  </si>
  <si>
    <t>598</t>
  </si>
  <si>
    <t>Pihtipudas</t>
  </si>
  <si>
    <t>601</t>
  </si>
  <si>
    <t>Pirkkala</t>
  </si>
  <si>
    <t>604</t>
  </si>
  <si>
    <t>Polvijärvi</t>
  </si>
  <si>
    <t>607</t>
  </si>
  <si>
    <t>Pomarkku</t>
  </si>
  <si>
    <t>608</t>
  </si>
  <si>
    <t>Pori</t>
  </si>
  <si>
    <t>609</t>
  </si>
  <si>
    <t>Pornainen</t>
  </si>
  <si>
    <t>611</t>
  </si>
  <si>
    <t>Porvoo</t>
  </si>
  <si>
    <t>638</t>
  </si>
  <si>
    <t>Posio</t>
  </si>
  <si>
    <t>614</t>
  </si>
  <si>
    <t>Pudasjärvi</t>
  </si>
  <si>
    <t>615</t>
  </si>
  <si>
    <t>Pukkila</t>
  </si>
  <si>
    <t>616</t>
  </si>
  <si>
    <t>Punkalaidun</t>
  </si>
  <si>
    <t>619</t>
  </si>
  <si>
    <t>Puolanka</t>
  </si>
  <si>
    <t>620</t>
  </si>
  <si>
    <t>Puumala</t>
  </si>
  <si>
    <t>623</t>
  </si>
  <si>
    <t>Pyhtää</t>
  </si>
  <si>
    <t>624</t>
  </si>
  <si>
    <t>Pyhäjoki</t>
  </si>
  <si>
    <t>625</t>
  </si>
  <si>
    <t>Pyhäjärvi</t>
  </si>
  <si>
    <t>626</t>
  </si>
  <si>
    <t>Pyhäntä</t>
  </si>
  <si>
    <t>630</t>
  </si>
  <si>
    <t>Pyhäranta</t>
  </si>
  <si>
    <t>631</t>
  </si>
  <si>
    <t>Pälkäne</t>
  </si>
  <si>
    <t>635</t>
  </si>
  <si>
    <t>Pöytyä</t>
  </si>
  <si>
    <t>636</t>
  </si>
  <si>
    <t>Raahe</t>
  </si>
  <si>
    <t>678</t>
  </si>
  <si>
    <t>Raasepori</t>
  </si>
  <si>
    <t>710</t>
  </si>
  <si>
    <t>Raisio</t>
  </si>
  <si>
    <t>680</t>
  </si>
  <si>
    <t>Rantasalmi</t>
  </si>
  <si>
    <t>681</t>
  </si>
  <si>
    <t>Ranua</t>
  </si>
  <si>
    <t>683</t>
  </si>
  <si>
    <t>Rauma</t>
  </si>
  <si>
    <t>684</t>
  </si>
  <si>
    <t>Rautalampi</t>
  </si>
  <si>
    <t>686</t>
  </si>
  <si>
    <t>Rautavaara</t>
  </si>
  <si>
    <t>687</t>
  </si>
  <si>
    <t>Rautjärvi</t>
  </si>
  <si>
    <t>689</t>
  </si>
  <si>
    <t>Reisjärvi</t>
  </si>
  <si>
    <t>691</t>
  </si>
  <si>
    <t>Riihimäki</t>
  </si>
  <si>
    <t>694</t>
  </si>
  <si>
    <t>Ristijärvi</t>
  </si>
  <si>
    <t>697</t>
  </si>
  <si>
    <t>Rovaniemi</t>
  </si>
  <si>
    <t>698</t>
  </si>
  <si>
    <t>Ruokolahti</t>
  </si>
  <si>
    <t>700</t>
  </si>
  <si>
    <t>Ruovesi</t>
  </si>
  <si>
    <t>702</t>
  </si>
  <si>
    <t>Rusko</t>
  </si>
  <si>
    <t>704</t>
  </si>
  <si>
    <t>Rääkkylä</t>
  </si>
  <si>
    <t>707</t>
  </si>
  <si>
    <t>Saarijärvi</t>
  </si>
  <si>
    <t>729</t>
  </si>
  <si>
    <t>Salla</t>
  </si>
  <si>
    <t>732</t>
  </si>
  <si>
    <t>Salo</t>
  </si>
  <si>
    <t>734</t>
  </si>
  <si>
    <t>Sastamala</t>
  </si>
  <si>
    <t>790</t>
  </si>
  <si>
    <t>Sauvo</t>
  </si>
  <si>
    <t>738</t>
  </si>
  <si>
    <t>Savitaipale</t>
  </si>
  <si>
    <t>739</t>
  </si>
  <si>
    <t>Savonlinna</t>
  </si>
  <si>
    <t>740</t>
  </si>
  <si>
    <t>Savukoski</t>
  </si>
  <si>
    <t>742</t>
  </si>
  <si>
    <t>Seinäjoki</t>
  </si>
  <si>
    <t>743</t>
  </si>
  <si>
    <t>Sievi</t>
  </si>
  <si>
    <t>746</t>
  </si>
  <si>
    <t>Siikainen</t>
  </si>
  <si>
    <t>747</t>
  </si>
  <si>
    <t>Siikajoki</t>
  </si>
  <si>
    <t>748</t>
  </si>
  <si>
    <t>Siikalatva</t>
  </si>
  <si>
    <t>791</t>
  </si>
  <si>
    <t>Siilinjärvi</t>
  </si>
  <si>
    <t>749</t>
  </si>
  <si>
    <t>Simo</t>
  </si>
  <si>
    <t>751</t>
  </si>
  <si>
    <t>Sipoo</t>
  </si>
  <si>
    <t>753</t>
  </si>
  <si>
    <t>Siuntio</t>
  </si>
  <si>
    <t>755</t>
  </si>
  <si>
    <t>Sodankylä</t>
  </si>
  <si>
    <t>758</t>
  </si>
  <si>
    <t>Soini</t>
  </si>
  <si>
    <t>759</t>
  </si>
  <si>
    <t>Somero</t>
  </si>
  <si>
    <t>761</t>
  </si>
  <si>
    <t>Sonkajärvi</t>
  </si>
  <si>
    <t>762</t>
  </si>
  <si>
    <t>Sotkamo</t>
  </si>
  <si>
    <t>765</t>
  </si>
  <si>
    <t>Sulkava</t>
  </si>
  <si>
    <t>768</t>
  </si>
  <si>
    <t>Suomussalmi</t>
  </si>
  <si>
    <t>777</t>
  </si>
  <si>
    <t>Suonenjoki</t>
  </si>
  <si>
    <t>778</t>
  </si>
  <si>
    <t>Sysmä</t>
  </si>
  <si>
    <t>781</t>
  </si>
  <si>
    <t>Säkylä</t>
  </si>
  <si>
    <t>783</t>
  </si>
  <si>
    <t>Taipalsaari</t>
  </si>
  <si>
    <t>831</t>
  </si>
  <si>
    <t>Taivalkoski</t>
  </si>
  <si>
    <t>832</t>
  </si>
  <si>
    <t>Taivassalo</t>
  </si>
  <si>
    <t>833</t>
  </si>
  <si>
    <t>Tammela</t>
  </si>
  <si>
    <t>834</t>
  </si>
  <si>
    <t>Tampere</t>
  </si>
  <si>
    <t>837</t>
  </si>
  <si>
    <t>Tervo</t>
  </si>
  <si>
    <t>844</t>
  </si>
  <si>
    <t>Tervola</t>
  </si>
  <si>
    <t>845</t>
  </si>
  <si>
    <t>Teuva</t>
  </si>
  <si>
    <t>846</t>
  </si>
  <si>
    <t>Tohmajärvi</t>
  </si>
  <si>
    <t>848</t>
  </si>
  <si>
    <t>Toholampi</t>
  </si>
  <si>
    <t>849</t>
  </si>
  <si>
    <t>Toivakka</t>
  </si>
  <si>
    <t>850</t>
  </si>
  <si>
    <t>Tornio</t>
  </si>
  <si>
    <t>851</t>
  </si>
  <si>
    <t>Turku</t>
  </si>
  <si>
    <t>853</t>
  </si>
  <si>
    <t>Tuusniemi</t>
  </si>
  <si>
    <t>857</t>
  </si>
  <si>
    <t>Tuusula</t>
  </si>
  <si>
    <t>858</t>
  </si>
  <si>
    <t>Tyrnävä</t>
  </si>
  <si>
    <t>859</t>
  </si>
  <si>
    <t>Ulvila</t>
  </si>
  <si>
    <t>886</t>
  </si>
  <si>
    <t>Urjala</t>
  </si>
  <si>
    <t>887</t>
  </si>
  <si>
    <t>Utajärvi</t>
  </si>
  <si>
    <t>889</t>
  </si>
  <si>
    <t>Utsjoki</t>
  </si>
  <si>
    <t>890</t>
  </si>
  <si>
    <t>Uurainen</t>
  </si>
  <si>
    <t>892</t>
  </si>
  <si>
    <t>Uusikaarlepyy</t>
  </si>
  <si>
    <t>893</t>
  </si>
  <si>
    <t>Uusikaupunki</t>
  </si>
  <si>
    <t>895</t>
  </si>
  <si>
    <t>Vaala</t>
  </si>
  <si>
    <t>785</t>
  </si>
  <si>
    <t>Vaasa</t>
  </si>
  <si>
    <t>905</t>
  </si>
  <si>
    <t>Valkeakoski</t>
  </si>
  <si>
    <t>908</t>
  </si>
  <si>
    <t>Vantaa</t>
  </si>
  <si>
    <t>092</t>
  </si>
  <si>
    <t>Varkaus</t>
  </si>
  <si>
    <t>915</t>
  </si>
  <si>
    <t>Vehmaa</t>
  </si>
  <si>
    <t>918</t>
  </si>
  <si>
    <t>Vesanto</t>
  </si>
  <si>
    <t>921</t>
  </si>
  <si>
    <t>Vesilahti</t>
  </si>
  <si>
    <t>922</t>
  </si>
  <si>
    <t>Veteli</t>
  </si>
  <si>
    <t>924</t>
  </si>
  <si>
    <t>Vieremä</t>
  </si>
  <si>
    <t>925</t>
  </si>
  <si>
    <t>Vihti</t>
  </si>
  <si>
    <t>927</t>
  </si>
  <si>
    <t>Viitasaari</t>
  </si>
  <si>
    <t>931</t>
  </si>
  <si>
    <t>Vimpeli</t>
  </si>
  <si>
    <t>934</t>
  </si>
  <si>
    <t>Virolahti</t>
  </si>
  <si>
    <t>935</t>
  </si>
  <si>
    <t>Virrat</t>
  </si>
  <si>
    <t>936</t>
  </si>
  <si>
    <t>Vöyri</t>
  </si>
  <si>
    <t>946</t>
  </si>
  <si>
    <t>Ylitornio</t>
  </si>
  <si>
    <t>976</t>
  </si>
  <si>
    <t>Ylivieska</t>
  </si>
  <si>
    <t>977</t>
  </si>
  <si>
    <t>Ylöjärvi</t>
  </si>
  <si>
    <t>980</t>
  </si>
  <si>
    <t>Ypäjä</t>
  </si>
  <si>
    <t>981</t>
  </si>
  <si>
    <t>Ähtäri</t>
  </si>
  <si>
    <t>989</t>
  </si>
  <si>
    <t>Äänekoski</t>
  </si>
  <si>
    <t>992</t>
  </si>
  <si>
    <t>Kuntien talousarviokyselyn 2022 tiedot on julkaistu - Valtiovarainministeriö (vm.fi)</t>
  </si>
  <si>
    <t>Pela/siirtyvän toiminnan nettokustannus 2021</t>
  </si>
  <si>
    <t>Manner-Suomi</t>
  </si>
  <si>
    <t xml:space="preserve">Alajärvi           </t>
  </si>
  <si>
    <t xml:space="preserve">Alavieska          </t>
  </si>
  <si>
    <t xml:space="preserve">Alavus             </t>
  </si>
  <si>
    <t xml:space="preserve">Asikkala           </t>
  </si>
  <si>
    <t xml:space="preserve">Askola             </t>
  </si>
  <si>
    <t xml:space="preserve">Aura               </t>
  </si>
  <si>
    <t xml:space="preserve">Enonkoski          </t>
  </si>
  <si>
    <t xml:space="preserve">Enontekiö          </t>
  </si>
  <si>
    <t xml:space="preserve">Espoo              </t>
  </si>
  <si>
    <t>Etelä-Karjala</t>
  </si>
  <si>
    <t>Etelä-Pohjanmaa</t>
  </si>
  <si>
    <t>Etelä-Savo</t>
  </si>
  <si>
    <t xml:space="preserve">Eura               </t>
  </si>
  <si>
    <t xml:space="preserve">Eurajoki           </t>
  </si>
  <si>
    <t xml:space="preserve">Evijärvi           </t>
  </si>
  <si>
    <t xml:space="preserve">Forssa             </t>
  </si>
  <si>
    <t xml:space="preserve">Haapajärvi         </t>
  </si>
  <si>
    <t xml:space="preserve">Haapavesi          </t>
  </si>
  <si>
    <t xml:space="preserve">Hailuoto           </t>
  </si>
  <si>
    <t xml:space="preserve">Halsua             </t>
  </si>
  <si>
    <t xml:space="preserve">Hamina             </t>
  </si>
  <si>
    <t xml:space="preserve">Hankasalmi         </t>
  </si>
  <si>
    <t xml:space="preserve">Hanko              </t>
  </si>
  <si>
    <t xml:space="preserve">Harjavalta         </t>
  </si>
  <si>
    <t xml:space="preserve">Hartola            </t>
  </si>
  <si>
    <t xml:space="preserve">Hattula            </t>
  </si>
  <si>
    <t xml:space="preserve">Hausjärvi          </t>
  </si>
  <si>
    <t xml:space="preserve">Heinola            </t>
  </si>
  <si>
    <t xml:space="preserve">Heinävesi          </t>
  </si>
  <si>
    <t xml:space="preserve">Helsinki           </t>
  </si>
  <si>
    <t xml:space="preserve">Hirvensalmi        </t>
  </si>
  <si>
    <t xml:space="preserve">Hollola            </t>
  </si>
  <si>
    <t xml:space="preserve">Huittinen          </t>
  </si>
  <si>
    <t xml:space="preserve">Humppila           </t>
  </si>
  <si>
    <t xml:space="preserve">Hyrynsalmi         </t>
  </si>
  <si>
    <t xml:space="preserve">Hyvinkää           </t>
  </si>
  <si>
    <t xml:space="preserve">Hämeenkyrö         </t>
  </si>
  <si>
    <t xml:space="preserve">Hämeenlinna        </t>
  </si>
  <si>
    <t xml:space="preserve">Ii                 </t>
  </si>
  <si>
    <t xml:space="preserve">Iisalmi            </t>
  </si>
  <si>
    <t xml:space="preserve">Iitti              </t>
  </si>
  <si>
    <t xml:space="preserve">Ikaalinen          </t>
  </si>
  <si>
    <t xml:space="preserve">Ilmajoki           </t>
  </si>
  <si>
    <t xml:space="preserve">Ilomantsi          </t>
  </si>
  <si>
    <t xml:space="preserve">Imatra             </t>
  </si>
  <si>
    <t xml:space="preserve">Inari              </t>
  </si>
  <si>
    <t xml:space="preserve">Inkoo              </t>
  </si>
  <si>
    <t xml:space="preserve">Isojoki            </t>
  </si>
  <si>
    <t xml:space="preserve">Isokyrö            </t>
  </si>
  <si>
    <t xml:space="preserve">Janakkala          </t>
  </si>
  <si>
    <t xml:space="preserve">Joensuu            </t>
  </si>
  <si>
    <t xml:space="preserve">Jokioinen          </t>
  </si>
  <si>
    <t xml:space="preserve">Joroinen           </t>
  </si>
  <si>
    <t xml:space="preserve">Joutsa             </t>
  </si>
  <si>
    <t xml:space="preserve">Juuka              </t>
  </si>
  <si>
    <t xml:space="preserve">Juupajoki          </t>
  </si>
  <si>
    <t xml:space="preserve">Juva               </t>
  </si>
  <si>
    <t xml:space="preserve">Jyväskylä          </t>
  </si>
  <si>
    <t xml:space="preserve">Jämijärvi          </t>
  </si>
  <si>
    <t xml:space="preserve">Järvenpää          </t>
  </si>
  <si>
    <t xml:space="preserve">Kaarina            </t>
  </si>
  <si>
    <t xml:space="preserve">Kaavi              </t>
  </si>
  <si>
    <t>Kainuu</t>
  </si>
  <si>
    <t xml:space="preserve">Kajaani            </t>
  </si>
  <si>
    <t xml:space="preserve">Kalajoki           </t>
  </si>
  <si>
    <t xml:space="preserve">Kangasala          </t>
  </si>
  <si>
    <t xml:space="preserve">Kangasniemi        </t>
  </si>
  <si>
    <t xml:space="preserve">Kankaanpää         </t>
  </si>
  <si>
    <t xml:space="preserve">Kannonkoski        </t>
  </si>
  <si>
    <t xml:space="preserve">Kannus             </t>
  </si>
  <si>
    <t>Kanta-Häme</t>
  </si>
  <si>
    <t xml:space="preserve">Karijoki           </t>
  </si>
  <si>
    <t xml:space="preserve">Karkkila           </t>
  </si>
  <si>
    <t xml:space="preserve">Karstula           </t>
  </si>
  <si>
    <t xml:space="preserve">Karvia             </t>
  </si>
  <si>
    <t xml:space="preserve">Kaskinen           </t>
  </si>
  <si>
    <t xml:space="preserve">Kauhajoki          </t>
  </si>
  <si>
    <t xml:space="preserve">Kauhava            </t>
  </si>
  <si>
    <t xml:space="preserve">Kauniainen         </t>
  </si>
  <si>
    <t xml:space="preserve">Kaustinen          </t>
  </si>
  <si>
    <t xml:space="preserve">Keitele            </t>
  </si>
  <si>
    <t xml:space="preserve">Kemi               </t>
  </si>
  <si>
    <t xml:space="preserve">Kemijärvi          </t>
  </si>
  <si>
    <t xml:space="preserve">Keminmaa           </t>
  </si>
  <si>
    <t xml:space="preserve">Kempele            </t>
  </si>
  <si>
    <t xml:space="preserve">Kerava             </t>
  </si>
  <si>
    <t>Keski-Pohjanmaa</t>
  </si>
  <si>
    <t>Keski-Suomi</t>
  </si>
  <si>
    <t xml:space="preserve">Keuruu             </t>
  </si>
  <si>
    <t xml:space="preserve">Kihniö             </t>
  </si>
  <si>
    <t xml:space="preserve">Kinnula            </t>
  </si>
  <si>
    <t xml:space="preserve">Kirkkonummi        </t>
  </si>
  <si>
    <t xml:space="preserve">Kitee              </t>
  </si>
  <si>
    <t xml:space="preserve">Kittilä            </t>
  </si>
  <si>
    <t xml:space="preserve">Kiuruvesi          </t>
  </si>
  <si>
    <t xml:space="preserve">Kivijärvi          </t>
  </si>
  <si>
    <t xml:space="preserve">Kokemäki           </t>
  </si>
  <si>
    <t xml:space="preserve">Kokkola            </t>
  </si>
  <si>
    <t xml:space="preserve">Kolari             </t>
  </si>
  <si>
    <t xml:space="preserve">Konnevesi          </t>
  </si>
  <si>
    <t xml:space="preserve">Kontiolahti        </t>
  </si>
  <si>
    <t xml:space="preserve">Korsnäs            </t>
  </si>
  <si>
    <t xml:space="preserve">Koski Tl           </t>
  </si>
  <si>
    <t xml:space="preserve">Kotka              </t>
  </si>
  <si>
    <t xml:space="preserve">Kouvola            </t>
  </si>
  <si>
    <t xml:space="preserve">Kristiinankaupunki </t>
  </si>
  <si>
    <t xml:space="preserve">Kruunupyy          </t>
  </si>
  <si>
    <t xml:space="preserve">Kuhmo              </t>
  </si>
  <si>
    <t xml:space="preserve">Kuhmoinen          </t>
  </si>
  <si>
    <t xml:space="preserve">Kuopio             </t>
  </si>
  <si>
    <t xml:space="preserve">Kuortane           </t>
  </si>
  <si>
    <t xml:space="preserve">Kurikka            </t>
  </si>
  <si>
    <t xml:space="preserve">Kustavi            </t>
  </si>
  <si>
    <t xml:space="preserve">Kuusamo            </t>
  </si>
  <si>
    <t>Kymenlaakso</t>
  </si>
  <si>
    <t xml:space="preserve">Kyyjärvi           </t>
  </si>
  <si>
    <t xml:space="preserve">Kärkölä            </t>
  </si>
  <si>
    <t xml:space="preserve">Kärsämäki          </t>
  </si>
  <si>
    <t xml:space="preserve">Lahti              </t>
  </si>
  <si>
    <t xml:space="preserve">Laihia             </t>
  </si>
  <si>
    <t xml:space="preserve">Laitila            </t>
  </si>
  <si>
    <t xml:space="preserve">Lapinjärvi         </t>
  </si>
  <si>
    <t xml:space="preserve">Lapinlahti         </t>
  </si>
  <si>
    <t xml:space="preserve">Lappajärvi         </t>
  </si>
  <si>
    <t xml:space="preserve">Lappeenranta       </t>
  </si>
  <si>
    <t>Lappi</t>
  </si>
  <si>
    <t xml:space="preserve">Lapua              </t>
  </si>
  <si>
    <t xml:space="preserve">Laukaa             </t>
  </si>
  <si>
    <t xml:space="preserve">Lemi               </t>
  </si>
  <si>
    <t xml:space="preserve">Lempäälä           </t>
  </si>
  <si>
    <t xml:space="preserve">Leppävirta         </t>
  </si>
  <si>
    <t xml:space="preserve">Lestijärvi         </t>
  </si>
  <si>
    <t xml:space="preserve">Lieksa             </t>
  </si>
  <si>
    <t xml:space="preserve">Lieto              </t>
  </si>
  <si>
    <t xml:space="preserve">Liminka            </t>
  </si>
  <si>
    <t xml:space="preserve">Liperi             </t>
  </si>
  <si>
    <t xml:space="preserve">Lohja              </t>
  </si>
  <si>
    <t xml:space="preserve">Loimaa             </t>
  </si>
  <si>
    <t xml:space="preserve">Loppi              </t>
  </si>
  <si>
    <t xml:space="preserve">Loviisa            </t>
  </si>
  <si>
    <t xml:space="preserve">Luhanka            </t>
  </si>
  <si>
    <t xml:space="preserve">Lumijoki           </t>
  </si>
  <si>
    <t xml:space="preserve">Luoto              </t>
  </si>
  <si>
    <t xml:space="preserve">Luumäki            </t>
  </si>
  <si>
    <t xml:space="preserve">Maalahti           </t>
  </si>
  <si>
    <t xml:space="preserve">Marttila           </t>
  </si>
  <si>
    <t xml:space="preserve">Masku              </t>
  </si>
  <si>
    <t xml:space="preserve">Merijärvi          </t>
  </si>
  <si>
    <t xml:space="preserve">Merikarvia         </t>
  </si>
  <si>
    <t xml:space="preserve">Miehikkälä         </t>
  </si>
  <si>
    <t xml:space="preserve">Mikkeli            </t>
  </si>
  <si>
    <t xml:space="preserve">Muhos              </t>
  </si>
  <si>
    <t xml:space="preserve">Multia             </t>
  </si>
  <si>
    <t xml:space="preserve">Muonio             </t>
  </si>
  <si>
    <t xml:space="preserve">Mustasaari         </t>
  </si>
  <si>
    <t xml:space="preserve">Muurame            </t>
  </si>
  <si>
    <t xml:space="preserve">Mynämäki           </t>
  </si>
  <si>
    <t xml:space="preserve">Myrskylä           </t>
  </si>
  <si>
    <t xml:space="preserve">Mäntsälä           </t>
  </si>
  <si>
    <t xml:space="preserve">Mänttä-Vilppula             </t>
  </si>
  <si>
    <t xml:space="preserve">Mäntyharju         </t>
  </si>
  <si>
    <t xml:space="preserve">Naantali           </t>
  </si>
  <si>
    <t xml:space="preserve">Nakkila            </t>
  </si>
  <si>
    <t xml:space="preserve">Nivala             </t>
  </si>
  <si>
    <t xml:space="preserve">Nokia              </t>
  </si>
  <si>
    <t xml:space="preserve">Nousiainen         </t>
  </si>
  <si>
    <t xml:space="preserve">Nurmes             </t>
  </si>
  <si>
    <t xml:space="preserve">Nurmijärvi         </t>
  </si>
  <si>
    <t xml:space="preserve">Närpiö             </t>
  </si>
  <si>
    <t xml:space="preserve">Orimattila         </t>
  </si>
  <si>
    <t xml:space="preserve">Oripää             </t>
  </si>
  <si>
    <t xml:space="preserve">Orivesi            </t>
  </si>
  <si>
    <t xml:space="preserve">Oulainen           </t>
  </si>
  <si>
    <t xml:space="preserve">Oulu               </t>
  </si>
  <si>
    <t xml:space="preserve">Outokumpu          </t>
  </si>
  <si>
    <t xml:space="preserve">Padasjoki          </t>
  </si>
  <si>
    <t xml:space="preserve">Paimio             </t>
  </si>
  <si>
    <t xml:space="preserve">Paltamo            </t>
  </si>
  <si>
    <t xml:space="preserve">Parikkala          </t>
  </si>
  <si>
    <t xml:space="preserve">Parkano            </t>
  </si>
  <si>
    <t xml:space="preserve">Pelkosenniemi      </t>
  </si>
  <si>
    <t xml:space="preserve">Pello              </t>
  </si>
  <si>
    <t xml:space="preserve">Perho              </t>
  </si>
  <si>
    <t xml:space="preserve">Pertunmaa          </t>
  </si>
  <si>
    <t xml:space="preserve">Petäjävesi         </t>
  </si>
  <si>
    <t xml:space="preserve">Pieksämäki         </t>
  </si>
  <si>
    <t xml:space="preserve">Pielavesi          </t>
  </si>
  <si>
    <t xml:space="preserve">Pietarsaari        </t>
  </si>
  <si>
    <t xml:space="preserve">Pihtipudas         </t>
  </si>
  <si>
    <t>Pirkanmaa</t>
  </si>
  <si>
    <t xml:space="preserve">Pirkkala           </t>
  </si>
  <si>
    <t>Pohjanmaa</t>
  </si>
  <si>
    <t>Pohjois-Karjala</t>
  </si>
  <si>
    <t>Pohjois-Pohjanmaa</t>
  </si>
  <si>
    <t>Pohjois-Savo</t>
  </si>
  <si>
    <t xml:space="preserve">Polvijärvi         </t>
  </si>
  <si>
    <t xml:space="preserve">Pomarkku           </t>
  </si>
  <si>
    <t xml:space="preserve">Pori               </t>
  </si>
  <si>
    <t xml:space="preserve">Pornainen          </t>
  </si>
  <si>
    <t xml:space="preserve">Porvoo             </t>
  </si>
  <si>
    <t xml:space="preserve">Posio              </t>
  </si>
  <si>
    <t xml:space="preserve">Pudasjärvi         </t>
  </si>
  <si>
    <t xml:space="preserve">Pukkila            </t>
  </si>
  <si>
    <t xml:space="preserve">Punkalaidun        </t>
  </si>
  <si>
    <t xml:space="preserve">Puolanka           </t>
  </si>
  <si>
    <t xml:space="preserve">Puumala            </t>
  </si>
  <si>
    <t xml:space="preserve">Pyhäjoki           </t>
  </si>
  <si>
    <t xml:space="preserve">Pyhäntä            </t>
  </si>
  <si>
    <t xml:space="preserve">Pyhäranta          </t>
  </si>
  <si>
    <t>Päijät-Häme</t>
  </si>
  <si>
    <t xml:space="preserve">Pälkäne            </t>
  </si>
  <si>
    <t xml:space="preserve">Pöytyä             </t>
  </si>
  <si>
    <t xml:space="preserve">Raahe              </t>
  </si>
  <si>
    <t xml:space="preserve">Raisio             </t>
  </si>
  <si>
    <t xml:space="preserve">Rantasalmi         </t>
  </si>
  <si>
    <t xml:space="preserve">Ranua              </t>
  </si>
  <si>
    <t xml:space="preserve">Rauma              </t>
  </si>
  <si>
    <t xml:space="preserve">Rautalampi         </t>
  </si>
  <si>
    <t xml:space="preserve">Rautavaara         </t>
  </si>
  <si>
    <t xml:space="preserve">Rautjärvi          </t>
  </si>
  <si>
    <t xml:space="preserve">Reisjärvi          </t>
  </si>
  <si>
    <t xml:space="preserve">Riihimäki          </t>
  </si>
  <si>
    <t xml:space="preserve">Ristijärvi         </t>
  </si>
  <si>
    <t xml:space="preserve">Rovaniemi          </t>
  </si>
  <si>
    <t xml:space="preserve">Ruokolahti         </t>
  </si>
  <si>
    <t xml:space="preserve">Ruovesi            </t>
  </si>
  <si>
    <t xml:space="preserve">Rusko              </t>
  </si>
  <si>
    <t xml:space="preserve">Rääkkylä           </t>
  </si>
  <si>
    <t xml:space="preserve">Saarijärvi         </t>
  </si>
  <si>
    <t xml:space="preserve">Salla              </t>
  </si>
  <si>
    <t xml:space="preserve">Salo               </t>
  </si>
  <si>
    <t>Satakunta</t>
  </si>
  <si>
    <t xml:space="preserve">Sauvo              </t>
  </si>
  <si>
    <t xml:space="preserve">Savitaipale        </t>
  </si>
  <si>
    <t xml:space="preserve">Savonlinna         </t>
  </si>
  <si>
    <t xml:space="preserve">Savukoski          </t>
  </si>
  <si>
    <t xml:space="preserve">Seinäjoki          </t>
  </si>
  <si>
    <t xml:space="preserve">Sievi              </t>
  </si>
  <si>
    <t xml:space="preserve">Siikainen          </t>
  </si>
  <si>
    <t xml:space="preserve">Siikajoki          </t>
  </si>
  <si>
    <t xml:space="preserve">Siilinjärvi        </t>
  </si>
  <si>
    <t xml:space="preserve">Simo               </t>
  </si>
  <si>
    <t xml:space="preserve">Sipoo              </t>
  </si>
  <si>
    <t xml:space="preserve">Siuntio            </t>
  </si>
  <si>
    <t xml:space="preserve">Sodankylä          </t>
  </si>
  <si>
    <t xml:space="preserve">Soini              </t>
  </si>
  <si>
    <t xml:space="preserve">Somero             </t>
  </si>
  <si>
    <t xml:space="preserve">Sonkajärvi         </t>
  </si>
  <si>
    <t xml:space="preserve">Sotkamo            </t>
  </si>
  <si>
    <t xml:space="preserve">Sulkava            </t>
  </si>
  <si>
    <t xml:space="preserve">Suomussalmi        </t>
  </si>
  <si>
    <t xml:space="preserve">Suonenjoki         </t>
  </si>
  <si>
    <t xml:space="preserve">Sysmä              </t>
  </si>
  <si>
    <t xml:space="preserve">Säkylä             </t>
  </si>
  <si>
    <t xml:space="preserve">Taipalsaari        </t>
  </si>
  <si>
    <t xml:space="preserve">Taivalkoski        </t>
  </si>
  <si>
    <t xml:space="preserve">Taivassalo         </t>
  </si>
  <si>
    <t xml:space="preserve">Tammela            </t>
  </si>
  <si>
    <t xml:space="preserve">Tampere            </t>
  </si>
  <si>
    <t xml:space="preserve">Tervo              </t>
  </si>
  <si>
    <t xml:space="preserve">Tervola            </t>
  </si>
  <si>
    <t xml:space="preserve">Teuva              </t>
  </si>
  <si>
    <t xml:space="preserve">Tohmajärvi         </t>
  </si>
  <si>
    <t xml:space="preserve">Toholampi          </t>
  </si>
  <si>
    <t xml:space="preserve">Toivakka           </t>
  </si>
  <si>
    <t xml:space="preserve">Tornio             </t>
  </si>
  <si>
    <t xml:space="preserve">Turku              </t>
  </si>
  <si>
    <t xml:space="preserve">Tuusniemi          </t>
  </si>
  <si>
    <t xml:space="preserve">Tuusula            </t>
  </si>
  <si>
    <t xml:space="preserve">Tyrnävä            </t>
  </si>
  <si>
    <t xml:space="preserve">Ulvila             </t>
  </si>
  <si>
    <t xml:space="preserve">Urjala             </t>
  </si>
  <si>
    <t xml:space="preserve">Utajärvi           </t>
  </si>
  <si>
    <t xml:space="preserve">Utsjoki            </t>
  </si>
  <si>
    <t xml:space="preserve">Uurainen           </t>
  </si>
  <si>
    <t xml:space="preserve">Uusikaarlepyy      </t>
  </si>
  <si>
    <t xml:space="preserve">Uusikaupunki       </t>
  </si>
  <si>
    <t xml:space="preserve">Vaala              </t>
  </si>
  <si>
    <t xml:space="preserve">Vaasa              </t>
  </si>
  <si>
    <t xml:space="preserve">Valkeakoski        </t>
  </si>
  <si>
    <t xml:space="preserve">Vantaa             </t>
  </si>
  <si>
    <t xml:space="preserve">Varkaus            </t>
  </si>
  <si>
    <t xml:space="preserve">Vehmaa             </t>
  </si>
  <si>
    <t xml:space="preserve">Vesanto            </t>
  </si>
  <si>
    <t xml:space="preserve">Vesilahti          </t>
  </si>
  <si>
    <t xml:space="preserve">Veteli             </t>
  </si>
  <si>
    <t xml:space="preserve">Vieremä            </t>
  </si>
  <si>
    <t xml:space="preserve">Vihti              </t>
  </si>
  <si>
    <t xml:space="preserve">Viitasaari         </t>
  </si>
  <si>
    <t xml:space="preserve">Vimpeli            </t>
  </si>
  <si>
    <t xml:space="preserve">Virolahti          </t>
  </si>
  <si>
    <t xml:space="preserve">Virrat             </t>
  </si>
  <si>
    <t xml:space="preserve">Ylitornio          </t>
  </si>
  <si>
    <t xml:space="preserve">Ylivieska          </t>
  </si>
  <si>
    <t xml:space="preserve">Ylöjärvi           </t>
  </si>
  <si>
    <t xml:space="preserve">Ypäjä              </t>
  </si>
  <si>
    <t xml:space="preserve">Ähtäri             </t>
  </si>
  <si>
    <t xml:space="preserve">Äänekoski          </t>
  </si>
  <si>
    <t>Manner-Suomi yhteensä</t>
  </si>
  <si>
    <t>https://vm.fi/documents/10623/101263054/Kuntien+raportoimat+soten+ja+pelastustoimen+nettokustannukset.xlsx/e9490938-0034-3287-4bb4-c7b48df01335?t=1646828446153</t>
  </si>
  <si>
    <t>Vuoden 2021 kuntajako</t>
  </si>
  <si>
    <t>Kuntakoodi</t>
  </si>
  <si>
    <t xml:space="preserve">Varsinais-Suomi
</t>
  </si>
  <si>
    <t>Vantaa-Kerava</t>
  </si>
  <si>
    <t>Länsi-Uusimaa</t>
  </si>
  <si>
    <t>Itä-Uusimaa</t>
  </si>
  <si>
    <t>Keski-Uusimaa</t>
  </si>
  <si>
    <t>Sote/nettokustannus (kaikki palveluluokat) 2021</t>
  </si>
  <si>
    <t>Sote/nettokustannus (kaikki palveluluokat) 2022</t>
  </si>
  <si>
    <t>Pela/siirtyvän toiminnan nettokustannus 2022</t>
  </si>
  <si>
    <t xml:space="preserve">Alle 2000 asukasta </t>
  </si>
  <si>
    <t>50.000-100.000 asukasta</t>
  </si>
  <si>
    <t>20.000-50.000 asukasta</t>
  </si>
  <si>
    <t>10.000-20.000 asukasta</t>
  </si>
  <si>
    <t>5.000-10.000 asukasta</t>
  </si>
  <si>
    <t>2.000-5.000 asukasta</t>
  </si>
  <si>
    <t>Yli 100.000 asukasta</t>
  </si>
  <si>
    <t>Sote netto €/as.</t>
  </si>
  <si>
    <t>Palo- ja pelastust. netto €/as.</t>
  </si>
  <si>
    <t xml:space="preserve"> Alle 2 000 as. </t>
  </si>
  <si>
    <t xml:space="preserve"> 2 000-5 000 as. </t>
  </si>
  <si>
    <t xml:space="preserve"> 5 001-10 000 as.</t>
  </si>
  <si>
    <t xml:space="preserve"> 10 001-20 000 as.</t>
  </si>
  <si>
    <t xml:space="preserve"> 20 001-50 000 as. </t>
  </si>
  <si>
    <t xml:space="preserve"> 50 001-100 000 as.</t>
  </si>
  <si>
    <t xml:space="preserve"> Yli 100 000 as.</t>
  </si>
  <si>
    <t>Vuosi 2021 sosiaali- ja terveystoimen nettokustannukset/talousarvio 1 000 €</t>
  </si>
  <si>
    <t>Kuntien palvelutuotannon kustannuksia 2015-2020 (Tilastokeskus/Kuntaliitto), josta vähennetty ympäristöterveydenhuollon ja työmarkkinatuen kuntaosuuden vaikutus</t>
  </si>
  <si>
    <t xml:space="preserve">Sosiaali- ja terveystoimen sekä pelastustoimen nettokustannusarviot </t>
  </si>
  <si>
    <t xml:space="preserve">vuosilta 2021 ja 2022 hyvinvointialueittain
</t>
  </si>
  <si>
    <t xml:space="preserve">vuosilta 2021 ja 2022 kuntakokoryhmittäin
</t>
  </si>
  <si>
    <t>Lisätietoja piilotetuissa soluissa</t>
  </si>
  <si>
    <t>Sote nettomuutos % 2021-22</t>
  </si>
  <si>
    <t xml:space="preserve">Kuntien talousarviokysely (Tilastokeskus/VM) </t>
  </si>
  <si>
    <t>Olli Riikonen, puh. 050 477 5619, olli.riikonen@kuntaliitto.fi</t>
  </si>
  <si>
    <t>Sosiaali- ja terveystoimen sekä pelastustoimen nettokustannusarviot vuosilta 2021 ja 2022 ja tietoja vuosilta 2015-20</t>
  </si>
  <si>
    <t>Talousarviokyselyn aineistoa jalostettu €/asukas -muotoon kunnittain, hyvinvointialueittain ja kuntakokoryhmittäin</t>
  </si>
  <si>
    <t>Kunta-tunnus</t>
  </si>
  <si>
    <t>Hyvin-vointi-alue-koodi</t>
  </si>
  <si>
    <t>Pela/ siirtyvän toiminnan netto-kustannus 2021</t>
  </si>
  <si>
    <t>Pela/ siirtyvän toiminnan netto-kustannus 2022</t>
  </si>
  <si>
    <t>Sote/netto-kustannus (kaikki palvelu-luokat) 2021</t>
  </si>
  <si>
    <t>Sote/netto-kustannus (kaikki palvelu-luokat) 2022</t>
  </si>
  <si>
    <t>Sote/netto-kustannus 2022 (kaikki palveluluokat)</t>
  </si>
  <si>
    <t>Sote/netto-kustannus 2021 (kaikki palveluluokat)</t>
  </si>
  <si>
    <t>Pela /siirtyvän toiminnan netto-kustannus 2022</t>
  </si>
  <si>
    <t>vuosilta 2021 ja 2022 - kunnat kuntakokoryhmittäin</t>
  </si>
  <si>
    <t xml:space="preserve">vuosilta 2021 ja 2022 - kunnat hyvinvointialueittain
</t>
  </si>
  <si>
    <t>Sosiaali- ja terveystoimen sekä palo- ja pelastustoimen nettokustannukset 2015-2022 kunnittain</t>
  </si>
  <si>
    <t>vuosilta 2021 ja 2022 kunnittain</t>
  </si>
  <si>
    <t>Pela nettomuutos % 2021-22</t>
  </si>
  <si>
    <t>Sote ja pela yhteensä muutos % 2021-22</t>
  </si>
  <si>
    <t>Hyten vaikutus 2021</t>
  </si>
  <si>
    <t>Hyten vaikutus 2022</t>
  </si>
  <si>
    <t>Sote netto (sis. Hyte) + pela 2021</t>
  </si>
  <si>
    <t>Sote netto (sis. Hyte) + pela 2022</t>
  </si>
  <si>
    <t>Sote netto (eliminoitu hyte) + pela 2021</t>
  </si>
  <si>
    <t>Sote netto (eliminoitu hyte) + pela 2022</t>
  </si>
  <si>
    <t>Sote (kaikki palveluluokat) + pela 2021</t>
  </si>
  <si>
    <t>Sote (kaikki palveluluokat) + pela 2022</t>
  </si>
  <si>
    <t>Sote (eliminoitu kunnan hyte) + pela 2021</t>
  </si>
  <si>
    <t>Sote (eliminoitu kunnan hyte) + pela 2022</t>
  </si>
  <si>
    <t>Muutos % 2021-22</t>
  </si>
  <si>
    <t>Soten palveluluokille kirjattu kuntaan jäävä HYTE 2021</t>
  </si>
  <si>
    <t>Soten palveluluokille kirjattu kuntaan jäävä HYTE 2022</t>
  </si>
  <si>
    <t>Muutos % (sis.hyte) 2021-22</t>
  </si>
  <si>
    <t>Muutos % (eliminoitu hyte) 2021-22</t>
  </si>
  <si>
    <t>Vuodet 2021 ja 2022 kuntien talousarviokyselystä sisältäen kuntiin jäävän hyten ja laskettuna väkiluvulla 12/2021</t>
  </si>
  <si>
    <t>Sote (kaikki palveluluokat) + pela muutos % 2021-22</t>
  </si>
  <si>
    <t>Sote/netto-kustannus €/as. (kaikki palveluluokat) 2021</t>
  </si>
  <si>
    <t>Sote/netto-kustannus €/as. (kaikki palveluluokat) 2022</t>
  </si>
  <si>
    <t>Sote (eliminoitu kunnan hyte) + pela muutos % 2021-22</t>
  </si>
  <si>
    <t>Sote + pela muutos % 2021-2022</t>
  </si>
  <si>
    <t>Sote+pela muutos % 2020-21</t>
  </si>
  <si>
    <t>Sote+pela muutos % 2021-22</t>
  </si>
  <si>
    <t>Sote+pela 2022 % 2020</t>
  </si>
  <si>
    <t>Luvut laskettu €/asukas 12/2021 väkiluvulla</t>
  </si>
  <si>
    <t>Sote netto (kaikki palveluluokat) + pela muutos % 2021-22</t>
  </si>
  <si>
    <t>Sote siirtyvät kustannukset (eliminoitu kunnan hyte) + pela muutos % 2021-22</t>
  </si>
  <si>
    <t>2015</t>
  </si>
  <si>
    <t>2016</t>
  </si>
  <si>
    <t>2017</t>
  </si>
  <si>
    <t>2018</t>
  </si>
  <si>
    <t>2019</t>
  </si>
  <si>
    <t>2020</t>
  </si>
  <si>
    <t>Varsinais-Suomi</t>
  </si>
  <si>
    <t>Asukasluku</t>
  </si>
  <si>
    <t>Sote ja pela yht. €/as.</t>
  </si>
  <si>
    <t>Muutos-%</t>
  </si>
  <si>
    <t>Muutos-% €/as.</t>
  </si>
  <si>
    <t>Muutos-% €</t>
  </si>
  <si>
    <t>Sosiaali- ja terveystoimen sekä palo- ja pelastustoimen nettokustannukset 2015-2022 hyvinvointialueittain</t>
  </si>
  <si>
    <t>Sote ja pela € yhteensä</t>
  </si>
  <si>
    <t>Aineisto tarkistettu:</t>
  </si>
  <si>
    <t>Hyvinvointi-aluekoodi</t>
  </si>
  <si>
    <t>Kunta-koodi</t>
  </si>
  <si>
    <t>Ympäristöterveydenhuolto €/as.</t>
  </si>
  <si>
    <t>Kuntien osuus työmarkkinatuesta €/as.</t>
  </si>
  <si>
    <t>Ympäristöterveydenhuolto + työmarkkinatuen kuntaosuus</t>
  </si>
  <si>
    <t>Sote €/as.</t>
  </si>
  <si>
    <t>Sote - (ymp.th + työmarkkinatuki) €/as.</t>
  </si>
  <si>
    <t>2021</t>
  </si>
  <si>
    <t>Kaikki yhteensä</t>
  </si>
  <si>
    <t>KOKO MAA</t>
  </si>
  <si>
    <t>21.3.2022 (korjattu pelastustoimen luvut vuosilta 2015-2020 ja vaikutukset laskelmiin)</t>
  </si>
  <si>
    <t>Sosiaali- ja terveystoimen sekä palo- ja pelastustoimen nettokustannukset 2015-2022 kunnat hyvinvointialueittain</t>
  </si>
  <si>
    <t>2015-2022</t>
  </si>
  <si>
    <t>Sote- ja pela €/as. muutos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</si>
</sst>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General_)"/>
    <numFmt numFmtId="167" formatCode="0.0\ %"/>
  </numFmts>
  <fonts count="68">
    <font>
      <sz val="9"/>
      <name val="Work Sans"/>
      <family val="2"/>
      <scheme val="minor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u/>
      <sz val="9"/>
      <color theme="10"/>
      <name val="Work Sans"/>
      <family val="2"/>
      <scheme val="minor"/>
    </font>
    <font>
      <sz val="9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9"/>
      <name val="Work Sans"/>
      <scheme val="minor"/>
    </font>
    <font>
      <sz val="9"/>
      <color indexed="8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rgb="FF000000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1"/>
      <color rgb="FF000000"/>
      <name val="Calibri"/>
      <family val="2"/>
    </font>
    <font>
      <sz val="16"/>
      <name val="Work Sans"/>
      <scheme val="minor"/>
    </font>
    <font>
      <u/>
      <sz val="9"/>
      <color theme="10"/>
      <name val="Work Sans"/>
      <scheme val="minor"/>
    </font>
    <font>
      <sz val="18"/>
      <name val="Work Sans"/>
      <scheme val="minor"/>
    </font>
    <font>
      <b/>
      <sz val="10"/>
      <color rgb="FFFF0000"/>
      <name val="Arial"/>
      <family val="2"/>
    </font>
    <font>
      <sz val="11"/>
      <name val="Work Sans"/>
      <scheme val="minor"/>
    </font>
    <font>
      <sz val="8"/>
      <name val="Work Sans"/>
      <family val="2"/>
      <scheme val="minor"/>
    </font>
    <font>
      <b/>
      <sz val="9"/>
      <color rgb="FFFF0000"/>
      <name val="Arial"/>
      <family val="2"/>
    </font>
    <font>
      <sz val="9"/>
      <color rgb="FF000000"/>
      <name val="Arial"/>
      <family val="2"/>
    </font>
    <font>
      <b/>
      <sz val="11"/>
      <color rgb="FF000000"/>
      <name val="Calibri"/>
      <family val="2"/>
    </font>
    <font>
      <b/>
      <sz val="10"/>
      <color rgb="FF000000"/>
      <name val="Arial"/>
      <family val="2"/>
    </font>
    <font>
      <b/>
      <sz val="9"/>
      <color indexed="8"/>
      <name val="Arial"/>
      <family val="2"/>
    </font>
    <font>
      <i/>
      <sz val="9"/>
      <name val="Arial"/>
      <family val="2"/>
    </font>
    <font>
      <i/>
      <sz val="9"/>
      <color rgb="FFFF0000"/>
      <name val="Arial"/>
      <family val="2"/>
    </font>
    <font>
      <i/>
      <sz val="9"/>
      <name val="Work Sans"/>
      <family val="2"/>
      <scheme val="minor"/>
    </font>
    <font>
      <i/>
      <sz val="9"/>
      <color indexed="8"/>
      <name val="Arial"/>
      <family val="2"/>
    </font>
    <font>
      <b/>
      <i/>
      <sz val="9"/>
      <name val="Arial"/>
      <family val="2"/>
    </font>
    <font>
      <b/>
      <sz val="9"/>
      <name val="Work Sans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58">
    <xf numFmtId="0" fontId="0" fillId="0" borderId="0"/>
    <xf numFmtId="0" fontId="12" fillId="0" borderId="0" applyNumberFormat="0" applyFill="0" applyBorder="0" applyAlignment="0" applyProtection="0"/>
    <xf numFmtId="0" fontId="8" fillId="0" borderId="0" applyNumberFormat="0" applyFill="0" applyAlignment="0" applyProtection="0"/>
    <xf numFmtId="0" fontId="13" fillId="0" borderId="0" applyNumberFormat="0" applyFill="0" applyAlignment="0" applyProtection="0"/>
    <xf numFmtId="0" fontId="14" fillId="0" borderId="0" applyNumberFormat="0" applyFill="0" applyAlignment="0" applyProtection="0"/>
    <xf numFmtId="0" fontId="14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1" applyNumberFormat="0" applyAlignment="0" applyProtection="0"/>
    <xf numFmtId="0" fontId="10" fillId="2" borderId="2" applyNumberFormat="0" applyAlignment="0" applyProtection="0"/>
    <xf numFmtId="0" fontId="5" fillId="6" borderId="1" applyNumberFormat="0" applyAlignment="0" applyProtection="0"/>
    <xf numFmtId="0" fontId="4" fillId="0" borderId="3" applyNumberFormat="0" applyFill="0" applyAlignment="0" applyProtection="0"/>
    <xf numFmtId="0" fontId="2" fillId="7" borderId="4" applyNumberFormat="0" applyBorder="0" applyAlignment="0" applyProtection="0"/>
    <xf numFmtId="0" fontId="7" fillId="3" borderId="5" applyNumberFormat="0" applyAlignment="0" applyProtection="0"/>
    <xf numFmtId="0" fontId="3" fillId="0" borderId="0" applyNumberFormat="0" applyFill="0" applyBorder="0" applyAlignment="0" applyProtection="0"/>
    <xf numFmtId="0" fontId="6" fillId="0" borderId="6" applyNumberFormat="0" applyFill="0" applyAlignment="0" applyProtection="0"/>
    <xf numFmtId="0" fontId="1" fillId="9" borderId="0" applyNumberFormat="0" applyBorder="0" applyAlignment="0" applyProtection="0"/>
    <xf numFmtId="0" fontId="19" fillId="10" borderId="0" applyNumberFormat="0" applyBorder="0" applyAlignment="0" applyProtection="0"/>
    <xf numFmtId="0" fontId="11" fillId="11" borderId="0" applyNumberFormat="0" applyBorder="0" applyAlignment="0" applyProtection="0"/>
    <xf numFmtId="0" fontId="15" fillId="0" borderId="13"/>
    <xf numFmtId="0" fontId="18" fillId="0" borderId="11"/>
    <xf numFmtId="2" fontId="15" fillId="0" borderId="7"/>
    <xf numFmtId="0" fontId="15" fillId="0" borderId="9"/>
    <xf numFmtId="0" fontId="7" fillId="0" borderId="8"/>
    <xf numFmtId="0" fontId="7" fillId="0" borderId="15"/>
    <xf numFmtId="0" fontId="17" fillId="0" borderId="12"/>
    <xf numFmtId="165" fontId="7" fillId="0" borderId="0" applyFill="0" applyBorder="0" applyAlignment="0" applyProtection="0"/>
    <xf numFmtId="164" fontId="7" fillId="0" borderId="0" applyFill="0" applyBorder="0" applyAlignment="0" applyProtection="0"/>
    <xf numFmtId="44" fontId="7" fillId="0" borderId="0" applyFill="0" applyBorder="0" applyAlignment="0" applyProtection="0"/>
    <xf numFmtId="42" fontId="7" fillId="0" borderId="0" applyFill="0" applyBorder="0" applyAlignment="0" applyProtection="0"/>
    <xf numFmtId="9" fontId="7" fillId="0" borderId="0" applyFill="0" applyBorder="0" applyAlignment="0" applyProtection="0"/>
    <xf numFmtId="0" fontId="11" fillId="12" borderId="0" applyNumberFormat="0" applyBorder="0" applyAlignment="0" applyProtection="0"/>
    <xf numFmtId="0" fontId="20" fillId="0" borderId="10"/>
    <xf numFmtId="0" fontId="20" fillId="0" borderId="14"/>
    <xf numFmtId="0" fontId="21" fillId="0" borderId="0" applyNumberFormat="0" applyFill="0" applyBorder="0" applyAlignment="0" applyProtection="0"/>
    <xf numFmtId="0" fontId="32" fillId="0" borderId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1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5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36" borderId="17" applyNumberFormat="0" applyFont="0" applyAlignment="0" applyProtection="0"/>
    <xf numFmtId="0" fontId="35" fillId="19" borderId="0" applyNumberFormat="0" applyBorder="0" applyAlignment="0" applyProtection="0"/>
    <xf numFmtId="0" fontId="36" fillId="20" borderId="0" applyNumberFormat="0" applyBorder="0" applyAlignment="0" applyProtection="0"/>
    <xf numFmtId="0" fontId="37" fillId="37" borderId="18" applyNumberFormat="0" applyAlignment="0" applyProtection="0"/>
    <xf numFmtId="0" fontId="38" fillId="0" borderId="19" applyNumberFormat="0" applyFill="0" applyAlignment="0" applyProtection="0"/>
    <xf numFmtId="0" fontId="39" fillId="38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0" fillId="0" borderId="0" applyNumberFormat="0" applyFill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43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23" applyNumberFormat="0" applyFill="0" applyAlignment="0" applyProtection="0"/>
    <xf numFmtId="0" fontId="46" fillId="23" borderId="18" applyNumberFormat="0" applyAlignment="0" applyProtection="0"/>
    <xf numFmtId="0" fontId="47" fillId="39" borderId="24" applyNumberFormat="0" applyAlignment="0" applyProtection="0"/>
    <xf numFmtId="0" fontId="48" fillId="37" borderId="25" applyNumberFormat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0" fontId="30" fillId="0" borderId="0" applyNumberFormat="0" applyFont="0" applyFill="0" applyBorder="0" applyAlignment="0" applyProtection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0" fillId="0" borderId="0" applyFont="0" applyFill="0" applyBorder="0" applyAlignment="0" applyProtection="0"/>
    <xf numFmtId="0" fontId="1" fillId="0" borderId="0"/>
    <xf numFmtId="0" fontId="1" fillId="0" borderId="0"/>
    <xf numFmtId="0" fontId="50" fillId="0" borderId="0" applyNumberFormat="0" applyBorder="0" applyAlignment="0"/>
  </cellStyleXfs>
  <cellXfs count="280">
    <xf numFmtId="0" fontId="0" fillId="0" borderId="0" xfId="0"/>
    <xf numFmtId="0" fontId="0" fillId="0" borderId="0" xfId="0" applyFont="1"/>
    <xf numFmtId="0" fontId="0" fillId="14" borderId="0" xfId="0" applyFill="1"/>
    <xf numFmtId="0" fontId="22" fillId="0" borderId="0" xfId="0" applyFont="1"/>
    <xf numFmtId="3" fontId="22" fillId="0" borderId="0" xfId="0" applyNumberFormat="1" applyFont="1"/>
    <xf numFmtId="0" fontId="22" fillId="0" borderId="0" xfId="0" applyFont="1" applyAlignment="1">
      <alignment horizontal="right"/>
    </xf>
    <xf numFmtId="0" fontId="22" fillId="14" borderId="0" xfId="0" applyFont="1" applyFill="1"/>
    <xf numFmtId="0" fontId="22" fillId="15" borderId="0" xfId="0" applyFont="1" applyFill="1"/>
    <xf numFmtId="0" fontId="22" fillId="16" borderId="0" xfId="0" applyFont="1" applyFill="1"/>
    <xf numFmtId="0" fontId="22" fillId="17" borderId="0" xfId="0" applyFont="1" applyFill="1"/>
    <xf numFmtId="0" fontId="23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left" vertical="top" wrapText="1"/>
    </xf>
    <xf numFmtId="0" fontId="24" fillId="14" borderId="0" xfId="0" applyFont="1" applyFill="1" applyAlignment="1">
      <alignment vertical="top" wrapText="1"/>
    </xf>
    <xf numFmtId="0" fontId="24" fillId="15" borderId="0" xfId="0" applyFont="1" applyFill="1" applyAlignment="1">
      <alignment vertical="top" wrapText="1"/>
    </xf>
    <xf numFmtId="0" fontId="24" fillId="16" borderId="0" xfId="0" applyFont="1" applyFill="1" applyAlignment="1">
      <alignment vertical="top" wrapText="1"/>
    </xf>
    <xf numFmtId="0" fontId="24" fillId="17" borderId="0" xfId="0" applyFont="1" applyFill="1" applyAlignment="1">
      <alignment vertical="top" wrapText="1"/>
    </xf>
    <xf numFmtId="3" fontId="22" fillId="14" borderId="0" xfId="0" applyNumberFormat="1" applyFont="1" applyFill="1"/>
    <xf numFmtId="3" fontId="22" fillId="15" borderId="0" xfId="0" applyNumberFormat="1" applyFont="1" applyFill="1"/>
    <xf numFmtId="3" fontId="22" fillId="16" borderId="0" xfId="0" applyNumberFormat="1" applyFont="1" applyFill="1"/>
    <xf numFmtId="3" fontId="22" fillId="17" borderId="0" xfId="0" applyNumberFormat="1" applyFont="1" applyFill="1"/>
    <xf numFmtId="0" fontId="22" fillId="0" borderId="0" xfId="0" applyFont="1" applyAlignment="1">
      <alignment horizontal="center"/>
    </xf>
    <xf numFmtId="0" fontId="26" fillId="0" borderId="0" xfId="0" applyFont="1" applyAlignment="1" applyProtection="1">
      <alignment horizontal="center"/>
      <protection locked="0"/>
    </xf>
    <xf numFmtId="0" fontId="22" fillId="0" borderId="0" xfId="0" applyFont="1" applyAlignment="1">
      <alignment horizontal="left"/>
    </xf>
    <xf numFmtId="166" fontId="22" fillId="0" borderId="0" xfId="0" applyNumberFormat="1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left"/>
    </xf>
    <xf numFmtId="0" fontId="27" fillId="0" borderId="0" xfId="0" applyFont="1"/>
    <xf numFmtId="166" fontId="27" fillId="0" borderId="0" xfId="0" applyNumberFormat="1" applyFont="1" applyAlignment="1">
      <alignment horizontal="left"/>
    </xf>
    <xf numFmtId="3" fontId="28" fillId="0" borderId="0" xfId="0" applyNumberFormat="1" applyFont="1"/>
    <xf numFmtId="0" fontId="22" fillId="0" borderId="0" xfId="0" applyFont="1" applyFill="1"/>
    <xf numFmtId="166" fontId="22" fillId="0" borderId="0" xfId="0" applyNumberFormat="1" applyFont="1" applyFill="1" applyAlignment="1">
      <alignment horizontal="left"/>
    </xf>
    <xf numFmtId="3" fontId="22" fillId="0" borderId="0" xfId="0" applyNumberFormat="1" applyFont="1" applyFill="1"/>
    <xf numFmtId="0" fontId="0" fillId="0" borderId="0" xfId="0" applyFill="1"/>
    <xf numFmtId="0" fontId="26" fillId="14" borderId="0" xfId="0" applyFont="1" applyFill="1" applyAlignment="1" applyProtection="1">
      <alignment horizontal="center"/>
      <protection locked="0"/>
    </xf>
    <xf numFmtId="167" fontId="22" fillId="14" borderId="0" xfId="0" applyNumberFormat="1" applyFont="1" applyFill="1"/>
    <xf numFmtId="3" fontId="28" fillId="0" borderId="0" xfId="0" applyNumberFormat="1" applyFont="1" applyAlignment="1">
      <alignment vertical="top"/>
    </xf>
    <xf numFmtId="3" fontId="28" fillId="14" borderId="0" xfId="0" applyNumberFormat="1" applyFont="1" applyFill="1" applyAlignment="1">
      <alignment vertical="top"/>
    </xf>
    <xf numFmtId="3" fontId="28" fillId="15" borderId="0" xfId="0" applyNumberFormat="1" applyFont="1" applyFill="1" applyAlignment="1">
      <alignment vertical="top"/>
    </xf>
    <xf numFmtId="3" fontId="28" fillId="16" borderId="0" xfId="0" applyNumberFormat="1" applyFont="1" applyFill="1" applyAlignment="1">
      <alignment vertical="top"/>
    </xf>
    <xf numFmtId="3" fontId="28" fillId="17" borderId="0" xfId="0" applyNumberFormat="1" applyFont="1" applyFill="1" applyAlignment="1">
      <alignment vertical="top"/>
    </xf>
    <xf numFmtId="0" fontId="28" fillId="0" borderId="0" xfId="0" applyFont="1"/>
    <xf numFmtId="0" fontId="28" fillId="0" borderId="0" xfId="0" applyFont="1" applyAlignment="1">
      <alignment horizontal="left"/>
    </xf>
    <xf numFmtId="0" fontId="28" fillId="14" borderId="0" xfId="0" applyFont="1" applyFill="1"/>
    <xf numFmtId="0" fontId="25" fillId="0" borderId="0" xfId="35" applyFont="1"/>
    <xf numFmtId="3" fontId="28" fillId="14" borderId="0" xfId="0" applyNumberFormat="1" applyFont="1" applyFill="1" applyAlignment="1">
      <alignment horizontal="right"/>
    </xf>
    <xf numFmtId="3" fontId="28" fillId="0" borderId="0" xfId="0" applyNumberFormat="1" applyFont="1" applyAlignment="1">
      <alignment horizontal="right"/>
    </xf>
    <xf numFmtId="3" fontId="28" fillId="17" borderId="0" xfId="0" applyNumberFormat="1" applyFont="1" applyFill="1" applyAlignment="1">
      <alignment horizontal="right"/>
    </xf>
    <xf numFmtId="0" fontId="24" fillId="0" borderId="0" xfId="0" applyFont="1" applyAlignment="1">
      <alignment horizontal="right" wrapText="1"/>
    </xf>
    <xf numFmtId="0" fontId="24" fillId="0" borderId="0" xfId="0" applyFont="1" applyAlignment="1">
      <alignment horizontal="left"/>
    </xf>
    <xf numFmtId="0" fontId="22" fillId="0" borderId="0" xfId="0" quotePrefix="1" applyFont="1"/>
    <xf numFmtId="3" fontId="22" fillId="0" borderId="0" xfId="0" applyNumberFormat="1" applyFont="1" applyAlignment="1">
      <alignment horizontal="right"/>
    </xf>
    <xf numFmtId="3" fontId="24" fillId="0" borderId="0" xfId="0" applyNumberFormat="1" applyFont="1" applyAlignment="1">
      <alignment vertical="top" wrapText="1"/>
    </xf>
    <xf numFmtId="0" fontId="24" fillId="0" borderId="16" xfId="0" applyFont="1" applyBorder="1" applyAlignment="1">
      <alignment vertical="top" wrapText="1"/>
    </xf>
    <xf numFmtId="3" fontId="24" fillId="0" borderId="16" xfId="0" applyNumberFormat="1" applyFont="1" applyBorder="1" applyAlignment="1">
      <alignment vertical="top" wrapText="1"/>
    </xf>
    <xf numFmtId="3" fontId="28" fillId="0" borderId="16" xfId="0" applyNumberFormat="1" applyFont="1" applyBorder="1" applyAlignment="1">
      <alignment vertical="top"/>
    </xf>
    <xf numFmtId="3" fontId="28" fillId="14" borderId="16" xfId="0" applyNumberFormat="1" applyFont="1" applyFill="1" applyBorder="1" applyAlignment="1">
      <alignment vertical="top"/>
    </xf>
    <xf numFmtId="3" fontId="28" fillId="17" borderId="16" xfId="0" applyNumberFormat="1" applyFont="1" applyFill="1" applyBorder="1" applyAlignment="1">
      <alignment vertical="top"/>
    </xf>
    <xf numFmtId="3" fontId="27" fillId="0" borderId="16" xfId="0" applyNumberFormat="1" applyFont="1" applyBorder="1" applyAlignment="1">
      <alignment vertical="top" wrapText="1"/>
    </xf>
    <xf numFmtId="3" fontId="22" fillId="0" borderId="16" xfId="0" applyNumberFormat="1" applyFont="1" applyBorder="1"/>
    <xf numFmtId="3" fontId="22" fillId="14" borderId="16" xfId="0" applyNumberFormat="1" applyFont="1" applyFill="1" applyBorder="1"/>
    <xf numFmtId="3" fontId="22" fillId="17" borderId="16" xfId="0" applyNumberFormat="1" applyFont="1" applyFill="1" applyBorder="1"/>
    <xf numFmtId="9" fontId="24" fillId="0" borderId="0" xfId="0" applyNumberFormat="1" applyFont="1" applyAlignment="1">
      <alignment vertical="top" wrapText="1"/>
    </xf>
    <xf numFmtId="3" fontId="0" fillId="0" borderId="0" xfId="0" applyNumberFormat="1"/>
    <xf numFmtId="0" fontId="26" fillId="0" borderId="0" xfId="0" applyFont="1" applyAlignment="1" applyProtection="1">
      <alignment horizontal="center" wrapText="1"/>
      <protection locked="0"/>
    </xf>
    <xf numFmtId="0" fontId="22" fillId="0" borderId="0" xfId="0" applyFont="1" applyAlignment="1">
      <alignment horizontal="center" wrapText="1"/>
    </xf>
    <xf numFmtId="0" fontId="26" fillId="14" borderId="0" xfId="0" applyFont="1" applyFill="1" applyAlignment="1" applyProtection="1">
      <alignment horizontal="center" wrapText="1"/>
      <protection locked="0"/>
    </xf>
    <xf numFmtId="3" fontId="31" fillId="0" borderId="0" xfId="0" applyNumberFormat="1" applyFont="1"/>
    <xf numFmtId="0" fontId="28" fillId="0" borderId="0" xfId="0" applyFont="1" applyAlignment="1">
      <alignment wrapText="1"/>
    </xf>
    <xf numFmtId="0" fontId="24" fillId="0" borderId="0" xfId="0" applyFont="1" applyAlignment="1">
      <alignment horizontal="left" wrapText="1"/>
    </xf>
    <xf numFmtId="3" fontId="24" fillId="0" borderId="0" xfId="0" applyNumberFormat="1" applyFont="1" applyAlignment="1">
      <alignment horizontal="right" wrapText="1"/>
    </xf>
    <xf numFmtId="0" fontId="27" fillId="0" borderId="16" xfId="0" applyFont="1" applyBorder="1" applyAlignment="1">
      <alignment vertical="top" wrapText="1"/>
    </xf>
    <xf numFmtId="3" fontId="22" fillId="0" borderId="16" xfId="0" applyNumberFormat="1" applyFont="1" applyBorder="1" applyAlignment="1">
      <alignment vertical="top"/>
    </xf>
    <xf numFmtId="3" fontId="22" fillId="14" borderId="16" xfId="0" applyNumberFormat="1" applyFont="1" applyFill="1" applyBorder="1" applyAlignment="1">
      <alignment vertical="top"/>
    </xf>
    <xf numFmtId="3" fontId="22" fillId="17" borderId="16" xfId="0" applyNumberFormat="1" applyFont="1" applyFill="1" applyBorder="1" applyAlignment="1">
      <alignment vertical="top"/>
    </xf>
    <xf numFmtId="0" fontId="24" fillId="0" borderId="16" xfId="0" applyFont="1" applyBorder="1" applyAlignment="1">
      <alignment wrapText="1"/>
    </xf>
    <xf numFmtId="0" fontId="24" fillId="0" borderId="16" xfId="0" applyFont="1" applyBorder="1" applyAlignment="1">
      <alignment horizontal="left" wrapText="1"/>
    </xf>
    <xf numFmtId="0" fontId="24" fillId="14" borderId="16" xfId="0" applyFont="1" applyFill="1" applyBorder="1" applyAlignment="1">
      <alignment wrapText="1"/>
    </xf>
    <xf numFmtId="0" fontId="24" fillId="17" borderId="16" xfId="0" applyFont="1" applyFill="1" applyBorder="1" applyAlignment="1">
      <alignment wrapText="1"/>
    </xf>
    <xf numFmtId="0" fontId="27" fillId="0" borderId="16" xfId="36" applyFont="1" applyBorder="1" applyAlignment="1">
      <alignment horizontal="left"/>
    </xf>
    <xf numFmtId="0" fontId="24" fillId="14" borderId="16" xfId="0" applyFont="1" applyFill="1" applyBorder="1" applyAlignment="1">
      <alignment horizontal="left" wrapText="1"/>
    </xf>
    <xf numFmtId="0" fontId="24" fillId="17" borderId="16" xfId="0" applyFont="1" applyFill="1" applyBorder="1" applyAlignment="1">
      <alignment horizontal="left" wrapText="1"/>
    </xf>
    <xf numFmtId="0" fontId="22" fillId="0" borderId="16" xfId="0" applyFont="1" applyBorder="1"/>
    <xf numFmtId="0" fontId="27" fillId="0" borderId="16" xfId="0" applyFont="1" applyBorder="1" applyAlignment="1">
      <alignment horizontal="left"/>
    </xf>
    <xf numFmtId="3" fontId="27" fillId="0" borderId="16" xfId="0" applyNumberFormat="1" applyFont="1" applyBorder="1" applyAlignment="1">
      <alignment horizontal="right" wrapText="1"/>
    </xf>
    <xf numFmtId="3" fontId="22" fillId="14" borderId="16" xfId="0" applyNumberFormat="1" applyFont="1" applyFill="1" applyBorder="1" applyAlignment="1">
      <alignment horizontal="right"/>
    </xf>
    <xf numFmtId="3" fontId="22" fillId="0" borderId="16" xfId="0" applyNumberFormat="1" applyFont="1" applyBorder="1" applyAlignment="1">
      <alignment horizontal="right"/>
    </xf>
    <xf numFmtId="3" fontId="22" fillId="17" borderId="16" xfId="0" applyNumberFormat="1" applyFont="1" applyFill="1" applyBorder="1" applyAlignment="1">
      <alignment horizontal="right"/>
    </xf>
    <xf numFmtId="0" fontId="25" fillId="0" borderId="0" xfId="0" applyFont="1"/>
    <xf numFmtId="0" fontId="22" fillId="0" borderId="27" xfId="0" applyFont="1" applyBorder="1"/>
    <xf numFmtId="0" fontId="23" fillId="0" borderId="27" xfId="0" applyFont="1" applyBorder="1"/>
    <xf numFmtId="0" fontId="24" fillId="0" borderId="27" xfId="0" applyFont="1" applyBorder="1" applyAlignment="1">
      <alignment vertical="top" wrapText="1"/>
    </xf>
    <xf numFmtId="3" fontId="28" fillId="0" borderId="27" xfId="0" applyNumberFormat="1" applyFont="1" applyBorder="1" applyAlignment="1">
      <alignment vertical="top"/>
    </xf>
    <xf numFmtId="3" fontId="22" fillId="0" borderId="27" xfId="0" applyNumberFormat="1" applyFont="1" applyBorder="1"/>
    <xf numFmtId="0" fontId="22" fillId="0" borderId="0" xfId="0" applyFont="1" applyBorder="1"/>
    <xf numFmtId="3" fontId="28" fillId="0" borderId="0" xfId="0" applyNumberFormat="1" applyFont="1" applyBorder="1" applyAlignment="1">
      <alignment vertical="top"/>
    </xf>
    <xf numFmtId="3" fontId="22" fillId="0" borderId="0" xfId="0" applyNumberFormat="1" applyFont="1" applyBorder="1"/>
    <xf numFmtId="0" fontId="51" fillId="0" borderId="0" xfId="0" applyFont="1"/>
    <xf numFmtId="0" fontId="52" fillId="0" borderId="0" xfId="35" applyFont="1"/>
    <xf numFmtId="0" fontId="53" fillId="0" borderId="0" xfId="0" applyFont="1"/>
    <xf numFmtId="0" fontId="0" fillId="17" borderId="0" xfId="0" applyFill="1"/>
    <xf numFmtId="0" fontId="22" fillId="17" borderId="0" xfId="0" applyFont="1" applyFill="1" applyAlignment="1">
      <alignment horizontal="center"/>
    </xf>
    <xf numFmtId="0" fontId="26" fillId="17" borderId="0" xfId="0" applyFont="1" applyFill="1" applyAlignment="1" applyProtection="1">
      <alignment horizontal="center"/>
      <protection locked="0"/>
    </xf>
    <xf numFmtId="0" fontId="22" fillId="17" borderId="0" xfId="0" applyFont="1" applyFill="1" applyAlignment="1">
      <alignment horizontal="center" wrapText="1"/>
    </xf>
    <xf numFmtId="0" fontId="28" fillId="17" borderId="0" xfId="0" applyFont="1" applyFill="1"/>
    <xf numFmtId="0" fontId="23" fillId="0" borderId="0" xfId="0" applyFont="1" applyFill="1"/>
    <xf numFmtId="0" fontId="53" fillId="0" borderId="0" xfId="0" applyFont="1" applyAlignment="1"/>
    <xf numFmtId="0" fontId="22" fillId="0" borderId="0" xfId="0" applyFont="1" applyAlignment="1"/>
    <xf numFmtId="0" fontId="22" fillId="0" borderId="0" xfId="0" applyFont="1" applyFill="1" applyAlignment="1"/>
    <xf numFmtId="0" fontId="55" fillId="0" borderId="0" xfId="0" applyFont="1"/>
    <xf numFmtId="0" fontId="51" fillId="0" borderId="0" xfId="0" applyFont="1" applyAlignment="1"/>
    <xf numFmtId="0" fontId="31" fillId="0" borderId="0" xfId="0" applyFont="1" applyAlignment="1">
      <alignment vertical="top" wrapText="1"/>
    </xf>
    <xf numFmtId="3" fontId="31" fillId="0" borderId="0" xfId="0" applyNumberFormat="1" applyFont="1" applyAlignment="1">
      <alignment vertical="top" wrapText="1"/>
    </xf>
    <xf numFmtId="3" fontId="28" fillId="14" borderId="0" xfId="0" applyNumberFormat="1" applyFont="1" applyFill="1" applyBorder="1"/>
    <xf numFmtId="3" fontId="22" fillId="14" borderId="0" xfId="0" applyNumberFormat="1" applyFont="1" applyFill="1" applyBorder="1"/>
    <xf numFmtId="3" fontId="28" fillId="14" borderId="0" xfId="0" applyNumberFormat="1" applyFont="1" applyFill="1" applyBorder="1" applyAlignment="1">
      <alignment vertical="top"/>
    </xf>
    <xf numFmtId="0" fontId="28" fillId="0" borderId="0" xfId="0" applyFont="1" applyAlignment="1">
      <alignment vertical="top"/>
    </xf>
    <xf numFmtId="0" fontId="28" fillId="14" borderId="0" xfId="0" applyFont="1" applyFill="1" applyAlignment="1">
      <alignment vertical="top" wrapText="1"/>
    </xf>
    <xf numFmtId="0" fontId="28" fillId="17" borderId="0" xfId="0" applyFont="1" applyFill="1" applyAlignment="1">
      <alignment vertical="top" wrapText="1"/>
    </xf>
    <xf numFmtId="3" fontId="28" fillId="17" borderId="0" xfId="0" applyNumberFormat="1" applyFont="1" applyFill="1" applyBorder="1"/>
    <xf numFmtId="3" fontId="22" fillId="17" borderId="0" xfId="0" applyNumberFormat="1" applyFont="1" applyFill="1" applyBorder="1"/>
    <xf numFmtId="3" fontId="28" fillId="17" borderId="0" xfId="0" applyNumberFormat="1" applyFont="1" applyFill="1" applyBorder="1" applyAlignment="1">
      <alignment vertical="top"/>
    </xf>
    <xf numFmtId="0" fontId="29" fillId="0" borderId="0" xfId="0" applyFont="1" applyFill="1"/>
    <xf numFmtId="0" fontId="24" fillId="0" borderId="28" xfId="0" applyFont="1" applyBorder="1" applyAlignment="1">
      <alignment vertical="top" wrapText="1"/>
    </xf>
    <xf numFmtId="0" fontId="24" fillId="0" borderId="28" xfId="0" applyFont="1" applyBorder="1" applyAlignment="1">
      <alignment wrapText="1"/>
    </xf>
    <xf numFmtId="0" fontId="24" fillId="0" borderId="28" xfId="0" applyFont="1" applyBorder="1" applyAlignment="1">
      <alignment horizontal="left" wrapText="1"/>
    </xf>
    <xf numFmtId="0" fontId="24" fillId="0" borderId="29" xfId="0" applyFont="1" applyBorder="1" applyAlignment="1">
      <alignment wrapText="1"/>
    </xf>
    <xf numFmtId="0" fontId="24" fillId="14" borderId="28" xfId="0" applyFont="1" applyFill="1" applyBorder="1" applyAlignment="1">
      <alignment wrapText="1"/>
    </xf>
    <xf numFmtId="0" fontId="24" fillId="17" borderId="28" xfId="0" applyFont="1" applyFill="1" applyBorder="1" applyAlignment="1">
      <alignment wrapText="1"/>
    </xf>
    <xf numFmtId="0" fontId="24" fillId="0" borderId="30" xfId="0" applyFont="1" applyBorder="1" applyAlignment="1">
      <alignment vertical="top" wrapText="1"/>
    </xf>
    <xf numFmtId="3" fontId="24" fillId="0" borderId="30" xfId="0" applyNumberFormat="1" applyFont="1" applyBorder="1" applyAlignment="1">
      <alignment vertical="top" wrapText="1"/>
    </xf>
    <xf numFmtId="3" fontId="28" fillId="0" borderId="31" xfId="0" applyNumberFormat="1" applyFont="1" applyBorder="1"/>
    <xf numFmtId="3" fontId="28" fillId="0" borderId="30" xfId="0" applyNumberFormat="1" applyFont="1" applyBorder="1"/>
    <xf numFmtId="3" fontId="28" fillId="14" borderId="30" xfId="0" applyNumberFormat="1" applyFont="1" applyFill="1" applyBorder="1"/>
    <xf numFmtId="3" fontId="28" fillId="17" borderId="30" xfId="0" applyNumberFormat="1" applyFont="1" applyFill="1" applyBorder="1"/>
    <xf numFmtId="0" fontId="28" fillId="0" borderId="30" xfId="0" applyFont="1" applyBorder="1"/>
    <xf numFmtId="0" fontId="24" fillId="0" borderId="30" xfId="0" applyFont="1" applyBorder="1" applyAlignment="1">
      <alignment wrapText="1"/>
    </xf>
    <xf numFmtId="3" fontId="24" fillId="0" borderId="30" xfId="0" applyNumberFormat="1" applyFont="1" applyBorder="1" applyAlignment="1">
      <alignment wrapText="1"/>
    </xf>
    <xf numFmtId="3" fontId="28" fillId="0" borderId="31" xfId="0" applyNumberFormat="1" applyFont="1" applyBorder="1" applyAlignment="1"/>
    <xf numFmtId="3" fontId="28" fillId="0" borderId="30" xfId="0" applyNumberFormat="1" applyFont="1" applyBorder="1" applyAlignment="1"/>
    <xf numFmtId="3" fontId="28" fillId="14" borderId="30" xfId="0" applyNumberFormat="1" applyFont="1" applyFill="1" applyBorder="1" applyAlignment="1"/>
    <xf numFmtId="3" fontId="28" fillId="17" borderId="30" xfId="0" applyNumberFormat="1" applyFont="1" applyFill="1" applyBorder="1" applyAlignment="1"/>
    <xf numFmtId="167" fontId="22" fillId="17" borderId="0" xfId="0" applyNumberFormat="1" applyFont="1" applyFill="1"/>
    <xf numFmtId="0" fontId="22" fillId="40" borderId="0" xfId="0" applyFont="1" applyFill="1"/>
    <xf numFmtId="0" fontId="24" fillId="40" borderId="16" xfId="0" applyFont="1" applyFill="1" applyBorder="1" applyAlignment="1">
      <alignment horizontal="left" wrapText="1"/>
    </xf>
    <xf numFmtId="167" fontId="24" fillId="40" borderId="16" xfId="0" applyNumberFormat="1" applyFont="1" applyFill="1" applyBorder="1" applyAlignment="1">
      <alignment vertical="top" wrapText="1"/>
    </xf>
    <xf numFmtId="0" fontId="0" fillId="40" borderId="0" xfId="0" applyFill="1"/>
    <xf numFmtId="0" fontId="22" fillId="41" borderId="0" xfId="0" applyFont="1" applyFill="1" applyAlignment="1">
      <alignment horizontal="right"/>
    </xf>
    <xf numFmtId="0" fontId="22" fillId="41" borderId="0" xfId="0" applyFont="1" applyFill="1"/>
    <xf numFmtId="3" fontId="24" fillId="41" borderId="16" xfId="0" applyNumberFormat="1" applyFont="1" applyFill="1" applyBorder="1" applyAlignment="1">
      <alignment horizontal="right" vertical="top" wrapText="1"/>
    </xf>
    <xf numFmtId="167" fontId="24" fillId="41" borderId="16" xfId="0" applyNumberFormat="1" applyFont="1" applyFill="1" applyBorder="1" applyAlignment="1">
      <alignment vertical="top" wrapText="1"/>
    </xf>
    <xf numFmtId="3" fontId="24" fillId="41" borderId="16" xfId="0" applyNumberFormat="1" applyFont="1" applyFill="1" applyBorder="1" applyAlignment="1">
      <alignment vertical="top" wrapText="1"/>
    </xf>
    <xf numFmtId="3" fontId="24" fillId="41" borderId="16" xfId="0" applyNumberFormat="1" applyFont="1" applyFill="1" applyBorder="1" applyAlignment="1">
      <alignment horizontal="right" wrapText="1"/>
    </xf>
    <xf numFmtId="167" fontId="24" fillId="41" borderId="16" xfId="0" applyNumberFormat="1" applyFont="1" applyFill="1" applyBorder="1" applyAlignment="1">
      <alignment wrapText="1"/>
    </xf>
    <xf numFmtId="0" fontId="0" fillId="41" borderId="0" xfId="0" applyFill="1" applyAlignment="1">
      <alignment horizontal="right"/>
    </xf>
    <xf numFmtId="0" fontId="0" fillId="41" borderId="0" xfId="0" applyFill="1"/>
    <xf numFmtId="0" fontId="24" fillId="41" borderId="0" xfId="0" applyFont="1" applyFill="1" applyAlignment="1">
      <alignment horizontal="center" wrapText="1"/>
    </xf>
    <xf numFmtId="167" fontId="24" fillId="41" borderId="0" xfId="0" applyNumberFormat="1" applyFont="1" applyFill="1" applyAlignment="1">
      <alignment vertical="top" wrapText="1"/>
    </xf>
    <xf numFmtId="167" fontId="24" fillId="41" borderId="30" xfId="0" applyNumberFormat="1" applyFont="1" applyFill="1" applyBorder="1" applyAlignment="1">
      <alignment vertical="top" wrapText="1"/>
    </xf>
    <xf numFmtId="3" fontId="31" fillId="42" borderId="0" xfId="0" applyNumberFormat="1" applyFont="1" applyFill="1" applyAlignment="1">
      <alignment vertical="top" wrapText="1"/>
    </xf>
    <xf numFmtId="167" fontId="31" fillId="42" borderId="0" xfId="0" applyNumberFormat="1" applyFont="1" applyFill="1" applyAlignment="1">
      <alignment vertical="top" wrapText="1"/>
    </xf>
    <xf numFmtId="3" fontId="58" fillId="42" borderId="0" xfId="0" applyNumberFormat="1" applyFont="1" applyFill="1" applyAlignment="1">
      <alignment vertical="top" wrapText="1"/>
    </xf>
    <xf numFmtId="0" fontId="10" fillId="0" borderId="0" xfId="0" applyFont="1"/>
    <xf numFmtId="0" fontId="28" fillId="14" borderId="16" xfId="0" applyFont="1" applyFill="1" applyBorder="1" applyAlignment="1">
      <alignment horizontal="left" wrapText="1"/>
    </xf>
    <xf numFmtId="0" fontId="51" fillId="0" borderId="0" xfId="0" applyFont="1" applyFill="1"/>
    <xf numFmtId="0" fontId="22" fillId="0" borderId="0" xfId="0" applyFont="1" applyFill="1" applyAlignment="1">
      <alignment horizontal="right"/>
    </xf>
    <xf numFmtId="0" fontId="22" fillId="0" borderId="26" xfId="0" applyFont="1" applyFill="1" applyBorder="1"/>
    <xf numFmtId="0" fontId="22" fillId="0" borderId="0" xfId="0" applyFont="1" applyFill="1" applyBorder="1"/>
    <xf numFmtId="0" fontId="22" fillId="0" borderId="27" xfId="0" applyFont="1" applyFill="1" applyBorder="1"/>
    <xf numFmtId="0" fontId="25" fillId="0" borderId="0" xfId="0" applyFont="1" applyFill="1"/>
    <xf numFmtId="0" fontId="54" fillId="0" borderId="27" xfId="0" applyFont="1" applyFill="1" applyBorder="1"/>
    <xf numFmtId="0" fontId="29" fillId="0" borderId="0" xfId="0" applyFont="1" applyFill="1" applyBorder="1"/>
    <xf numFmtId="0" fontId="54" fillId="0" borderId="0" xfId="0" applyFont="1" applyFill="1"/>
    <xf numFmtId="0" fontId="24" fillId="0" borderId="0" xfId="0" applyFont="1" applyFill="1" applyAlignment="1">
      <alignment vertical="top" wrapText="1"/>
    </xf>
    <xf numFmtId="3" fontId="28" fillId="0" borderId="0" xfId="0" applyNumberFormat="1" applyFont="1" applyFill="1" applyAlignment="1">
      <alignment vertical="top"/>
    </xf>
    <xf numFmtId="3" fontId="28" fillId="0" borderId="0" xfId="0" applyNumberFormat="1" applyFont="1" applyFill="1" applyAlignment="1">
      <alignment horizontal="right"/>
    </xf>
    <xf numFmtId="3" fontId="28" fillId="0" borderId="0" xfId="0" applyNumberFormat="1" applyFont="1" applyFill="1" applyBorder="1"/>
    <xf numFmtId="3" fontId="22" fillId="0" borderId="0" xfId="0" applyNumberFormat="1" applyFont="1" applyFill="1" applyBorder="1"/>
    <xf numFmtId="3" fontId="28" fillId="0" borderId="0" xfId="0" applyNumberFormat="1" applyFont="1" applyFill="1" applyBorder="1" applyAlignment="1">
      <alignment vertical="top"/>
    </xf>
    <xf numFmtId="0" fontId="28" fillId="0" borderId="0" xfId="0" applyFont="1" applyFill="1"/>
    <xf numFmtId="3" fontId="31" fillId="0" borderId="0" xfId="0" applyNumberFormat="1" applyFont="1" applyFill="1" applyAlignment="1">
      <alignment vertical="top" wrapText="1"/>
    </xf>
    <xf numFmtId="167" fontId="31" fillId="0" borderId="0" xfId="0" applyNumberFormat="1" applyFont="1" applyFill="1" applyAlignment="1">
      <alignment vertical="top" wrapText="1"/>
    </xf>
    <xf numFmtId="3" fontId="58" fillId="0" borderId="0" xfId="0" applyNumberFormat="1" applyFont="1" applyFill="1" applyAlignment="1">
      <alignment vertical="top" wrapText="1"/>
    </xf>
    <xf numFmtId="0" fontId="10" fillId="0" borderId="0" xfId="0" applyFont="1" applyFill="1"/>
    <xf numFmtId="167" fontId="24" fillId="0" borderId="0" xfId="0" applyNumberFormat="1" applyFont="1" applyAlignment="1">
      <alignment vertical="top" wrapText="1"/>
    </xf>
    <xf numFmtId="0" fontId="24" fillId="0" borderId="0" xfId="0" applyFont="1" applyAlignment="1">
      <alignment horizontal="center" vertical="center" wrapText="1"/>
    </xf>
    <xf numFmtId="167" fontId="24" fillId="0" borderId="30" xfId="0" applyNumberFormat="1" applyFont="1" applyBorder="1" applyAlignment="1">
      <alignment vertical="top" wrapText="1"/>
    </xf>
    <xf numFmtId="0" fontId="22" fillId="41" borderId="0" xfId="0" applyFont="1" applyFill="1" applyAlignment="1">
      <alignment horizontal="center" wrapText="1"/>
    </xf>
    <xf numFmtId="167" fontId="28" fillId="41" borderId="0" xfId="0" applyNumberFormat="1" applyFont="1" applyFill="1"/>
    <xf numFmtId="167" fontId="22" fillId="41" borderId="0" xfId="0" applyNumberFormat="1" applyFont="1" applyFill="1"/>
    <xf numFmtId="0" fontId="28" fillId="41" borderId="0" xfId="0" applyFont="1" applyFill="1"/>
    <xf numFmtId="0" fontId="28" fillId="41" borderId="0" xfId="0" applyFont="1" applyFill="1" applyAlignment="1">
      <alignment vertical="top" wrapText="1"/>
    </xf>
    <xf numFmtId="167" fontId="57" fillId="41" borderId="16" xfId="0" applyNumberFormat="1" applyFont="1" applyFill="1" applyBorder="1" applyAlignment="1">
      <alignment vertical="top" wrapText="1"/>
    </xf>
    <xf numFmtId="0" fontId="24" fillId="41" borderId="16" xfId="0" applyFont="1" applyFill="1" applyBorder="1" applyAlignment="1">
      <alignment wrapText="1"/>
    </xf>
    <xf numFmtId="167" fontId="24" fillId="41" borderId="0" xfId="0" applyNumberFormat="1" applyFont="1" applyFill="1" applyBorder="1" applyAlignment="1">
      <alignment vertical="top" wrapText="1"/>
    </xf>
    <xf numFmtId="167" fontId="24" fillId="0" borderId="16" xfId="0" applyNumberFormat="1" applyFont="1" applyFill="1" applyBorder="1" applyAlignment="1">
      <alignment vertical="top" wrapText="1"/>
    </xf>
    <xf numFmtId="167" fontId="57" fillId="0" borderId="16" xfId="0" applyNumberFormat="1" applyFont="1" applyFill="1" applyBorder="1" applyAlignment="1">
      <alignment vertical="top" wrapText="1"/>
    </xf>
    <xf numFmtId="3" fontId="60" fillId="0" borderId="0" xfId="0" applyNumberFormat="1" applyFont="1" applyAlignment="1"/>
    <xf numFmtId="3" fontId="28" fillId="0" borderId="32" xfId="0" applyNumberFormat="1" applyFont="1" applyBorder="1"/>
    <xf numFmtId="3" fontId="22" fillId="0" borderId="32" xfId="0" applyNumberFormat="1" applyFont="1" applyBorder="1"/>
    <xf numFmtId="0" fontId="59" fillId="0" borderId="0" xfId="0" applyFont="1" applyAlignment="1">
      <alignment horizontal="center"/>
    </xf>
    <xf numFmtId="0" fontId="59" fillId="0" borderId="0" xfId="0" quotePrefix="1" applyFont="1" applyAlignment="1">
      <alignment horizontal="center"/>
    </xf>
    <xf numFmtId="0" fontId="59" fillId="0" borderId="32" xfId="0" applyFont="1" applyBorder="1" applyAlignment="1">
      <alignment horizontal="center"/>
    </xf>
    <xf numFmtId="3" fontId="0" fillId="0" borderId="0" xfId="0" applyNumberFormat="1" applyBorder="1"/>
    <xf numFmtId="0" fontId="0" fillId="0" borderId="0" xfId="0" applyBorder="1"/>
    <xf numFmtId="0" fontId="59" fillId="0" borderId="0" xfId="0" applyFont="1" applyBorder="1" applyAlignment="1">
      <alignment horizontal="center"/>
    </xf>
    <xf numFmtId="3" fontId="60" fillId="0" borderId="0" xfId="0" applyNumberFormat="1" applyFont="1" applyBorder="1" applyAlignment="1"/>
    <xf numFmtId="166" fontId="28" fillId="0" borderId="0" xfId="0" applyNumberFormat="1" applyFont="1" applyAlignment="1">
      <alignment horizontal="left"/>
    </xf>
    <xf numFmtId="3" fontId="28" fillId="14" borderId="0" xfId="0" applyNumberFormat="1" applyFont="1" applyFill="1"/>
    <xf numFmtId="3" fontId="28" fillId="17" borderId="0" xfId="0" applyNumberFormat="1" applyFont="1" applyFill="1"/>
    <xf numFmtId="3" fontId="10" fillId="0" borderId="0" xfId="0" applyNumberFormat="1" applyFont="1" applyBorder="1"/>
    <xf numFmtId="0" fontId="22" fillId="0" borderId="0" xfId="0" applyFont="1" applyBorder="1" applyAlignment="1">
      <alignment horizontal="center" wrapText="1"/>
    </xf>
    <xf numFmtId="3" fontId="0" fillId="0" borderId="0" xfId="0" applyNumberFormat="1" applyBorder="1" applyAlignment="1">
      <alignment wrapText="1"/>
    </xf>
    <xf numFmtId="3" fontId="10" fillId="0" borderId="0" xfId="0" applyNumberFormat="1" applyFont="1"/>
    <xf numFmtId="166" fontId="28" fillId="0" borderId="0" xfId="0" applyNumberFormat="1" applyFont="1" applyFill="1" applyAlignment="1">
      <alignment horizontal="left"/>
    </xf>
    <xf numFmtId="3" fontId="28" fillId="0" borderId="0" xfId="0" applyNumberFormat="1" applyFont="1" applyFill="1"/>
    <xf numFmtId="0" fontId="10" fillId="14" borderId="0" xfId="0" applyFont="1" applyFill="1"/>
    <xf numFmtId="0" fontId="61" fillId="0" borderId="0" xfId="0" applyFont="1"/>
    <xf numFmtId="0" fontId="61" fillId="0" borderId="0" xfId="0" applyFont="1" applyAlignment="1">
      <alignment horizontal="left"/>
    </xf>
    <xf numFmtId="3" fontId="0" fillId="0" borderId="0" xfId="0" applyNumberFormat="1" applyFill="1" applyBorder="1" applyAlignment="1">
      <alignment wrapText="1"/>
    </xf>
    <xf numFmtId="167" fontId="22" fillId="0" borderId="0" xfId="0" applyNumberFormat="1" applyFont="1"/>
    <xf numFmtId="0" fontId="0" fillId="0" borderId="32" xfId="0" applyBorder="1"/>
    <xf numFmtId="3" fontId="0" fillId="0" borderId="32" xfId="0" applyNumberFormat="1" applyFill="1" applyBorder="1" applyAlignment="1">
      <alignment wrapText="1"/>
    </xf>
    <xf numFmtId="0" fontId="62" fillId="0" borderId="0" xfId="0" applyFont="1"/>
    <xf numFmtId="0" fontId="63" fillId="0" borderId="0" xfId="0" applyFont="1"/>
    <xf numFmtId="3" fontId="62" fillId="0" borderId="0" xfId="0" applyNumberFormat="1" applyFont="1"/>
    <xf numFmtId="0" fontId="64" fillId="14" borderId="0" xfId="0" applyFont="1" applyFill="1"/>
    <xf numFmtId="0" fontId="64" fillId="17" borderId="0" xfId="0" applyFont="1" applyFill="1"/>
    <xf numFmtId="0" fontId="64" fillId="0" borderId="0" xfId="0" applyFont="1" applyBorder="1"/>
    <xf numFmtId="0" fontId="64" fillId="0" borderId="0" xfId="0" applyFont="1"/>
    <xf numFmtId="3" fontId="62" fillId="0" borderId="32" xfId="0" applyNumberFormat="1" applyFont="1" applyBorder="1"/>
    <xf numFmtId="167" fontId="62" fillId="0" borderId="0" xfId="0" applyNumberFormat="1" applyFont="1"/>
    <xf numFmtId="166" fontId="62" fillId="0" borderId="0" xfId="0" applyNumberFormat="1" applyFont="1" applyAlignment="1">
      <alignment horizontal="left"/>
    </xf>
    <xf numFmtId="3" fontId="62" fillId="14" borderId="0" xfId="0" applyNumberFormat="1" applyFont="1" applyFill="1"/>
    <xf numFmtId="3" fontId="62" fillId="17" borderId="0" xfId="0" applyNumberFormat="1" applyFont="1" applyFill="1"/>
    <xf numFmtId="3" fontId="64" fillId="0" borderId="0" xfId="0" applyNumberFormat="1" applyFont="1" applyBorder="1"/>
    <xf numFmtId="3" fontId="64" fillId="0" borderId="0" xfId="0" applyNumberFormat="1" applyFont="1"/>
    <xf numFmtId="0" fontId="62" fillId="0" borderId="0" xfId="0" applyFont="1" applyFill="1"/>
    <xf numFmtId="166" fontId="62" fillId="0" borderId="0" xfId="0" applyNumberFormat="1" applyFont="1" applyFill="1" applyAlignment="1">
      <alignment horizontal="left"/>
    </xf>
    <xf numFmtId="3" fontId="62" fillId="0" borderId="0" xfId="0" applyNumberFormat="1" applyFont="1" applyFill="1"/>
    <xf numFmtId="0" fontId="65" fillId="0" borderId="0" xfId="0" applyFont="1"/>
    <xf numFmtId="0" fontId="65" fillId="0" borderId="0" xfId="0" applyFont="1" applyAlignment="1">
      <alignment horizontal="left"/>
    </xf>
    <xf numFmtId="0" fontId="62" fillId="17" borderId="0" xfId="0" applyFont="1" applyFill="1"/>
    <xf numFmtId="3" fontId="66" fillId="0" borderId="0" xfId="0" applyNumberFormat="1" applyFont="1"/>
    <xf numFmtId="0" fontId="27" fillId="0" borderId="0" xfId="0" applyFont="1" applyAlignment="1">
      <alignment horizontal="left" wrapText="1"/>
    </xf>
    <xf numFmtId="0" fontId="13" fillId="43" borderId="0" xfId="3" applyFill="1" applyAlignment="1">
      <alignment vertical="top"/>
    </xf>
    <xf numFmtId="0" fontId="7" fillId="43" borderId="0" xfId="0" applyFont="1" applyFill="1"/>
    <xf numFmtId="0" fontId="0" fillId="43" borderId="0" xfId="0" applyFill="1"/>
    <xf numFmtId="0" fontId="21" fillId="43" borderId="0" xfId="35" applyFill="1"/>
    <xf numFmtId="0" fontId="16" fillId="43" borderId="13" xfId="20" applyFont="1" applyFill="1"/>
    <xf numFmtId="0" fontId="15" fillId="43" borderId="13" xfId="20" applyFill="1"/>
    <xf numFmtId="0" fontId="13" fillId="43" borderId="0" xfId="3" applyFill="1"/>
    <xf numFmtId="0" fontId="0" fillId="43" borderId="0" xfId="0" applyFont="1" applyFill="1"/>
    <xf numFmtId="14" fontId="7" fillId="43" borderId="0" xfId="0" applyNumberFormat="1" applyFont="1" applyFill="1" applyAlignment="1">
      <alignment horizontal="left"/>
    </xf>
    <xf numFmtId="3" fontId="62" fillId="0" borderId="0" xfId="0" applyNumberFormat="1" applyFont="1" applyBorder="1"/>
    <xf numFmtId="3" fontId="28" fillId="0" borderId="0" xfId="0" applyNumberFormat="1" applyFont="1" applyBorder="1"/>
    <xf numFmtId="0" fontId="24" fillId="0" borderId="0" xfId="0" applyFont="1" applyAlignment="1">
      <alignment wrapText="1"/>
    </xf>
    <xf numFmtId="0" fontId="24" fillId="14" borderId="0" xfId="0" applyFont="1" applyFill="1" applyAlignment="1">
      <alignment wrapText="1"/>
    </xf>
    <xf numFmtId="0" fontId="24" fillId="0" borderId="0" xfId="0" applyFont="1" applyFill="1" applyAlignment="1">
      <alignment wrapText="1"/>
    </xf>
    <xf numFmtId="0" fontId="24" fillId="17" borderId="0" xfId="0" applyFont="1" applyFill="1" applyAlignment="1">
      <alignment wrapText="1"/>
    </xf>
    <xf numFmtId="0" fontId="24" fillId="42" borderId="0" xfId="0" applyFont="1" applyFill="1" applyAlignment="1">
      <alignment wrapText="1"/>
    </xf>
    <xf numFmtId="0" fontId="57" fillId="41" borderId="16" xfId="0" applyFont="1" applyFill="1" applyBorder="1" applyAlignment="1">
      <alignment horizontal="center" wrapText="1"/>
    </xf>
    <xf numFmtId="0" fontId="24" fillId="0" borderId="16" xfId="0" applyFont="1" applyFill="1" applyBorder="1" applyAlignment="1">
      <alignment wrapText="1"/>
    </xf>
    <xf numFmtId="3" fontId="31" fillId="0" borderId="0" xfId="0" applyNumberFormat="1" applyFont="1" applyBorder="1" applyAlignment="1"/>
    <xf numFmtId="3" fontId="31" fillId="0" borderId="0" xfId="0" applyNumberFormat="1" applyFont="1" applyAlignment="1"/>
    <xf numFmtId="0" fontId="31" fillId="0" borderId="0" xfId="0" applyFont="1"/>
    <xf numFmtId="1" fontId="31" fillId="0" borderId="0" xfId="0" applyNumberFormat="1" applyFont="1"/>
    <xf numFmtId="0" fontId="60" fillId="0" borderId="0" xfId="0" applyFont="1"/>
    <xf numFmtId="0" fontId="58" fillId="0" borderId="0" xfId="0" applyFont="1"/>
    <xf numFmtId="1" fontId="58" fillId="0" borderId="0" xfId="0" applyNumberFormat="1" applyFont="1"/>
    <xf numFmtId="1" fontId="28" fillId="0" borderId="0" xfId="0" applyNumberFormat="1" applyFont="1"/>
    <xf numFmtId="0" fontId="31" fillId="0" borderId="0" xfId="0" applyFont="1" applyAlignment="1">
      <alignment vertical="top"/>
    </xf>
    <xf numFmtId="1" fontId="31" fillId="0" borderId="0" xfId="0" applyNumberFormat="1" applyFont="1" applyAlignment="1">
      <alignment vertical="top"/>
    </xf>
    <xf numFmtId="0" fontId="28" fillId="0" borderId="0" xfId="0" applyFont="1" applyAlignment="1">
      <alignment horizontal="left" vertical="top"/>
    </xf>
    <xf numFmtId="3" fontId="31" fillId="0" borderId="0" xfId="0" applyNumberFormat="1" applyFont="1" applyAlignment="1">
      <alignment vertical="top"/>
    </xf>
    <xf numFmtId="0" fontId="60" fillId="0" borderId="0" xfId="0" applyFont="1" applyAlignment="1">
      <alignment vertical="top"/>
    </xf>
    <xf numFmtId="3" fontId="58" fillId="0" borderId="0" xfId="0" applyNumberFormat="1" applyFont="1" applyAlignment="1">
      <alignment vertical="top"/>
    </xf>
    <xf numFmtId="167" fontId="28" fillId="0" borderId="0" xfId="0" applyNumberFormat="1" applyFont="1"/>
    <xf numFmtId="3" fontId="67" fillId="0" borderId="0" xfId="0" applyNumberFormat="1" applyFont="1" applyFill="1" applyBorder="1" applyAlignment="1">
      <alignment wrapText="1"/>
    </xf>
    <xf numFmtId="167" fontId="0" fillId="0" borderId="0" xfId="0" applyNumberFormat="1"/>
  </cellXfs>
  <cellStyles count="558">
    <cellStyle name="20 % - Aksentti1" xfId="17" builtinId="30" customBuiltin="1"/>
    <cellStyle name="20 % - Aksentti1 2" xfId="37" xr:uid="{B2324696-E0F3-4710-A052-FBD72C0E0329}"/>
    <cellStyle name="20 % - Aksentti2 2" xfId="38" xr:uid="{A3FEC93C-407A-46CB-B9A9-2603D50E4DD5}"/>
    <cellStyle name="20 % - Aksentti3 2" xfId="39" xr:uid="{27A1E922-EDAE-4759-8E0F-67EAFDB6DF0E}"/>
    <cellStyle name="20 % - Aksentti4 2" xfId="40" xr:uid="{4DE52A27-E70A-4DC1-86AC-860167BF9B8E}"/>
    <cellStyle name="20 % - Aksentti5 2" xfId="41" xr:uid="{86BF7BE1-0FB1-43D1-9C3F-19D9C76AF8BD}"/>
    <cellStyle name="20 % - Aksentti6 2" xfId="42" xr:uid="{DCAB34FD-610F-47B8-9A74-6607AEDE9967}"/>
    <cellStyle name="40 % - Aksentti1 2" xfId="43" xr:uid="{D22AC580-F851-4410-A396-88A572593857}"/>
    <cellStyle name="40 % - Aksentti2 2" xfId="44" xr:uid="{8633F488-C40F-46C3-A5B7-D3C5564ADE87}"/>
    <cellStyle name="40 % - Aksentti3 2" xfId="45" xr:uid="{AA0570D5-4BCF-438D-BCA8-E7B011BC7327}"/>
    <cellStyle name="40 % - Aksentti4 2" xfId="46" xr:uid="{DA2667C8-6715-473A-B5B3-EFFED39E5611}"/>
    <cellStyle name="40 % - Aksentti5 2" xfId="47" xr:uid="{63F976DA-FEB4-4E57-B62E-325A0196EDA1}"/>
    <cellStyle name="40 % - Aksentti6 2" xfId="48" xr:uid="{14AB2596-118B-4E0C-9C5D-DFD1ECDAA4DD}"/>
    <cellStyle name="60 % - Aksentti1 2" xfId="49" xr:uid="{4EB8C2DC-5BFF-4CED-BB5E-26D7E3222B13}"/>
    <cellStyle name="60 % - Aksentti2 2" xfId="50" xr:uid="{EC4CF6D9-822D-4857-AC2D-0A337EE9F42B}"/>
    <cellStyle name="60 % - Aksentti3 2" xfId="51" xr:uid="{E75E8C69-4317-403A-A8DA-E146A96E2A11}"/>
    <cellStyle name="60 % - Aksentti4 2" xfId="52" xr:uid="{F3B9A5FE-F0DD-4365-9041-81368C5233CB}"/>
    <cellStyle name="60 % - Aksentti5 2" xfId="53" xr:uid="{D789A355-285E-4C30-854B-6E194C6D8EBA}"/>
    <cellStyle name="60 % - Aksentti6" xfId="32" builtinId="52" customBuiltin="1"/>
    <cellStyle name="60 % - Aksentti6 2" xfId="54" xr:uid="{EBFEBECE-E51A-4C81-8651-363E5C2F07D2}"/>
    <cellStyle name="Aksentti1 2" xfId="55" xr:uid="{D873D9D4-A652-4EE0-A5E9-05973F29BBE2}"/>
    <cellStyle name="Aksentti2 2" xfId="56" xr:uid="{F9540542-F544-41E0-B7CB-15106EB1B8FE}"/>
    <cellStyle name="Aksentti3 2" xfId="57" xr:uid="{CC96AE50-A610-4A87-9E15-A2480E705F1C}"/>
    <cellStyle name="Aksentti4 2" xfId="58" xr:uid="{64B602F8-62A4-4F41-BEAF-3E4EF4D61C56}"/>
    <cellStyle name="Aksentti5" xfId="18" builtinId="45" customBuiltin="1"/>
    <cellStyle name="Aksentti5 2" xfId="59" xr:uid="{76186E02-E11C-4885-AB5F-A372A93B2FBE}"/>
    <cellStyle name="Aksentti6" xfId="19" builtinId="49" customBuiltin="1"/>
    <cellStyle name="Aksentti6 2" xfId="60" xr:uid="{1786F480-9BBF-4333-BF48-77BD4E91BEAD}"/>
    <cellStyle name="Erotin 10" xfId="61" xr:uid="{63722EAA-1D56-4C48-BC86-78D2DBEE6937}"/>
    <cellStyle name="Erotin 11" xfId="62" xr:uid="{D8C26905-74B5-4CBA-A30B-1A28825603CC}"/>
    <cellStyle name="Erotin 12" xfId="63" xr:uid="{2D2FA006-8814-4CB9-932A-366D2F4D2830}"/>
    <cellStyle name="Erotin 13" xfId="64" xr:uid="{BD6F8C48-8DD9-4306-95B2-85CA8AB95C7D}"/>
    <cellStyle name="Erotin 14" xfId="65" xr:uid="{08013E78-D39E-4FA0-90B9-8F869A44C197}"/>
    <cellStyle name="Erotin 15" xfId="66" xr:uid="{EA19777E-7163-4293-B03C-178DC288DB0D}"/>
    <cellStyle name="Erotin 16" xfId="67" xr:uid="{3C76AB79-43E9-4C5F-996F-2BC8EA5BD73E}"/>
    <cellStyle name="Erotin 17" xfId="68" xr:uid="{DEFA97E6-6A85-4F52-96DB-B761B92C4CC5}"/>
    <cellStyle name="Erotin 18" xfId="69" xr:uid="{B6807F2D-6946-4C41-B9F4-F96186923806}"/>
    <cellStyle name="Erotin 19" xfId="70" xr:uid="{7C609A8D-8ADB-46DE-81CF-9F999A6CE12F}"/>
    <cellStyle name="Erotin 2" xfId="71" xr:uid="{4959F32B-4C43-4AC6-8D49-FEE818C08C86}"/>
    <cellStyle name="Erotin 20" xfId="72" xr:uid="{D4C08880-51E2-49AF-BCDB-5491AD6A62A7}"/>
    <cellStyle name="Erotin 21" xfId="73" xr:uid="{61F7FA48-5F35-4A2C-BB1B-118AFAEB8882}"/>
    <cellStyle name="Erotin 3" xfId="74" xr:uid="{9B5903CB-E5AE-4D07-93E6-7B58BF686CBA}"/>
    <cellStyle name="Erotin 4" xfId="75" xr:uid="{B22E43D1-61A5-4196-83EA-5F42EC72B5A4}"/>
    <cellStyle name="Erotin 5" xfId="76" xr:uid="{69CDD923-CB98-469A-9A5E-2FE43C0FDDB0}"/>
    <cellStyle name="Erotin 6" xfId="77" xr:uid="{885F69C5-B812-4432-8D7C-54FCF2E11ED0}"/>
    <cellStyle name="Erotin 7" xfId="78" xr:uid="{100DA2A4-AA44-48F9-9425-19A27410CD95}"/>
    <cellStyle name="Erotin 8" xfId="79" xr:uid="{DE3061E5-AC41-4A27-A10E-8A09523CA2FD}"/>
    <cellStyle name="Erotin 9" xfId="80" xr:uid="{D16ED44D-BC93-4634-8853-4DF4398D0997}"/>
    <cellStyle name="Huomautus" xfId="14" builtinId="10" customBuiltin="1"/>
    <cellStyle name="Huomautus 2" xfId="81" xr:uid="{D5E035A8-7A5A-4A71-9797-F80C30D510F8}"/>
    <cellStyle name="Huono" xfId="7" builtinId="27" customBuiltin="1"/>
    <cellStyle name="Huono 2" xfId="82" xr:uid="{EF600224-18E2-4BCC-90CF-BD5E0F9528BC}"/>
    <cellStyle name="Hyperlinkki" xfId="35" builtinId="8"/>
    <cellStyle name="Hyvä" xfId="6" builtinId="26" customBuiltin="1"/>
    <cellStyle name="Hyvä 2" xfId="83" xr:uid="{6F7525CE-AEE5-4421-AE7A-23555BEF9E5F}"/>
    <cellStyle name="Laskenta" xfId="11" builtinId="22" customBuiltin="1"/>
    <cellStyle name="Laskenta 2" xfId="84" xr:uid="{0E207637-5F31-4887-960E-FB278F3130F9}"/>
    <cellStyle name="Linkitetty solu" xfId="12" builtinId="24" customBuiltin="1"/>
    <cellStyle name="Linkitetty solu 2" xfId="85" xr:uid="{DA195973-A4B1-43FE-86A6-116A2453899E}"/>
    <cellStyle name="Neutraali" xfId="8" builtinId="28" customBuiltin="1"/>
    <cellStyle name="Neutraali 2" xfId="86" xr:uid="{F7D38702-E9B7-4A07-8881-350D2CDFAE9B}"/>
    <cellStyle name="Normaali" xfId="0" builtinId="0" customBuiltin="1"/>
    <cellStyle name="Normaali 10" xfId="87" xr:uid="{72C9F050-C20C-4EA7-983B-CA969180ABF8}"/>
    <cellStyle name="Normaali 10 2" xfId="88" xr:uid="{4372284D-DDB5-499E-8A02-6273F56FB213}"/>
    <cellStyle name="Normaali 10 2 2" xfId="330" xr:uid="{DDB00138-87A9-4794-A1DB-05113C5B4979}"/>
    <cellStyle name="Normaali 10 2 3" xfId="346" xr:uid="{E5A9C604-81B0-4288-B74A-8B5EF65D5468}"/>
    <cellStyle name="Normaali 10 2 4" xfId="544" xr:uid="{8FF75FC3-65EC-4C09-B5BE-90022D3B7ADC}"/>
    <cellStyle name="Normaali 10 3" xfId="329" xr:uid="{2B544A65-985B-482E-9232-660351C9950F}"/>
    <cellStyle name="Normaali 10 4" xfId="345" xr:uid="{2DB5E9C0-3C4C-43F0-ACFE-EC5240D0097E}"/>
    <cellStyle name="Normaali 10 5" xfId="543" xr:uid="{316F8027-3CEA-4A2F-8EC7-34037EA2ADEE}"/>
    <cellStyle name="Normaali 11" xfId="89" xr:uid="{807D5E74-65CB-4D3D-AAA4-92661705F3B5}"/>
    <cellStyle name="Normaali 11 2" xfId="90" xr:uid="{0331CE1B-B8A0-4C85-A19B-87769674ECFB}"/>
    <cellStyle name="Normaali 11 2 2" xfId="348" xr:uid="{AA046F38-94FF-4592-A2FC-6D3444E2CAEC}"/>
    <cellStyle name="Normaali 11 3" xfId="331" xr:uid="{63F1CF32-1171-4171-950C-9C78D706E55B}"/>
    <cellStyle name="Normaali 11 4" xfId="347" xr:uid="{9A163600-7228-4657-9AD7-418235C25246}"/>
    <cellStyle name="Normaali 11 5" xfId="545" xr:uid="{D163B490-DE82-4FFF-87B9-1F51F3FE9046}"/>
    <cellStyle name="Normaali 12" xfId="91" xr:uid="{E922E00A-E83C-46E7-B3A6-3F22E5A74B91}"/>
    <cellStyle name="Normaali 12 2" xfId="92" xr:uid="{7B9F2FDD-DD71-4CAA-8FC7-CAE1ED741732}"/>
    <cellStyle name="Normaali 12 2 2" xfId="349" xr:uid="{C05F6E22-5076-4945-994E-259BA69C03EC}"/>
    <cellStyle name="Normaali 12 3" xfId="93" xr:uid="{AA71AE8E-4BC4-47C8-822C-174665B20C62}"/>
    <cellStyle name="Normaali 12 3 2" xfId="350" xr:uid="{C66B4D33-AD7B-4ECF-934A-C86793F9B416}"/>
    <cellStyle name="Normaali 12 4" xfId="94" xr:uid="{CC06FC8F-CD77-42DE-86B0-8E378597BD51}"/>
    <cellStyle name="Normaali 12 4 2" xfId="351" xr:uid="{643BFB0D-B3BF-463C-BEC1-E466B9D98C60}"/>
    <cellStyle name="Normaali 12 5" xfId="95" xr:uid="{64A0A600-DCDD-4CE2-A367-85C467AB7D17}"/>
    <cellStyle name="Normaali 12 5 2" xfId="352" xr:uid="{5DE02C84-41D4-4A8E-B4D9-BED361777C5A}"/>
    <cellStyle name="Normaali 12 6" xfId="96" xr:uid="{FAA41AB4-0A9F-4C00-9A70-FAF7700DB1AE}"/>
    <cellStyle name="Normaali 12 6 2" xfId="353" xr:uid="{29B45A50-4D88-4AF2-9C51-70A809B17228}"/>
    <cellStyle name="Normaali 13" xfId="97" xr:uid="{376069BD-ACDE-4ACF-A33B-DA2EA7D3C4C0}"/>
    <cellStyle name="Normaali 13 2" xfId="98" xr:uid="{CABBB332-AD34-49C9-B9E7-E44A41338AE9}"/>
    <cellStyle name="Normaali 13 2 2" xfId="354" xr:uid="{198722FC-1C94-4B27-9E5E-13FC3A744F93}"/>
    <cellStyle name="Normaali 13 3" xfId="99" xr:uid="{866E9D77-1EB3-49D2-B0BF-5A45C2C35EF0}"/>
    <cellStyle name="Normaali 13 3 2" xfId="355" xr:uid="{E76BE11C-83DA-4A9F-A6FF-DB64054C5DAD}"/>
    <cellStyle name="Normaali 13 4" xfId="100" xr:uid="{24C9403D-D3F8-4BA6-A591-EC3F1F435336}"/>
    <cellStyle name="Normaali 13 4 2" xfId="356" xr:uid="{657BC963-303A-49DF-9EC7-7D051C5CCEAD}"/>
    <cellStyle name="Normaali 13 5" xfId="101" xr:uid="{3C5C8080-E055-4DA9-9B60-6240EC025B12}"/>
    <cellStyle name="Normaali 13 5 2" xfId="357" xr:uid="{4DAF09EB-7FAF-43CA-9325-10E9C83DC76C}"/>
    <cellStyle name="Normaali 13 6" xfId="102" xr:uid="{493DF95E-ED8B-4428-BF99-0CE466D771D7}"/>
    <cellStyle name="Normaali 13 6 2" xfId="358" xr:uid="{95BB9D4A-D5A5-4435-AE61-6691F5DA0835}"/>
    <cellStyle name="Normaali 14" xfId="103" xr:uid="{A718BBCF-5893-4345-924F-23ADFAFF54EF}"/>
    <cellStyle name="Normaali 14 2" xfId="104" xr:uid="{F56A7A58-02D6-4B67-8619-2FB40665E8C5}"/>
    <cellStyle name="Normaali 14 2 2" xfId="359" xr:uid="{44B7FF1A-9938-47CC-B038-0A398A468F65}"/>
    <cellStyle name="Normaali 14 3" xfId="105" xr:uid="{24120075-4B77-4922-85AE-CCA12BBE1E00}"/>
    <cellStyle name="Normaali 14 3 2" xfId="360" xr:uid="{347FC224-5778-4224-AE48-55A16FA6D95E}"/>
    <cellStyle name="Normaali 14 4" xfId="106" xr:uid="{A116CDB1-748C-4BC7-9088-5FA2EFDADBA0}"/>
    <cellStyle name="Normaali 14 4 2" xfId="361" xr:uid="{F238BEDC-6DBE-4A76-9921-8EC1E525BEE5}"/>
    <cellStyle name="Normaali 14 5" xfId="107" xr:uid="{493A7742-89D5-4AD0-A06E-D5235858548C}"/>
    <cellStyle name="Normaali 14 5 2" xfId="362" xr:uid="{72231012-68AD-4B36-9DD8-EF54C2F62A37}"/>
    <cellStyle name="Normaali 14 6" xfId="108" xr:uid="{EF40C605-E141-468D-85C6-91C9603127FC}"/>
    <cellStyle name="Normaali 14 6 2" xfId="363" xr:uid="{2908BA2E-54F2-4D71-84B9-B349AE9F331E}"/>
    <cellStyle name="Normaali 15" xfId="109" xr:uid="{A350897B-EEA9-4BA8-BB63-EB48733DB718}"/>
    <cellStyle name="Normaali 15 2" xfId="110" xr:uid="{779305C0-655D-4EF1-8E9E-726FD8C51FE8}"/>
    <cellStyle name="Normaali 15 2 2" xfId="364" xr:uid="{5143B26B-7D2F-4F94-835E-8D101B9025D2}"/>
    <cellStyle name="Normaali 15 3" xfId="111" xr:uid="{8963DF1C-C4B1-4181-AA4E-57160ED0EDB3}"/>
    <cellStyle name="Normaali 15 3 2" xfId="365" xr:uid="{37F7C37F-E03B-47B1-BA26-526076D744A9}"/>
    <cellStyle name="Normaali 15 4" xfId="112" xr:uid="{904DB503-BE71-40EB-AE6F-43ED3C793AFA}"/>
    <cellStyle name="Normaali 15 4 2" xfId="366" xr:uid="{2519DF8F-C196-498E-A405-318324FD5321}"/>
    <cellStyle name="Normaali 15 5" xfId="113" xr:uid="{D3A910A8-9B5C-4D03-950B-0F1456F7BDFD}"/>
    <cellStyle name="Normaali 15 5 2" xfId="367" xr:uid="{53197825-4629-4664-97C6-F4E0AF37E79A}"/>
    <cellStyle name="Normaali 15 6" xfId="114" xr:uid="{EF0428C0-4C09-4D11-93D2-6322044F8E41}"/>
    <cellStyle name="Normaali 15 6 2" xfId="368" xr:uid="{462B3F6A-BA95-4A26-A3A3-0AB9F507E282}"/>
    <cellStyle name="Normaali 16" xfId="115" xr:uid="{A2856837-94FF-4BFC-8843-3E40E081CC3A}"/>
    <cellStyle name="Normaali 16 2" xfId="116" xr:uid="{B612A610-97F1-4CAF-8E49-35243647530A}"/>
    <cellStyle name="Normaali 16 2 2" xfId="369" xr:uid="{3FE8B07A-A7E7-4370-906B-070DBD12B881}"/>
    <cellStyle name="Normaali 16 3" xfId="117" xr:uid="{DAEA4AE5-DB6B-4CA4-80F0-7194394FE336}"/>
    <cellStyle name="Normaali 16 3 2" xfId="370" xr:uid="{06A925AF-05C2-4589-BE13-8040DE5EA7AC}"/>
    <cellStyle name="Normaali 16 4" xfId="118" xr:uid="{7ABFCC2D-D172-4D49-BDB0-1036662292BE}"/>
    <cellStyle name="Normaali 16 4 2" xfId="371" xr:uid="{30A5EFC5-40B1-4D2E-8CBD-2C9A1606AB3D}"/>
    <cellStyle name="Normaali 16 5" xfId="119" xr:uid="{81FB0E0D-ACF8-431E-8FDF-50BB1D1B2F93}"/>
    <cellStyle name="Normaali 16 5 2" xfId="372" xr:uid="{C3260937-FD48-4276-8614-47EBB8596A67}"/>
    <cellStyle name="Normaali 16 6" xfId="120" xr:uid="{9E2E4771-4568-456D-8B15-C5AF804CC0C5}"/>
    <cellStyle name="Normaali 16 6 2" xfId="373" xr:uid="{170B9A6D-3C6D-4D7F-9A88-C4242E30813C}"/>
    <cellStyle name="Normaali 17" xfId="121" xr:uid="{176108BA-BE3B-4FB3-8B33-A2A7BF4F2305}"/>
    <cellStyle name="Normaali 17 2" xfId="122" xr:uid="{6178416F-F3A6-4DDE-9BF8-410A33D52A11}"/>
    <cellStyle name="Normaali 17 2 2" xfId="374" xr:uid="{E444FEAB-BEAD-4808-B2A5-D000776CA684}"/>
    <cellStyle name="Normaali 17 3" xfId="123" xr:uid="{F9CE5201-BA8C-4702-B68F-515B057D1DBC}"/>
    <cellStyle name="Normaali 17 3 2" xfId="375" xr:uid="{3B7CCC23-242D-44FF-98F6-BEDD7B8E852D}"/>
    <cellStyle name="Normaali 17 4" xfId="124" xr:uid="{13BC6F81-9182-4870-B637-1781E695BE1A}"/>
    <cellStyle name="Normaali 17 4 2" xfId="376" xr:uid="{E6652085-DD7A-48F4-B6FA-B9ACDFE1F832}"/>
    <cellStyle name="Normaali 17 5" xfId="125" xr:uid="{E625E902-B8C3-4F64-9788-EF2841CE7007}"/>
    <cellStyle name="Normaali 17 5 2" xfId="377" xr:uid="{6A98CDAE-2705-4B75-A4DD-573303EBD89D}"/>
    <cellStyle name="Normaali 17 6" xfId="126" xr:uid="{49B936F7-1BEA-4353-9C70-DD34D70EEB6D}"/>
    <cellStyle name="Normaali 17 6 2" xfId="378" xr:uid="{C45ADD38-458A-4BDD-93AC-37C6C25FE96E}"/>
    <cellStyle name="Normaali 18" xfId="127" xr:uid="{137E2E14-E0DD-4D61-B0EF-1A9DAECCA935}"/>
    <cellStyle name="Normaali 18 2" xfId="128" xr:uid="{BE1E9DA5-2141-471C-B965-CA8587C25239}"/>
    <cellStyle name="Normaali 18 2 2" xfId="379" xr:uid="{E06C1750-39A9-482D-A563-7F41B79FDB29}"/>
    <cellStyle name="Normaali 18 3" xfId="129" xr:uid="{A09532A1-FB7C-4907-AE8F-D1A230A02EFE}"/>
    <cellStyle name="Normaali 18 3 2" xfId="380" xr:uid="{8CEBDA46-AE72-4760-AD25-3A1E84964554}"/>
    <cellStyle name="Normaali 18 4" xfId="130" xr:uid="{5043262D-9B47-4A2D-9AEE-A7BDD0F17359}"/>
    <cellStyle name="Normaali 18 4 2" xfId="381" xr:uid="{3583D98E-1519-4313-B4D7-44C2D7706C29}"/>
    <cellStyle name="Normaali 18 5" xfId="131" xr:uid="{6D8FF082-1317-4043-908E-EF22666D2A2C}"/>
    <cellStyle name="Normaali 18 5 2" xfId="382" xr:uid="{FD9B258C-0141-42E9-AB06-7BD17ABE183B}"/>
    <cellStyle name="Normaali 18 6" xfId="132" xr:uid="{6C6E417F-FCEE-4C99-8FA6-92D0AB47768A}"/>
    <cellStyle name="Normaali 18 6 2" xfId="383" xr:uid="{E8BF49EF-92DC-4B3A-99CD-33757487F50A}"/>
    <cellStyle name="Normaali 19" xfId="133" xr:uid="{5EACFFF6-57C8-43C7-94B0-2FC9D4C31F83}"/>
    <cellStyle name="Normaali 19 2" xfId="134" xr:uid="{EAB651D8-F182-4407-AAB4-3995E8DA7C7A}"/>
    <cellStyle name="Normaali 19 2 2" xfId="384" xr:uid="{EFDB8563-DA93-4A72-9D87-F082FEFD2E6F}"/>
    <cellStyle name="Normaali 19 3" xfId="135" xr:uid="{816B34C1-8B01-42AC-B6EF-0A2D4BF95AC5}"/>
    <cellStyle name="Normaali 19 3 2" xfId="385" xr:uid="{F3294EE2-D23E-4C05-9F95-5F80866D61D7}"/>
    <cellStyle name="Normaali 19 4" xfId="136" xr:uid="{6A5E29FE-4ECD-4E5C-8289-3A60D351BBFF}"/>
    <cellStyle name="Normaali 19 4 2" xfId="386" xr:uid="{3BA271E4-63A0-4EB5-8F36-1F9A55FEB19E}"/>
    <cellStyle name="Normaali 19 5" xfId="137" xr:uid="{4313AB96-282D-4CB9-86F8-5435C69D75CF}"/>
    <cellStyle name="Normaali 19 5 2" xfId="387" xr:uid="{DFE0B85F-C0E9-4777-9699-4EB8AE3D3EAF}"/>
    <cellStyle name="Normaali 19 6" xfId="138" xr:uid="{46C21238-D385-426B-AE2B-B7E5D543D441}"/>
    <cellStyle name="Normaali 19 6 2" xfId="388" xr:uid="{CC9F407B-231A-4A5B-96EB-E7B22A1DF98F}"/>
    <cellStyle name="Normaali 2" xfId="139" xr:uid="{10CD9C2E-A601-418B-B3F4-04E84AB40A3D}"/>
    <cellStyle name="Normaali 2 2" xfId="140" xr:uid="{3A400FF9-CE3F-420D-8E12-CA5EFBB94F12}"/>
    <cellStyle name="Normaali 2 2 2" xfId="333" xr:uid="{CCC5CAD2-5064-4AE9-A4C2-85837B3F18C3}"/>
    <cellStyle name="Normaali 2 2 3" xfId="390" xr:uid="{71EF165E-0D18-48D8-A2ED-7407B6D9ACFA}"/>
    <cellStyle name="Normaali 2 2 4" xfId="547" xr:uid="{4AC66BFA-F025-4E91-9BDC-542713B8DD77}"/>
    <cellStyle name="Normaali 2 3" xfId="332" xr:uid="{B25F2C9D-E174-47CB-8A06-E8D3FBD18A49}"/>
    <cellStyle name="Normaali 2 4" xfId="389" xr:uid="{7CA35737-5CEF-4192-8D6C-12FA0FFEEFA7}"/>
    <cellStyle name="Normaali 2 5" xfId="546" xr:uid="{1AA136D6-37A8-4083-9A84-C67E8265EB63}"/>
    <cellStyle name="Normaali 20" xfId="141" xr:uid="{14EEB356-AB05-48E4-8643-313B038BD7D4}"/>
    <cellStyle name="Normaali 20 2" xfId="142" xr:uid="{33C1321B-4213-4A99-A037-53E908BC5662}"/>
    <cellStyle name="Normaali 20 2 2" xfId="391" xr:uid="{FDA681EE-7AB3-438D-88EF-8DF274E4E229}"/>
    <cellStyle name="Normaali 20 3" xfId="143" xr:uid="{B6C92455-318E-4DFE-84B7-EEA1DCCAE5E2}"/>
    <cellStyle name="Normaali 20 3 2" xfId="392" xr:uid="{EFBA017C-DFCC-4F71-8C3F-6E35DA56C007}"/>
    <cellStyle name="Normaali 20 4" xfId="144" xr:uid="{02D1D98C-9CA0-4021-8B2E-3179E6BA5A84}"/>
    <cellStyle name="Normaali 20 4 2" xfId="393" xr:uid="{1E613389-059E-4F9C-AC0E-B0853A7D3A20}"/>
    <cellStyle name="Normaali 20 5" xfId="145" xr:uid="{3F3A63F6-FC79-4AA9-A4A4-24E34783F99C}"/>
    <cellStyle name="Normaali 20 5 2" xfId="394" xr:uid="{2DD02492-5584-4512-B695-688F1DF5353B}"/>
    <cellStyle name="Normaali 20 6" xfId="146" xr:uid="{314132D7-B42B-474B-9D6C-FCBDA6ED5912}"/>
    <cellStyle name="Normaali 20 6 2" xfId="395" xr:uid="{47DCC39B-8980-4AA0-8FCB-01AD902A41B4}"/>
    <cellStyle name="Normaali 21" xfId="147" xr:uid="{FEA04DA1-147F-4C4E-A613-DB71E1DF7405}"/>
    <cellStyle name="Normaali 21 2" xfId="148" xr:uid="{6A3C1632-1419-4271-89AC-E11A0B034E0B}"/>
    <cellStyle name="Normaali 21 2 2" xfId="396" xr:uid="{096C6342-676D-4A4A-B14C-0FA54C2C8EC6}"/>
    <cellStyle name="Normaali 21 3" xfId="149" xr:uid="{926E0BCC-8B28-4AD5-BC60-8A6729554D28}"/>
    <cellStyle name="Normaali 21 3 2" xfId="397" xr:uid="{28613246-711F-49D5-BF5B-C7E0D5979143}"/>
    <cellStyle name="Normaali 21 4" xfId="150" xr:uid="{561F363B-1CD9-4A4D-9739-BF131480F8D2}"/>
    <cellStyle name="Normaali 21 4 2" xfId="398" xr:uid="{982449A7-922B-4019-890E-611F53AFB53F}"/>
    <cellStyle name="Normaali 21 5" xfId="151" xr:uid="{70E4644B-737B-4983-9CE9-2F60305D6AE4}"/>
    <cellStyle name="Normaali 21 5 2" xfId="399" xr:uid="{9B2FB43C-92E1-43C0-A061-EA313168BF67}"/>
    <cellStyle name="Normaali 21 6" xfId="152" xr:uid="{F868E80B-9DDB-4A82-9818-17D56DD3D46E}"/>
    <cellStyle name="Normaali 21 6 2" xfId="400" xr:uid="{A8D9C790-6E8B-4729-8CC7-F43303D9C90D}"/>
    <cellStyle name="Normaali 22" xfId="153" xr:uid="{D908837A-E51B-472C-91E9-B5C75D7FEB1B}"/>
    <cellStyle name="Normaali 23" xfId="154" xr:uid="{562850B0-A9E9-424E-8F30-0B13AC2D2508}"/>
    <cellStyle name="Normaali 23 2" xfId="155" xr:uid="{8B63BA87-83A9-492E-894F-8E2FC19CD14F}"/>
    <cellStyle name="Normaali 23 2 2" xfId="402" xr:uid="{F96F1ED1-93E1-4A64-8DD6-12C4B33D24AF}"/>
    <cellStyle name="Normaali 23 3" xfId="156" xr:uid="{F7FBE934-5658-4A62-9A2B-F80F5EE11D78}"/>
    <cellStyle name="Normaali 23 3 2" xfId="403" xr:uid="{EA8B7CE8-8432-4542-B1D3-48E48A390CDB}"/>
    <cellStyle name="Normaali 23 4" xfId="157" xr:uid="{6FE52941-BF98-41E9-875C-A25878F40147}"/>
    <cellStyle name="Normaali 23 4 2" xfId="404" xr:uid="{DDF96690-8AFA-486E-B589-632C59C1B3F8}"/>
    <cellStyle name="Normaali 23 5" xfId="158" xr:uid="{657C80A9-C7FD-40F2-97BE-30746D25CA0C}"/>
    <cellStyle name="Normaali 23 5 2" xfId="405" xr:uid="{DEC7A12B-A6DF-4027-985E-D9EAD987DF3B}"/>
    <cellStyle name="Normaali 23 6" xfId="159" xr:uid="{92A43E72-2DF0-4711-9DC9-1F67C0406E92}"/>
    <cellStyle name="Normaali 23 6 2" xfId="406" xr:uid="{61F46428-F117-4096-A6D5-99C809C3EB77}"/>
    <cellStyle name="Normaali 23 7" xfId="401" xr:uid="{B6D7F41A-8138-4FAE-8AE8-84A379C73AD2}"/>
    <cellStyle name="Normaali 24" xfId="160" xr:uid="{E7D6FE33-AFC0-4BB8-87EC-512A1D981D4D}"/>
    <cellStyle name="Normaali 24 2" xfId="161" xr:uid="{819D77FA-4B7D-4192-A365-4E508B67DC76}"/>
    <cellStyle name="Normaali 24 2 2" xfId="408" xr:uid="{76C25413-538F-4E14-9B3A-5F489495E294}"/>
    <cellStyle name="Normaali 24 3" xfId="162" xr:uid="{1FD2504D-EF24-4A7D-B4F5-1C93600B1E61}"/>
    <cellStyle name="Normaali 24 3 2" xfId="409" xr:uid="{6635A3D4-9E85-49E2-9C82-0D709CA9B9E6}"/>
    <cellStyle name="Normaali 24 4" xfId="163" xr:uid="{4A4BC6A0-A847-421D-BFD5-8305139A3A9D}"/>
    <cellStyle name="Normaali 24 4 2" xfId="410" xr:uid="{A1CFBC5C-F4A3-4B23-A192-BE6A1533554E}"/>
    <cellStyle name="Normaali 24 5" xfId="164" xr:uid="{87B61F19-56D1-44B2-A6C1-4DB7162D03B8}"/>
    <cellStyle name="Normaali 24 5 2" xfId="411" xr:uid="{6962FDFF-52EF-4602-A92F-9BE9D55CDE99}"/>
    <cellStyle name="Normaali 24 6" xfId="165" xr:uid="{A1C2B5B2-5B87-4BD8-9186-5300C11FF9F8}"/>
    <cellStyle name="Normaali 24 6 2" xfId="412" xr:uid="{70E74BC0-9137-4CA9-9C6D-0B8877C88BA9}"/>
    <cellStyle name="Normaali 24 7" xfId="407" xr:uid="{3BF26ECC-1317-48FE-B423-1804DD8837B2}"/>
    <cellStyle name="Normaali 25" xfId="166" xr:uid="{B509BCF5-0D94-48FD-88C7-B529190D040D}"/>
    <cellStyle name="Normaali 25 2" xfId="167" xr:uid="{0B5309D7-78A1-4C00-BE27-4AD2FDF232D4}"/>
    <cellStyle name="Normaali 25 2 2" xfId="413" xr:uid="{449E27A2-DF9B-4AF3-A978-25F287D1B6EA}"/>
    <cellStyle name="Normaali 25 3" xfId="168" xr:uid="{4F845DF5-B374-42A1-9744-201DB4F2AFEC}"/>
    <cellStyle name="Normaali 25 3 2" xfId="414" xr:uid="{F6CB88F2-6BF3-42A6-9578-3A8993C60F8F}"/>
    <cellStyle name="Normaali 25 4" xfId="169" xr:uid="{3DFA7CA0-DEB0-45BF-AF53-F13A242DA3F9}"/>
    <cellStyle name="Normaali 25 4 2" xfId="415" xr:uid="{2E88F55D-5B01-4F47-A9AB-AF21582702C3}"/>
    <cellStyle name="Normaali 25 5" xfId="170" xr:uid="{851316E9-E6DF-43EE-907D-017B0AAE7A83}"/>
    <cellStyle name="Normaali 25 5 2" xfId="416" xr:uid="{433D716D-938A-4AC2-9F2D-2D19F8B1F8B8}"/>
    <cellStyle name="Normaali 26" xfId="171" xr:uid="{31217A88-B411-44ED-9D34-3AE62CFE38F7}"/>
    <cellStyle name="Normaali 26 2" xfId="172" xr:uid="{0134C76F-4F99-4681-A430-C00459009C0A}"/>
    <cellStyle name="Normaali 26 2 2" xfId="417" xr:uid="{E79CB4A5-5197-4D6E-A8F4-3DA0E1666F0B}"/>
    <cellStyle name="Normaali 26 3" xfId="173" xr:uid="{0EA296D7-C24F-4B63-B248-96AC6861EDCF}"/>
    <cellStyle name="Normaali 26 3 2" xfId="418" xr:uid="{1AE78115-B790-4724-A1DF-9619CEEF0D51}"/>
    <cellStyle name="Normaali 26 4" xfId="174" xr:uid="{7786C3F0-85B3-4C1B-833B-1F54052B6079}"/>
    <cellStyle name="Normaali 26 4 2" xfId="419" xr:uid="{6289202D-225F-409F-A0F1-D4CBF88CC260}"/>
    <cellStyle name="Normaali 26 5" xfId="175" xr:uid="{A9817178-3013-4CED-A1D3-9E3DD0EBBA78}"/>
    <cellStyle name="Normaali 26 5 2" xfId="420" xr:uid="{CE44A102-4374-4A79-B250-ECF9930AC361}"/>
    <cellStyle name="Normaali 27" xfId="176" xr:uid="{7668D4B3-9474-4FB2-9333-F56C27E310C2}"/>
    <cellStyle name="Normaali 27 2" xfId="177" xr:uid="{9A8F43A0-CDD8-4924-8AD7-74375C0112FF}"/>
    <cellStyle name="Normaali 27 2 2" xfId="421" xr:uid="{181E3A82-8CA3-4F54-930B-6098AB712950}"/>
    <cellStyle name="Normaali 27 3" xfId="178" xr:uid="{177F4C1F-14BC-4124-B348-ED93BB44F436}"/>
    <cellStyle name="Normaali 27 3 2" xfId="422" xr:uid="{97A4C482-7887-4368-AE7B-CA46E42FCE33}"/>
    <cellStyle name="Normaali 27 4" xfId="179" xr:uid="{B41B2E0D-0A17-4CA6-8AFB-02F8CCE81463}"/>
    <cellStyle name="Normaali 27 4 2" xfId="423" xr:uid="{EBDCE587-46A2-4BE3-8130-FD7620F0E9FA}"/>
    <cellStyle name="Normaali 27 5" xfId="180" xr:uid="{8AC50455-0187-4C63-BA3C-1CBCDB4AC574}"/>
    <cellStyle name="Normaali 27 5 2" xfId="424" xr:uid="{181587A7-D62D-4823-A56E-268C13659CBD}"/>
    <cellStyle name="Normaali 28" xfId="181" xr:uid="{47C67689-DE0F-4432-94E9-4652C151AF23}"/>
    <cellStyle name="Normaali 28 2" xfId="182" xr:uid="{5AD911FC-3AE1-42EB-84D2-BA8AF73328DD}"/>
    <cellStyle name="Normaali 28 2 2" xfId="425" xr:uid="{37F123C7-1ED5-4C8C-8DAC-5C3A09E9E026}"/>
    <cellStyle name="Normaali 28 3" xfId="183" xr:uid="{9CF40A7D-2141-4E6F-AC60-4BC09EE70CD0}"/>
    <cellStyle name="Normaali 28 3 2" xfId="426" xr:uid="{0AE31376-5A9E-4AA7-AD29-E8BC29E4FEAA}"/>
    <cellStyle name="Normaali 28 4" xfId="184" xr:uid="{A5FF6BDF-B768-489D-AC76-14906D3CE4BE}"/>
    <cellStyle name="Normaali 28 4 2" xfId="427" xr:uid="{79706E7B-0B3F-4A71-95D4-2A8EFDAE3259}"/>
    <cellStyle name="Normaali 28 5" xfId="185" xr:uid="{F4405DD6-78B6-42DB-B8E1-7B21CA377E55}"/>
    <cellStyle name="Normaali 28 5 2" xfId="428" xr:uid="{7D7F9427-C70B-4CC1-A95E-FF1F7B6DE184}"/>
    <cellStyle name="Normaali 29" xfId="186" xr:uid="{64B7F804-BA3C-49CA-9C31-B28D08B73BEC}"/>
    <cellStyle name="Normaali 29 2" xfId="187" xr:uid="{7FE4C3BB-C1DF-4E7C-9713-54FE85CBD560}"/>
    <cellStyle name="Normaali 29 2 2" xfId="430" xr:uid="{D12A8BF9-2C3F-4CD9-AEA2-D9AB3C1F7ECC}"/>
    <cellStyle name="Normaali 29 3" xfId="188" xr:uid="{04A95ABE-5862-4FA0-BC46-E3D9CA8CCF95}"/>
    <cellStyle name="Normaali 29 3 2" xfId="431" xr:uid="{048F8DA5-C5CE-43FC-8AAC-4ADEE88269FE}"/>
    <cellStyle name="Normaali 29 4" xfId="189" xr:uid="{BF0414FA-7023-4E33-AA19-5124E05BAAF5}"/>
    <cellStyle name="Normaali 29 4 2" xfId="432" xr:uid="{F875C834-BA39-4742-9C93-8031676B08B4}"/>
    <cellStyle name="Normaali 29 5" xfId="190" xr:uid="{118FBF96-ED42-4DAA-9B0A-3749C155AE82}"/>
    <cellStyle name="Normaali 29 5 2" xfId="433" xr:uid="{A8EBBF82-3DD4-4E74-8E18-0B7205607E29}"/>
    <cellStyle name="Normaali 29 6" xfId="429" xr:uid="{D984058E-2916-4950-9F2C-E1F4189B1013}"/>
    <cellStyle name="Normaali 3" xfId="191" xr:uid="{17CA4D98-1443-4E31-A45A-E79FB364AF81}"/>
    <cellStyle name="Normaali 3 10" xfId="192" xr:uid="{E03B89B4-9557-4723-A1E4-6E29DD3C366B}"/>
    <cellStyle name="Normaali 3 10 2" xfId="435" xr:uid="{89DF7A63-7A22-4F1E-953D-F6C2D87465B1}"/>
    <cellStyle name="Normaali 3 11" xfId="193" xr:uid="{1059ADCE-8C23-4C80-9610-65D147ACAC2D}"/>
    <cellStyle name="Normaali 3 11 2" xfId="436" xr:uid="{855A4C02-658C-4CD8-9A25-5F9A90535CBF}"/>
    <cellStyle name="Normaali 3 12" xfId="194" xr:uid="{F8CC6283-F533-47ED-B848-04FED2657DD0}"/>
    <cellStyle name="Normaali 3 12 2" xfId="437" xr:uid="{A778CCAA-C4ED-4114-B69E-70D9A677FC83}"/>
    <cellStyle name="Normaali 3 13" xfId="195" xr:uid="{FB940F09-F85C-44C7-B3F9-07D2DABFCF17}"/>
    <cellStyle name="Normaali 3 13 2" xfId="438" xr:uid="{8FF5545F-9948-4F65-A27B-AAD5B6F19ABE}"/>
    <cellStyle name="Normaali 3 14" xfId="196" xr:uid="{4A699A7F-877E-495F-8DAA-568742BA0D80}"/>
    <cellStyle name="Normaali 3 14 2" xfId="439" xr:uid="{B5BD5DC6-3620-48D2-AACE-2C3045AAEE8E}"/>
    <cellStyle name="Normaali 3 15" xfId="197" xr:uid="{AE8BEF8D-C3F8-421E-B40C-EEC6FDCD169F}"/>
    <cellStyle name="Normaali 3 15 2" xfId="440" xr:uid="{C5E5F766-B166-48F6-BE20-08CD8553A778}"/>
    <cellStyle name="Normaali 3 16" xfId="198" xr:uid="{D688C6F1-7A40-426E-BCEE-3712933366FD}"/>
    <cellStyle name="Normaali 3 16 2" xfId="441" xr:uid="{6586CE90-7853-4371-8925-18A7870F7545}"/>
    <cellStyle name="Normaali 3 17" xfId="199" xr:uid="{5BEFE9D2-98D2-4B85-B8D5-33DC975C2D1C}"/>
    <cellStyle name="Normaali 3 17 2" xfId="442" xr:uid="{C0CC904C-5876-4D69-B225-8E5CDB0A2047}"/>
    <cellStyle name="Normaali 3 18" xfId="200" xr:uid="{E8707D1D-EAFB-47C2-B906-EB89FB02A072}"/>
    <cellStyle name="Normaali 3 18 2" xfId="443" xr:uid="{F1599B46-6F6C-414A-BC9C-D919A9E1E571}"/>
    <cellStyle name="Normaali 3 19" xfId="434" xr:uid="{2D315465-FB58-4447-9758-410A66E30137}"/>
    <cellStyle name="Normaali 3 2" xfId="201" xr:uid="{AAC3C454-0E5B-4786-A6EE-AFDB654387BE}"/>
    <cellStyle name="Normaali 3 2 2" xfId="444" xr:uid="{7662228A-8F86-4557-80C1-A9D23D00FCDF}"/>
    <cellStyle name="Normaali 3 3" xfId="202" xr:uid="{2713C508-10F3-4A42-8072-63151AA2A573}"/>
    <cellStyle name="Normaali 3 3 2" xfId="445" xr:uid="{33B6D51D-9285-4E46-9185-FF674A6975BB}"/>
    <cellStyle name="Normaali 3 4" xfId="203" xr:uid="{BE786300-BC64-4D61-A05F-A0D52A65C14B}"/>
    <cellStyle name="Normaali 3 4 2" xfId="446" xr:uid="{27151F04-1F11-4414-9EE9-64EB5E164161}"/>
    <cellStyle name="Normaali 3 5" xfId="204" xr:uid="{35754B72-F2E7-4C3F-B864-11EF9AB0A7CF}"/>
    <cellStyle name="Normaali 3 5 2" xfId="447" xr:uid="{F46344F5-0289-4AD2-912F-C167512093B1}"/>
    <cellStyle name="Normaali 3 6" xfId="205" xr:uid="{C7A8A0E1-DB52-4E36-B6EC-99B661E8B59C}"/>
    <cellStyle name="Normaali 3 6 2" xfId="448" xr:uid="{FD1C9B1C-B20B-4817-BC6F-2E68BE6E0ED4}"/>
    <cellStyle name="Normaali 3 7" xfId="206" xr:uid="{3A17C7F5-B57B-450F-AAC9-350589D5C83A}"/>
    <cellStyle name="Normaali 3 7 2" xfId="449" xr:uid="{7B6E2C7D-25B1-415D-830E-7BFA5D8483F9}"/>
    <cellStyle name="Normaali 3 8" xfId="207" xr:uid="{2EF02211-4F0A-40FB-A14B-964C96455C5A}"/>
    <cellStyle name="Normaali 3 8 2" xfId="450" xr:uid="{AB006435-6219-4115-AA2C-E2A104FBF4F8}"/>
    <cellStyle name="Normaali 3 9" xfId="208" xr:uid="{B045B977-A76A-4B67-805B-912A9E513F60}"/>
    <cellStyle name="Normaali 3 9 2" xfId="451" xr:uid="{32187DE7-771C-4502-9CB0-0832F12ABAA9}"/>
    <cellStyle name="Normaali 30" xfId="209" xr:uid="{6FAF23EB-1DD9-40E1-BD99-4B2F0A74277A}"/>
    <cellStyle name="Normaali 30 2" xfId="210" xr:uid="{D3CAF868-9D80-4FB7-B45B-8A9D7365E87A}"/>
    <cellStyle name="Normaali 30 2 2" xfId="452" xr:uid="{9A083D5F-A2DB-4D2B-9738-8A85231735F7}"/>
    <cellStyle name="Normaali 30 3" xfId="211" xr:uid="{C68E64F1-C748-400D-A8B2-4566B5E7DBC4}"/>
    <cellStyle name="Normaali 30 3 2" xfId="453" xr:uid="{287B0B09-82EA-4049-9184-34B5CF9ADF1A}"/>
    <cellStyle name="Normaali 30 4" xfId="212" xr:uid="{018065D8-DB44-4B48-9FA8-E025B11D8B04}"/>
    <cellStyle name="Normaali 30 4 2" xfId="454" xr:uid="{61271C24-F0A7-4CA4-943C-07FEE9006244}"/>
    <cellStyle name="Normaali 30 5" xfId="213" xr:uid="{03048A14-2486-4A5D-AB4A-B338E9F1BA23}"/>
    <cellStyle name="Normaali 30 5 2" xfId="455" xr:uid="{17DA414B-7092-4906-AB07-EEE3B04E6776}"/>
    <cellStyle name="Normaali 31" xfId="214" xr:uid="{D11C3145-11AB-4AA7-9D2A-9074385475F0}"/>
    <cellStyle name="Normaali 31 2" xfId="215" xr:uid="{CCA63F6B-356B-4D0E-B4E1-70F28F402736}"/>
    <cellStyle name="Normaali 31 2 2" xfId="456" xr:uid="{F66731BA-F2B8-4D8A-BA7E-46A4DD494C42}"/>
    <cellStyle name="Normaali 31 3" xfId="216" xr:uid="{58248B89-B64E-4709-A2A8-1AFCB8FC74C7}"/>
    <cellStyle name="Normaali 31 3 2" xfId="457" xr:uid="{A1874418-119E-4EB4-A3F8-E3A343191E24}"/>
    <cellStyle name="Normaali 31 4" xfId="217" xr:uid="{0267E667-FC2D-49F6-934E-AFBB7DEB7E9B}"/>
    <cellStyle name="Normaali 31 4 2" xfId="458" xr:uid="{8005DFE0-B0FE-4728-8D10-E3A8B9716763}"/>
    <cellStyle name="Normaali 31 5" xfId="218" xr:uid="{42A44705-83B4-4A21-AC12-0F115E0B9FAC}"/>
    <cellStyle name="Normaali 31 5 2" xfId="459" xr:uid="{60C3E46D-B2A6-42A9-853A-B46D752E1103}"/>
    <cellStyle name="Normaali 32" xfId="219" xr:uid="{1B43DB12-B94B-4D58-A565-6FA146123319}"/>
    <cellStyle name="Normaali 32 2" xfId="220" xr:uid="{9329837F-F27D-4A78-8376-4A738F1CA6AF}"/>
    <cellStyle name="Normaali 32 2 2" xfId="460" xr:uid="{14AC2D46-238B-4880-8215-6C2F277691B2}"/>
    <cellStyle name="Normaali 32 3" xfId="221" xr:uid="{75FEE1C3-5357-46D2-9430-C2E67297789E}"/>
    <cellStyle name="Normaali 32 3 2" xfId="461" xr:uid="{FCC590C5-8064-486F-A291-166BA02C47C2}"/>
    <cellStyle name="Normaali 32 4" xfId="222" xr:uid="{197660DB-DC4B-4E88-95CC-D35302AAEDB9}"/>
    <cellStyle name="Normaali 32 4 2" xfId="462" xr:uid="{2F80B5CE-6D0F-41AC-9327-49F087349483}"/>
    <cellStyle name="Normaali 32 5" xfId="223" xr:uid="{BFD8EF6B-7384-4418-8BF4-B4133BB84341}"/>
    <cellStyle name="Normaali 32 5 2" xfId="463" xr:uid="{6FECB211-B050-4A2F-8592-3749D9572CC6}"/>
    <cellStyle name="Normaali 33" xfId="224" xr:uid="{67853CF4-A77E-440A-9AAE-09575117B397}"/>
    <cellStyle name="Normaali 33 2" xfId="225" xr:uid="{952B4296-07EB-4F16-A599-E0A80E0BA955}"/>
    <cellStyle name="Normaali 33 2 2" xfId="464" xr:uid="{ADE59058-9BF1-40C8-B7EC-B9151D30067F}"/>
    <cellStyle name="Normaali 33 3" xfId="226" xr:uid="{193D0CE5-417B-4D65-B5E5-9E089B13A3C6}"/>
    <cellStyle name="Normaali 33 3 2" xfId="465" xr:uid="{5E46CA1A-7497-4E06-A044-E5B90D5F6936}"/>
    <cellStyle name="Normaali 33 4" xfId="227" xr:uid="{AE7F2FD0-DA86-4F8C-AFE4-0B378E8E8188}"/>
    <cellStyle name="Normaali 33 4 2" xfId="466" xr:uid="{CA7CF7EE-FB67-46D2-A6D6-ECE52D3798A6}"/>
    <cellStyle name="Normaali 33 5" xfId="228" xr:uid="{2410FB48-4E21-41F0-8983-ECA9CB028E20}"/>
    <cellStyle name="Normaali 33 5 2" xfId="467" xr:uid="{4C8314F4-F524-4B52-8CE0-58447BBBB447}"/>
    <cellStyle name="Normaali 34" xfId="229" xr:uid="{F69D0151-95AD-48B5-A6DD-117F63DB0EC7}"/>
    <cellStyle name="Normaali 34 2" xfId="230" xr:uid="{74F3299C-318C-42D3-948D-3CC0338016B5}"/>
    <cellStyle name="Normaali 34 2 2" xfId="468" xr:uid="{F5AAF38C-E97C-41A9-B510-CA97A7CD9717}"/>
    <cellStyle name="Normaali 34 3" xfId="231" xr:uid="{B46D6B71-11BA-449B-8A93-29DA591C9DA4}"/>
    <cellStyle name="Normaali 34 3 2" xfId="469" xr:uid="{3B0E70E2-61F9-4640-8084-3BB61D962AD3}"/>
    <cellStyle name="Normaali 34 4" xfId="232" xr:uid="{7EC52D4D-DF0B-44B8-A02A-9F63A1F7EF4D}"/>
    <cellStyle name="Normaali 34 4 2" xfId="470" xr:uid="{AFD8A90F-D22C-4255-BFF6-8B2F9716490E}"/>
    <cellStyle name="Normaali 34 5" xfId="233" xr:uid="{7AD33078-EB4E-4E0A-8DE9-BCDE964B9D6C}"/>
    <cellStyle name="Normaali 34 5 2" xfId="471" xr:uid="{FDA750F8-213D-4369-9182-77DEF04748B4}"/>
    <cellStyle name="Normaali 35" xfId="234" xr:uid="{52FB29F2-9A6A-49F4-A5C8-9F182DAA292E}"/>
    <cellStyle name="Normaali 35 2" xfId="235" xr:uid="{81CB8D3B-95BF-4ACC-A504-29130FF08D56}"/>
    <cellStyle name="Normaali 35 2 2" xfId="472" xr:uid="{8A81E84C-5FAC-4AE1-8FD5-B40C2B195D1E}"/>
    <cellStyle name="Normaali 35 3" xfId="236" xr:uid="{EB7D77FD-CFE7-4E88-81E9-FB741FDF3F79}"/>
    <cellStyle name="Normaali 35 3 2" xfId="473" xr:uid="{CA7367B0-6928-443B-965B-E8E9696D62CA}"/>
    <cellStyle name="Normaali 35 4" xfId="237" xr:uid="{8B02F20E-569F-49A6-809C-E0267C2235A5}"/>
    <cellStyle name="Normaali 35 4 2" xfId="474" xr:uid="{952CD21A-5553-4DAC-9CA7-DAB98349474C}"/>
    <cellStyle name="Normaali 35 5" xfId="238" xr:uid="{C49AACB1-9FEF-42ED-A93A-6D46B5C9A647}"/>
    <cellStyle name="Normaali 35 5 2" xfId="475" xr:uid="{90A9B69D-C482-4B3C-A4D3-71058628383E}"/>
    <cellStyle name="Normaali 36" xfId="239" xr:uid="{24D1AB2F-E9EB-4CBA-84CA-C51207C7F96D}"/>
    <cellStyle name="Normaali 36 2" xfId="240" xr:uid="{6BB0384D-BBD1-4FD3-8A97-80311C3BD4E9}"/>
    <cellStyle name="Normaali 36 2 2" xfId="476" xr:uid="{31BD7CBB-196C-482E-8653-09A36077D3E1}"/>
    <cellStyle name="Normaali 36 3" xfId="241" xr:uid="{98A2AE62-231C-41FD-A812-F028312F3FE1}"/>
    <cellStyle name="Normaali 36 3 2" xfId="477" xr:uid="{4CDEF5A2-F4D1-4781-AD17-32FB82AFB7D6}"/>
    <cellStyle name="Normaali 36 4" xfId="242" xr:uid="{BBB1FD41-892E-4D99-879E-B9323BE5689A}"/>
    <cellStyle name="Normaali 36 4 2" xfId="478" xr:uid="{6A058851-8BAF-4631-BA9F-D973429102BC}"/>
    <cellStyle name="Normaali 36 5" xfId="243" xr:uid="{6D2FED18-7B71-480F-8694-CCA07456B90C}"/>
    <cellStyle name="Normaali 36 5 2" xfId="479" xr:uid="{0AD0B8AE-4612-41A5-8F03-E20C05B895A3}"/>
    <cellStyle name="Normaali 37" xfId="244" xr:uid="{CA370555-3427-4D27-8271-5D65EEF75733}"/>
    <cellStyle name="Normaali 37 2" xfId="245" xr:uid="{2206FA74-7A01-41BE-A82E-E118EE5C9644}"/>
    <cellStyle name="Normaali 37 2 2" xfId="480" xr:uid="{E1477815-10E9-4D36-9B46-6F44AFE1E03D}"/>
    <cellStyle name="Normaali 37 3" xfId="246" xr:uid="{1098012A-8A1F-44FE-BFBD-1F8B597CFD13}"/>
    <cellStyle name="Normaali 37 3 2" xfId="481" xr:uid="{051E12AE-B09C-4D3A-ABAF-645DF921ECC6}"/>
    <cellStyle name="Normaali 37 4" xfId="247" xr:uid="{E054E411-746A-4773-86FD-BBDF64E7D509}"/>
    <cellStyle name="Normaali 37 4 2" xfId="482" xr:uid="{938FDF68-4AD8-4463-99D7-D77448081C1B}"/>
    <cellStyle name="Normaali 37 5" xfId="248" xr:uid="{7EF2D6C8-9591-4A9C-BDDE-64A8D9461F62}"/>
    <cellStyle name="Normaali 37 5 2" xfId="483" xr:uid="{DB06DC9A-60BB-4DD9-915A-22F5FD1FEE58}"/>
    <cellStyle name="Normaali 38" xfId="249" xr:uid="{86CB9823-334D-4B69-9520-DF8009A4A216}"/>
    <cellStyle name="Normaali 38 2" xfId="250" xr:uid="{D15BA43F-12DD-4DA7-9E2B-214794C1C1F0}"/>
    <cellStyle name="Normaali 38 2 2" xfId="484" xr:uid="{D6AA97A9-69FC-4129-A011-2BE7F43DCC2C}"/>
    <cellStyle name="Normaali 38 3" xfId="251" xr:uid="{75F90311-E7E2-41EE-9198-B0751A1D1A66}"/>
    <cellStyle name="Normaali 38 3 2" xfId="485" xr:uid="{B2E9C7FA-F8DB-4295-8AE7-4E4F05EB40B0}"/>
    <cellStyle name="Normaali 38 4" xfId="252" xr:uid="{4E76332D-9F20-4EBE-A96A-0F5DB1669275}"/>
    <cellStyle name="Normaali 38 4 2" xfId="486" xr:uid="{85B46672-ABE2-4DDA-8155-EDA77E886753}"/>
    <cellStyle name="Normaali 38 5" xfId="253" xr:uid="{7AD17E88-5C7D-4376-B1C3-C4ECB9868809}"/>
    <cellStyle name="Normaali 38 5 2" xfId="487" xr:uid="{66E70797-7604-4044-84DF-B9E2A415195C}"/>
    <cellStyle name="Normaali 39" xfId="254" xr:uid="{0450786C-DC31-4208-B9C9-F57AF8A9EA30}"/>
    <cellStyle name="Normaali 39 2" xfId="255" xr:uid="{1FEF6828-75FC-47AA-940B-2926D4BD09F3}"/>
    <cellStyle name="Normaali 39 2 2" xfId="488" xr:uid="{E28C3771-C98B-4BE4-BA8F-95C9FEC27CA0}"/>
    <cellStyle name="Normaali 39 3" xfId="256" xr:uid="{53FC2C47-D84E-4B46-9210-FDABC8E231A1}"/>
    <cellStyle name="Normaali 39 3 2" xfId="489" xr:uid="{4B2E6A6D-FCBD-4603-800A-A3AD4A900DFD}"/>
    <cellStyle name="Normaali 39 4" xfId="257" xr:uid="{413DBDBA-9987-4FD2-AE21-2457A3B600B4}"/>
    <cellStyle name="Normaali 39 4 2" xfId="490" xr:uid="{E0E072D9-D831-4D7B-8776-6FC44C02B440}"/>
    <cellStyle name="Normaali 39 5" xfId="258" xr:uid="{30A9F38A-BB1B-4A9A-8BF1-B74B41E65515}"/>
    <cellStyle name="Normaali 39 5 2" xfId="491" xr:uid="{9F279C11-D920-426D-8F2D-CC3467CF7213}"/>
    <cellStyle name="Normaali 4" xfId="259" xr:uid="{F3E74607-AF5A-4491-82F3-84FACC72EFED}"/>
    <cellStyle name="Normaali 4 10" xfId="260" xr:uid="{B07802FD-FE21-4B9F-A6D2-523681EFB272}"/>
    <cellStyle name="Normaali 4 10 2" xfId="493" xr:uid="{5BFBBA3F-05FA-4021-84E7-46A7D1AAF1BC}"/>
    <cellStyle name="Normaali 4 11" xfId="261" xr:uid="{0C1E9A1C-6039-421B-8E90-BA96462B8F80}"/>
    <cellStyle name="Normaali 4 11 2" xfId="494" xr:uid="{1E23FB8F-47A4-4669-B380-7ECB5DAF8F2C}"/>
    <cellStyle name="Normaali 4 12" xfId="262" xr:uid="{31706B7E-B886-495A-9687-412FF1400A4E}"/>
    <cellStyle name="Normaali 4 12 2" xfId="495" xr:uid="{F4B27CCA-671C-42BA-AACB-FB037E96DE3D}"/>
    <cellStyle name="Normaali 4 13" xfId="263" xr:uid="{F4389C7F-8B2B-4B43-B24E-6A0BAE6AB652}"/>
    <cellStyle name="Normaali 4 13 2" xfId="496" xr:uid="{5C363234-1952-475E-A34B-CDA06F8F634B}"/>
    <cellStyle name="Normaali 4 14" xfId="264" xr:uid="{981471A8-2FA1-4B0D-AB11-81E903C73870}"/>
    <cellStyle name="Normaali 4 14 2" xfId="497" xr:uid="{FD8B6AB5-7424-421D-9164-C8F21F20124B}"/>
    <cellStyle name="Normaali 4 15" xfId="265" xr:uid="{E2DDEF2C-CF23-4004-A019-E813D67E7EC3}"/>
    <cellStyle name="Normaali 4 15 2" xfId="498" xr:uid="{4AF837EF-7443-490D-A151-08D84555CC43}"/>
    <cellStyle name="Normaali 4 16" xfId="266" xr:uid="{D9ED723D-892C-4CA5-8386-F021A63C150B}"/>
    <cellStyle name="Normaali 4 16 2" xfId="499" xr:uid="{EE3EF52C-C7D5-4B8D-9F00-284FA70A78B6}"/>
    <cellStyle name="Normaali 4 17" xfId="267" xr:uid="{77CA6EA7-A9DF-449F-B7E9-46F2496DB827}"/>
    <cellStyle name="Normaali 4 17 2" xfId="500" xr:uid="{634CF1B9-4555-4813-B0AB-42FB5F062339}"/>
    <cellStyle name="Normaali 4 18" xfId="268" xr:uid="{7C2E4E0F-CFD9-42F6-822B-94ACA8A4A977}"/>
    <cellStyle name="Normaali 4 18 2" xfId="501" xr:uid="{D3EBA04F-E119-4B80-9003-363F0707B05C}"/>
    <cellStyle name="Normaali 4 19" xfId="492" xr:uid="{1BAB6133-5DF4-4A87-8398-5E58842EDA85}"/>
    <cellStyle name="Normaali 4 2" xfId="269" xr:uid="{EABA0516-979C-4E18-B3BF-E4F9C2D321A3}"/>
    <cellStyle name="Normaali 4 2 2" xfId="502" xr:uid="{BE827E72-39A3-4804-A285-1E7162D3D6B0}"/>
    <cellStyle name="Normaali 4 3" xfId="270" xr:uid="{AC2C0715-64FA-495E-BDA6-968219F8D0D9}"/>
    <cellStyle name="Normaali 4 3 2" xfId="503" xr:uid="{65E639D0-0DB8-4A1E-B63C-CF8B67D210D8}"/>
    <cellStyle name="Normaali 4 4" xfId="271" xr:uid="{E142E07C-9734-409C-BEE8-D077FF499F9D}"/>
    <cellStyle name="Normaali 4 4 2" xfId="504" xr:uid="{7BD82EF8-61A3-4CDC-94EA-3EBBC41D15B6}"/>
    <cellStyle name="Normaali 4 5" xfId="272" xr:uid="{2D2E825C-19DE-4498-BAEA-BB434BC5136F}"/>
    <cellStyle name="Normaali 4 5 2" xfId="505" xr:uid="{6DDCCEC1-015F-4BD9-9054-6FD800FF497D}"/>
    <cellStyle name="Normaali 4 6" xfId="273" xr:uid="{E903058A-C063-4657-85CD-0F648D710760}"/>
    <cellStyle name="Normaali 4 6 2" xfId="506" xr:uid="{8DB641C4-B1FB-4629-854F-0639B872520A}"/>
    <cellStyle name="Normaali 4 7" xfId="274" xr:uid="{2C4517CB-32A3-4AD3-AFFA-2D2F32F15DAF}"/>
    <cellStyle name="Normaali 4 7 2" xfId="507" xr:uid="{00BFC811-7844-4B90-A694-DC12CAB1643A}"/>
    <cellStyle name="Normaali 4 8" xfId="275" xr:uid="{F7EF4414-FD8A-48FD-808C-14F25C9BF68C}"/>
    <cellStyle name="Normaali 4 8 2" xfId="508" xr:uid="{41CD323E-EDED-4F69-B8A7-F3B98FD3BD49}"/>
    <cellStyle name="Normaali 4 9" xfId="276" xr:uid="{9C76327A-0404-4610-86F6-F593793D3D36}"/>
    <cellStyle name="Normaali 4 9 2" xfId="509" xr:uid="{AA2FE35E-F380-4553-A06E-82EA2F288849}"/>
    <cellStyle name="Normaali 40" xfId="277" xr:uid="{BEDB530E-218D-4892-AB1F-B6298A63A086}"/>
    <cellStyle name="Normaali 40 2" xfId="278" xr:uid="{0705F138-9928-4534-B93F-6986C255164E}"/>
    <cellStyle name="Normaali 40 2 2" xfId="510" xr:uid="{D5836CC4-7E1E-4835-8FC8-3F63208069C7}"/>
    <cellStyle name="Normaali 40 3" xfId="279" xr:uid="{D5ED92EF-A2B0-457D-8DD6-77060D452D7F}"/>
    <cellStyle name="Normaali 40 3 2" xfId="511" xr:uid="{9DF15916-35CD-4F82-92EC-10C99E59921A}"/>
    <cellStyle name="Normaali 40 4" xfId="280" xr:uid="{1F80AED1-ECC7-479E-AEAE-805D5B203353}"/>
    <cellStyle name="Normaali 40 4 2" xfId="512" xr:uid="{37357247-009C-4CEC-80FF-EF685C81E24F}"/>
    <cellStyle name="Normaali 40 5" xfId="281" xr:uid="{54BC7A27-BFD7-468F-BEC7-C2E6CEC9E784}"/>
    <cellStyle name="Normaali 40 5 2" xfId="513" xr:uid="{CB6ED7D1-B9B8-4142-A2DB-A48C7CE46B0E}"/>
    <cellStyle name="Normaali 41" xfId="282" xr:uid="{81B2E30C-1FD3-45B6-9DA0-4CB80F63C221}"/>
    <cellStyle name="Normaali 41 2" xfId="283" xr:uid="{23BA8548-D61E-4339-9C32-3594045B4D4E}"/>
    <cellStyle name="Normaali 41 2 2" xfId="514" xr:uid="{7A01C22A-9B2D-44AB-8DED-AE95CAAEFFB0}"/>
    <cellStyle name="Normaali 41 3" xfId="284" xr:uid="{FFA544E2-2638-4C40-8E4E-EA2765B9EB0F}"/>
    <cellStyle name="Normaali 41 3 2" xfId="515" xr:uid="{F7FC4F32-5BC4-4A92-BA3E-6BCABEE64A0B}"/>
    <cellStyle name="Normaali 41 4" xfId="285" xr:uid="{CD6EC787-7283-41C1-BF00-1DFA9748C1A8}"/>
    <cellStyle name="Normaali 41 4 2" xfId="516" xr:uid="{83746E56-89B2-43E1-AFDD-CA924209737A}"/>
    <cellStyle name="Normaali 41 5" xfId="286" xr:uid="{72C88B4A-6B67-47AE-9F66-1772657BFBFF}"/>
    <cellStyle name="Normaali 41 5 2" xfId="517" xr:uid="{34145BB4-56E5-42AE-B881-67F9D521F9A8}"/>
    <cellStyle name="Normaali 42" xfId="287" xr:uid="{8E1AB703-8A4E-47D1-A1E4-6276FDA762DF}"/>
    <cellStyle name="Normaali 42 2" xfId="288" xr:uid="{8BA3D504-ED05-4977-A7B4-719C86BC608E}"/>
    <cellStyle name="Normaali 42 2 2" xfId="518" xr:uid="{E8C52CE9-4475-42B4-A0EE-D3570BE74BAD}"/>
    <cellStyle name="Normaali 42 3" xfId="289" xr:uid="{D571F82A-44C0-466E-804C-CC3EC2720194}"/>
    <cellStyle name="Normaali 42 3 2" xfId="519" xr:uid="{559B2DA7-12E4-499A-B527-60E9656C03CA}"/>
    <cellStyle name="Normaali 42 4" xfId="290" xr:uid="{5E90D7A2-9191-43D3-9F43-9F44066B80B9}"/>
    <cellStyle name="Normaali 42 4 2" xfId="520" xr:uid="{9C87EF84-04AF-4B92-AE0B-3262592A3D94}"/>
    <cellStyle name="Normaali 42 5" xfId="291" xr:uid="{7FFC059E-12B5-4111-B87F-52A35B4359AF}"/>
    <cellStyle name="Normaali 42 5 2" xfId="521" xr:uid="{98211FCA-380C-4534-94FF-83148A5C5A6B}"/>
    <cellStyle name="Normaali 43" xfId="292" xr:uid="{B5D86510-53C0-4B08-B2CC-D54132FBAF7E}"/>
    <cellStyle name="Normaali 43 2" xfId="293" xr:uid="{8406C8A3-99E2-45E2-A0D4-D57EF7A35F1F}"/>
    <cellStyle name="Normaali 43 2 2" xfId="522" xr:uid="{E254318F-23E2-40C9-AB64-E7377E732FB7}"/>
    <cellStyle name="Normaali 43 3" xfId="294" xr:uid="{817720EF-9BB0-4393-931E-A42D54AB3108}"/>
    <cellStyle name="Normaali 43 3 2" xfId="523" xr:uid="{603FAB94-8D07-4B50-932C-EAE4732277CF}"/>
    <cellStyle name="Normaali 43 4" xfId="295" xr:uid="{D3CDBE50-0D11-4BD1-BB44-D1158D03F3B7}"/>
    <cellStyle name="Normaali 43 4 2" xfId="524" xr:uid="{3129DEF2-ABAD-4289-AFC3-C78903AA9D36}"/>
    <cellStyle name="Normaali 43 5" xfId="296" xr:uid="{6A2C60B0-2B37-4754-ADDF-5FE1FC9167AF}"/>
    <cellStyle name="Normaali 43 5 2" xfId="525" xr:uid="{D10D4D8E-8E3F-466D-A46B-32FD6D291C46}"/>
    <cellStyle name="Normaali 44" xfId="297" xr:uid="{226789CA-81FB-446E-B2FE-77FF2D004620}"/>
    <cellStyle name="Normaali 44 2" xfId="298" xr:uid="{40651F17-9AFD-4157-9ABC-23839D3C370E}"/>
    <cellStyle name="Normaali 44 2 2" xfId="526" xr:uid="{FE09CFFA-5606-43F7-87B7-FBA027CD6373}"/>
    <cellStyle name="Normaali 44 3" xfId="299" xr:uid="{080D0D8C-EAC5-4EBF-9D68-CC729446A328}"/>
    <cellStyle name="Normaali 44 3 2" xfId="527" xr:uid="{63F3E1B1-B573-4D4D-BBFA-DE5F9E9D6CA1}"/>
    <cellStyle name="Normaali 44 4" xfId="300" xr:uid="{31359344-0D00-40F7-BF43-249BFEF2087C}"/>
    <cellStyle name="Normaali 44 4 2" xfId="528" xr:uid="{E29844CB-8028-4512-9E72-03F5F06FEFA9}"/>
    <cellStyle name="Normaali 44 5" xfId="301" xr:uid="{574736DE-B142-4FB0-B21C-923839D932B9}"/>
    <cellStyle name="Normaali 44 5 2" xfId="529" xr:uid="{0814CE82-959E-4030-8B58-9907052B0D5E}"/>
    <cellStyle name="Normaali 45" xfId="328" xr:uid="{0E8385C2-80D5-41AB-AD29-407F08A3F8A9}"/>
    <cellStyle name="Normaali 46" xfId="341" xr:uid="{F1D368A8-36D8-4FA8-B1E8-09F01DC3CED1}"/>
    <cellStyle name="Normaali 47" xfId="342" xr:uid="{FBDC0CDE-78DF-4CBE-93B3-ADAD834A3FB9}"/>
    <cellStyle name="Normaali 48" xfId="343" xr:uid="{D1A39B58-4356-4A9E-A987-32B0CF5865FB}"/>
    <cellStyle name="Normaali 49" xfId="344" xr:uid="{B7729C8E-F2FC-4974-ADCD-9C5F743F9F07}"/>
    <cellStyle name="Normaali 5" xfId="302" xr:uid="{A54C9A3F-7811-42C2-A85D-F76765FF8F7D}"/>
    <cellStyle name="Normaali 5 2" xfId="303" xr:uid="{36E7DA4B-0C1C-4504-838E-68BB9FD897B0}"/>
    <cellStyle name="Normaali 5 2 2" xfId="531" xr:uid="{9B2E8B09-AB42-468E-831F-1211C29D3942}"/>
    <cellStyle name="Normaali 5 3" xfId="530" xr:uid="{CAEE3D7E-1EDC-4C6D-8A97-8CD8BFB82F76}"/>
    <cellStyle name="Normaali 50" xfId="542" xr:uid="{A87A19AF-998B-4C44-BC90-82BF42EDCB0A}"/>
    <cellStyle name="Normaali 51" xfId="555" xr:uid="{E1192DA1-C6D5-4688-8EBB-CEE23AA5F7EC}"/>
    <cellStyle name="Normaali 52" xfId="556" xr:uid="{DE6B020F-A789-48D6-95FE-501C7CD52E86}"/>
    <cellStyle name="Normaali 53" xfId="557" xr:uid="{C47FB64A-0C46-4437-BE66-41E9C6EACC5F}"/>
    <cellStyle name="Normaali 54" xfId="36" xr:uid="{D1E41987-EECF-43C5-A3E2-EFF2C5BAB238}"/>
    <cellStyle name="Normaali 6" xfId="304" xr:uid="{EDA8659B-C9E5-4A3A-83B2-1ED80EEFF893}"/>
    <cellStyle name="Normaali 6 2" xfId="305" xr:uid="{64BD8BBC-FC12-4E28-B221-EB5B80495268}"/>
    <cellStyle name="Normaali 6 2 2" xfId="533" xr:uid="{BA6A87CD-5145-442F-A48D-94421AA152EC}"/>
    <cellStyle name="Normaali 6 3" xfId="532" xr:uid="{17EE0342-52B4-4C3B-8580-51727643468B}"/>
    <cellStyle name="Normaali 7" xfId="306" xr:uid="{7DF12F03-EBCC-4042-8147-798060C0971A}"/>
    <cellStyle name="Normaali 7 2" xfId="307" xr:uid="{55561F05-80C3-4FC0-A9B3-894CA0FAE483}"/>
    <cellStyle name="Normaali 7 2 2" xfId="308" xr:uid="{A74FE44E-91B3-42B5-971B-DED4EECE161B}"/>
    <cellStyle name="Normaali 7 2 2 2" xfId="335" xr:uid="{477AF6DA-628A-4283-BCB1-22BD0CEFB612}"/>
    <cellStyle name="Normaali 7 2 2 3" xfId="536" xr:uid="{C0CC5F13-720A-442E-B686-EEF2911052A6}"/>
    <cellStyle name="Normaali 7 2 2 4" xfId="549" xr:uid="{0A4ED419-A21D-45F4-97BF-F00F6F34ED23}"/>
    <cellStyle name="Normaali 7 2 3" xfId="535" xr:uid="{93BA66AF-9382-476A-B116-A99F2A071753}"/>
    <cellStyle name="Normaali 7 3" xfId="334" xr:uid="{D7373456-3651-467C-97D8-2DA46651987E}"/>
    <cellStyle name="Normaali 7 4" xfId="534" xr:uid="{D3B73D4F-BA5A-492A-A5CC-25945E05ADDA}"/>
    <cellStyle name="Normaali 7 5" xfId="548" xr:uid="{5A4257C4-0B8E-4657-A8A4-8580D2EF4EB6}"/>
    <cellStyle name="Normaali 8" xfId="309" xr:uid="{A95CB89B-378C-47F7-8ABF-49740B109F7D}"/>
    <cellStyle name="Normaali 8 2" xfId="310" xr:uid="{0F009A50-6FEF-476B-B3BA-324A211E6292}"/>
    <cellStyle name="Normaali 8 2 2" xfId="337" xr:uid="{89640C3C-97B0-40A8-B627-E8281F210B7D}"/>
    <cellStyle name="Normaali 8 2 3" xfId="538" xr:uid="{10E98288-F921-43FD-A52C-CEA846AF90E0}"/>
    <cellStyle name="Normaali 8 2 4" xfId="551" xr:uid="{567FB0A6-DBAA-4916-9235-672298BBEF9E}"/>
    <cellStyle name="Normaali 8 3" xfId="336" xr:uid="{94C0C881-BB61-40A7-8F87-04621EC6466B}"/>
    <cellStyle name="Normaali 8 4" xfId="537" xr:uid="{ADA553FF-BF4B-4F13-AA21-1B3FE57A9CBF}"/>
    <cellStyle name="Normaali 8 5" xfId="550" xr:uid="{E651C730-4BB8-4AE8-A510-3FA122514D97}"/>
    <cellStyle name="Normaali 9" xfId="311" xr:uid="{23652929-3CDD-469C-9A77-80EB9024D79E}"/>
    <cellStyle name="Normaali 9 2" xfId="312" xr:uid="{334FE7FF-B3B6-4397-837B-C68B3F12D45F}"/>
    <cellStyle name="Normaali 9 2 2" xfId="339" xr:uid="{F16D3F77-4CEE-45CD-9DBB-7933EC6DF807}"/>
    <cellStyle name="Normaali 9 2 3" xfId="540" xr:uid="{4374EE3B-A464-499F-8F9D-6A80D9779F00}"/>
    <cellStyle name="Normaali 9 2 4" xfId="553" xr:uid="{9AEBD619-F99E-4CB7-A068-E4E4CDBFC497}"/>
    <cellStyle name="Normaali 9 3" xfId="338" xr:uid="{FA132B7E-91E5-4351-BB78-BB9698F6EA9E}"/>
    <cellStyle name="Normaali 9 4" xfId="539" xr:uid="{A11BFF7B-008D-4A36-B2E8-3A679D7592A1}"/>
    <cellStyle name="Normaali 9 5" xfId="552" xr:uid="{73D7C26D-2BE2-4E70-A81A-5C332C9833B9}"/>
    <cellStyle name="Otsikko" xfId="1" builtinId="15" customBuiltin="1"/>
    <cellStyle name="Otsikko 1" xfId="2" builtinId="16" customBuiltin="1"/>
    <cellStyle name="Otsikko 1 2" xfId="314" xr:uid="{56AF9F9E-547D-478D-869D-99D62773FAC5}"/>
    <cellStyle name="Otsikko 2" xfId="3" builtinId="17" customBuiltin="1"/>
    <cellStyle name="Otsikko 2 2" xfId="315" xr:uid="{D50161EE-DFE5-4789-80E7-267D39637E43}"/>
    <cellStyle name="Otsikko 3" xfId="4" builtinId="18" customBuiltin="1"/>
    <cellStyle name="Otsikko 3 2" xfId="316" xr:uid="{C0BE6792-4D5C-492C-8CAE-2C0DFAE4405A}"/>
    <cellStyle name="Otsikko 4" xfId="5" builtinId="19" customBuiltin="1"/>
    <cellStyle name="Otsikko 4 2" xfId="317" xr:uid="{49289E28-6E76-4E8F-A919-8719C2517E8C}"/>
    <cellStyle name="Otsikko 5" xfId="313" xr:uid="{2C0D01C1-CC37-4EEE-AD88-3B538A6CD1DC}"/>
    <cellStyle name="Pilkku" xfId="27" builtinId="3" customBuiltin="1"/>
    <cellStyle name="Pilkku [0]" xfId="28" builtinId="6" customBuiltin="1"/>
    <cellStyle name="Pilkku 2" xfId="541" xr:uid="{F2B9D832-2785-4F81-AC4F-303D58529A01}"/>
    <cellStyle name="Pilkku 3" xfId="554" xr:uid="{D172C525-EBD4-4F04-995F-B88630282EE1}"/>
    <cellStyle name="Prosenttia" xfId="31" builtinId="5" customBuiltin="1"/>
    <cellStyle name="Prosenttia 2" xfId="340" xr:uid="{8E10CBBD-7EE6-4749-8B95-E2F544624495}"/>
    <cellStyle name="Selittävä teksti" xfId="15" builtinId="53" customBuiltin="1"/>
    <cellStyle name="Selittävä teksti 2" xfId="318" xr:uid="{D84D1CCE-A2AC-4681-9B14-CF191C51539D}"/>
    <cellStyle name="Summa" xfId="16" builtinId="25" hidden="1" customBuiltin="1"/>
    <cellStyle name="Summa" xfId="319" builtinId="25" customBuiltin="1"/>
    <cellStyle name="Syöttö" xfId="9" builtinId="20" customBuiltin="1"/>
    <cellStyle name="Syöttö 2" xfId="320" xr:uid="{82DAF476-EDC8-4461-884B-7D6742440325}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arkistussolu 2" xfId="321" xr:uid="{8CCA3B9E-DF03-4D3E-BA59-E28BAB9BEA5F}"/>
    <cellStyle name="Tulostus" xfId="10" builtinId="21" customBuiltin="1"/>
    <cellStyle name="Tulostus 2" xfId="322" xr:uid="{5615399A-7D99-4E8C-82B7-AC3B902239F0}"/>
    <cellStyle name="Valuutta" xfId="29" builtinId="4" customBuiltin="1"/>
    <cellStyle name="Valuutta [0]" xfId="30" builtinId="7" customBuiltin="1"/>
    <cellStyle name="Valuutta 2" xfId="323" xr:uid="{875A1E98-21A2-4D30-93F8-3C0969AFA43C}"/>
    <cellStyle name="Valuutta 3" xfId="324" xr:uid="{19C7C816-09E7-4CFE-A87F-A0A222B5C17F}"/>
    <cellStyle name="Valuutta 4" xfId="325" xr:uid="{06FD1344-21E3-44ED-BE4D-CB79AE84BA30}"/>
    <cellStyle name="Valuutta 5" xfId="326" xr:uid="{9E3D7905-458A-4A81-AEC1-A6C0A79249B5}"/>
    <cellStyle name="Varoitusteksti 2" xfId="327" xr:uid="{B5D74313-4460-4952-A56F-A1A5F3B8E3B7}"/>
  </cellStyles>
  <dxfs count="3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" defaultTableStyle="Kuntaliitto" defaultPivotStyle="PivotStyleLight16">
    <tableStyle name="Kuntaliitto" pivot="0" count="9" xr9:uid="{00000000-0011-0000-FFFF-FFFF00000000}">
      <tableStyleElement type="wholeTable" dxfId="35"/>
      <tableStyleElement type="headerRow" dxfId="34"/>
      <tableStyleElement type="totalRow" dxfId="33"/>
      <tableStyleElement type="firstColumn" dxfId="32"/>
      <tableStyleElement type="lastColumn" dxfId="31"/>
      <tableStyleElement type="firstRowStripe" dxfId="30"/>
      <tableStyleElement type="secondRowStripe" dxfId="29"/>
      <tableStyleElement type="firstColumnStripe" dxfId="28"/>
      <tableStyleElement type="secondColumnStripe" dxfId="27"/>
    </tableStyle>
  </tableStyles>
  <colors>
    <mruColors>
      <color rgb="FFEF6079"/>
      <color rgb="FFE6F7FB"/>
      <color rgb="FFF2F2F2"/>
      <color rgb="FFD9D9D9"/>
      <color rgb="FFCCD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2</xdr:col>
      <xdr:colOff>337500</xdr:colOff>
      <xdr:row>15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1</xdr:col>
      <xdr:colOff>623583</xdr:colOff>
      <xdr:row>2</xdr:row>
      <xdr:rowOff>42840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31520" y="167640"/>
          <a:ext cx="600723" cy="180000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1"/>
        </a:solidFill>
        <a:ln>
          <a:noFill/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vm.fi/-/kuntien-talousarviokyselyn-2022-tiedot-on-julkaistu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6"/>
  <sheetViews>
    <sheetView workbookViewId="0">
      <selection activeCell="E10" sqref="E10"/>
    </sheetView>
  </sheetViews>
  <sheetFormatPr defaultColWidth="9.109375" defaultRowHeight="12"/>
  <cols>
    <col min="1" max="4" width="10.33203125" style="246" customWidth="1"/>
    <col min="5" max="5" width="63.77734375" style="246" customWidth="1"/>
    <col min="6" max="9" width="10.33203125" style="246" customWidth="1"/>
    <col min="10" max="10" width="11.33203125" style="246" customWidth="1"/>
    <col min="11" max="16384" width="9.109375" style="246"/>
  </cols>
  <sheetData>
    <row r="4" spans="2:10" ht="13.8">
      <c r="B4" s="245" t="s">
        <v>0</v>
      </c>
      <c r="D4" s="247"/>
      <c r="E4" s="247" t="s">
        <v>965</v>
      </c>
    </row>
    <row r="5" spans="2:10" ht="13.8">
      <c r="B5" s="245" t="s">
        <v>8</v>
      </c>
      <c r="D5" s="247"/>
      <c r="E5" s="246" t="s">
        <v>966</v>
      </c>
    </row>
    <row r="6" spans="2:10" ht="13.8">
      <c r="B6" s="245" t="s">
        <v>9</v>
      </c>
      <c r="D6" s="247"/>
      <c r="E6" s="246" t="s">
        <v>963</v>
      </c>
    </row>
    <row r="7" spans="2:10" ht="13.8">
      <c r="B7" s="245"/>
      <c r="D7" s="247"/>
      <c r="E7" s="248" t="s">
        <v>627</v>
      </c>
    </row>
    <row r="8" spans="2:10" ht="13.8">
      <c r="B8" s="245"/>
      <c r="D8" s="247"/>
      <c r="E8" s="248" t="s">
        <v>929</v>
      </c>
    </row>
    <row r="9" spans="2:10" ht="13.8">
      <c r="B9" s="245" t="s">
        <v>1</v>
      </c>
      <c r="D9" s="247"/>
      <c r="E9" s="246" t="s">
        <v>964</v>
      </c>
    </row>
    <row r="10" spans="2:10" ht="13.8">
      <c r="B10" s="245" t="s">
        <v>1023</v>
      </c>
      <c r="D10" s="247"/>
      <c r="E10" s="253" t="s">
        <v>1034</v>
      </c>
    </row>
    <row r="11" spans="2:10" ht="13.8">
      <c r="B11" s="245" t="s">
        <v>10</v>
      </c>
    </row>
    <row r="12" spans="2:10" ht="21.6" thickBot="1">
      <c r="B12" s="249" t="s">
        <v>7</v>
      </c>
      <c r="C12" s="250"/>
      <c r="D12" s="250"/>
      <c r="E12" s="250"/>
      <c r="F12" s="250"/>
      <c r="G12" s="250"/>
      <c r="H12" s="250"/>
      <c r="I12" s="250"/>
      <c r="J12" s="250"/>
    </row>
    <row r="14" spans="2:10" ht="13.8">
      <c r="D14" s="251" t="s">
        <v>3</v>
      </c>
    </row>
    <row r="15" spans="2:10">
      <c r="D15" s="252" t="s">
        <v>4</v>
      </c>
    </row>
    <row r="17" spans="4:4" ht="13.8">
      <c r="D17" s="251" t="s">
        <v>5</v>
      </c>
    </row>
    <row r="18" spans="4:4">
      <c r="D18" s="247" t="s">
        <v>6</v>
      </c>
    </row>
    <row r="19" spans="4:4">
      <c r="D19" s="247" t="s">
        <v>2</v>
      </c>
    </row>
    <row r="25" spans="4:4" ht="13.8">
      <c r="D25" s="251"/>
    </row>
    <row r="26" spans="4:4">
      <c r="D26" s="247"/>
    </row>
  </sheetData>
  <hyperlinks>
    <hyperlink ref="E7" r:id="rId1" display="https://vm.fi/-/kuntien-talousarviokyselyn-2022-tiedot-on-julkaistu" xr:uid="{25135D00-D379-42F6-BDE9-BF57510E6C7B}"/>
  </hyperlinks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2"/>
  <headerFooter scaleWithDoc="0">
    <oddHeader>&amp;L&amp;G</oddHeader>
    <oddFooter>&amp;L&amp;8&amp;K06+000&amp;P/&amp;N | &amp;D &amp;T | &amp;Z&amp;F&amp;R&amp;8&amp;K06+000&amp;G</oddFooter>
  </headerFooter>
  <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pageSetUpPr fitToPage="1"/>
  </sheetPr>
  <dimension ref="A1:BH31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8.88671875" defaultRowHeight="11.4"/>
  <cols>
    <col min="1" max="2" width="17.21875" style="3" customWidth="1"/>
    <col min="3" max="3" width="8.88671875" style="5"/>
    <col min="4" max="4" width="8.88671875" style="3"/>
    <col min="5" max="9" width="8.88671875" style="3" customWidth="1"/>
    <col min="10" max="10" width="10.21875" style="3" bestFit="1" customWidth="1"/>
    <col min="11" max="11" width="8.88671875" style="3" customWidth="1"/>
    <col min="12" max="12" width="11" style="3" bestFit="1" customWidth="1"/>
    <col min="13" max="17" width="8.88671875" style="3" customWidth="1"/>
    <col min="18" max="18" width="10.21875" style="3" bestFit="1" customWidth="1"/>
    <col min="19" max="19" width="8.88671875" style="3" customWidth="1"/>
    <col min="20" max="20" width="11" style="3" bestFit="1" customWidth="1"/>
    <col min="21" max="32" width="8.88671875" style="3" customWidth="1"/>
    <col min="33" max="33" width="8.88671875" style="89"/>
    <col min="34" max="37" width="8.88671875" style="3"/>
    <col min="38" max="38" width="8.88671875" style="6"/>
    <col min="39" max="45" width="8.88671875" style="3"/>
    <col min="46" max="46" width="8.88671875" style="7"/>
    <col min="47" max="53" width="8.88671875" style="3"/>
    <col min="54" max="54" width="8.88671875" style="8"/>
    <col min="55" max="59" width="8.88671875" style="3"/>
    <col min="60" max="60" width="8.88671875" style="9"/>
    <col min="61" max="16384" width="8.88671875" style="3"/>
  </cols>
  <sheetData>
    <row r="1" spans="1:60">
      <c r="A1" s="3" t="s">
        <v>11</v>
      </c>
    </row>
    <row r="2" spans="1:60">
      <c r="A2" s="3" t="s">
        <v>12</v>
      </c>
    </row>
    <row r="3" spans="1:60">
      <c r="A3" s="3" t="s">
        <v>13</v>
      </c>
      <c r="M3" s="3" t="s">
        <v>14</v>
      </c>
      <c r="U3" s="3" t="s">
        <v>15</v>
      </c>
      <c r="AA3" s="3" t="s">
        <v>16</v>
      </c>
      <c r="AG3" s="90" t="s">
        <v>17</v>
      </c>
      <c r="AO3" s="10" t="s">
        <v>18</v>
      </c>
      <c r="AW3" s="10" t="s">
        <v>19</v>
      </c>
      <c r="BC3" s="10" t="s">
        <v>20</v>
      </c>
    </row>
    <row r="4" spans="1:60" s="11" customFormat="1" ht="96" customHeight="1">
      <c r="A4" s="11" t="s">
        <v>21</v>
      </c>
      <c r="B4" s="11" t="s">
        <v>22</v>
      </c>
      <c r="C4" s="12" t="s">
        <v>23</v>
      </c>
      <c r="D4" s="11" t="s">
        <v>24</v>
      </c>
      <c r="E4" s="11" t="s">
        <v>25</v>
      </c>
      <c r="F4" s="11" t="s">
        <v>26</v>
      </c>
      <c r="G4" s="11" t="s">
        <v>27</v>
      </c>
      <c r="H4" s="11" t="s">
        <v>28</v>
      </c>
      <c r="I4" s="11" t="s">
        <v>29</v>
      </c>
      <c r="J4" s="11" t="s">
        <v>30</v>
      </c>
      <c r="K4" s="11" t="s">
        <v>31</v>
      </c>
      <c r="L4" s="11" t="s">
        <v>32</v>
      </c>
      <c r="M4" s="11" t="s">
        <v>25</v>
      </c>
      <c r="N4" s="11" t="s">
        <v>26</v>
      </c>
      <c r="O4" s="11" t="s">
        <v>27</v>
      </c>
      <c r="P4" s="11" t="s">
        <v>28</v>
      </c>
      <c r="Q4" s="11" t="s">
        <v>29</v>
      </c>
      <c r="R4" s="11" t="s">
        <v>30</v>
      </c>
      <c r="S4" s="11" t="s">
        <v>31</v>
      </c>
      <c r="T4" s="11" t="s">
        <v>33</v>
      </c>
      <c r="U4" s="11" t="s">
        <v>34</v>
      </c>
      <c r="V4" s="11" t="s">
        <v>35</v>
      </c>
      <c r="W4" s="11" t="s">
        <v>36</v>
      </c>
      <c r="X4" s="11" t="s">
        <v>37</v>
      </c>
      <c r="Y4" s="11" t="s">
        <v>38</v>
      </c>
      <c r="Z4" s="11" t="s">
        <v>39</v>
      </c>
      <c r="AA4" s="11" t="s">
        <v>34</v>
      </c>
      <c r="AB4" s="11" t="s">
        <v>35</v>
      </c>
      <c r="AC4" s="11" t="s">
        <v>36</v>
      </c>
      <c r="AD4" s="11" t="s">
        <v>37</v>
      </c>
      <c r="AE4" s="11" t="s">
        <v>38</v>
      </c>
      <c r="AF4" s="11" t="s">
        <v>39</v>
      </c>
      <c r="AG4" s="91" t="s">
        <v>25</v>
      </c>
      <c r="AH4" s="11" t="s">
        <v>26</v>
      </c>
      <c r="AI4" s="11" t="s">
        <v>27</v>
      </c>
      <c r="AJ4" s="11" t="s">
        <v>28</v>
      </c>
      <c r="AK4" s="11" t="s">
        <v>29</v>
      </c>
      <c r="AL4" s="13" t="s">
        <v>30</v>
      </c>
      <c r="AM4" s="11" t="s">
        <v>31</v>
      </c>
      <c r="AN4" s="11" t="s">
        <v>32</v>
      </c>
      <c r="AO4" s="11" t="s">
        <v>25</v>
      </c>
      <c r="AP4" s="11" t="s">
        <v>26</v>
      </c>
      <c r="AQ4" s="11" t="s">
        <v>27</v>
      </c>
      <c r="AR4" s="11" t="s">
        <v>28</v>
      </c>
      <c r="AS4" s="11" t="s">
        <v>29</v>
      </c>
      <c r="AT4" s="14" t="s">
        <v>30</v>
      </c>
      <c r="AU4" s="11" t="s">
        <v>31</v>
      </c>
      <c r="AV4" s="11" t="s">
        <v>33</v>
      </c>
      <c r="AW4" s="11" t="s">
        <v>34</v>
      </c>
      <c r="AX4" s="11" t="s">
        <v>35</v>
      </c>
      <c r="AY4" s="11" t="s">
        <v>36</v>
      </c>
      <c r="AZ4" s="11" t="s">
        <v>37</v>
      </c>
      <c r="BA4" s="11" t="s">
        <v>38</v>
      </c>
      <c r="BB4" s="15" t="s">
        <v>39</v>
      </c>
      <c r="BC4" s="11" t="s">
        <v>34</v>
      </c>
      <c r="BD4" s="11" t="s">
        <v>35</v>
      </c>
      <c r="BE4" s="11" t="s">
        <v>36</v>
      </c>
      <c r="BF4" s="11" t="s">
        <v>37</v>
      </c>
      <c r="BG4" s="11" t="s">
        <v>38</v>
      </c>
      <c r="BH4" s="16" t="s">
        <v>39</v>
      </c>
    </row>
    <row r="5" spans="1:60" s="11" customFormat="1" ht="24">
      <c r="A5" s="11" t="s">
        <v>928</v>
      </c>
      <c r="B5" s="52">
        <f>SUM(B6:B298)</f>
        <v>5519255</v>
      </c>
      <c r="C5" s="52">
        <f t="shared" ref="C5:AF5" si="0">SUM(C6:C298)</f>
        <v>0</v>
      </c>
      <c r="D5" s="52">
        <f t="shared" si="0"/>
        <v>3797</v>
      </c>
      <c r="E5" s="52">
        <f t="shared" si="0"/>
        <v>2643958</v>
      </c>
      <c r="F5" s="52">
        <f t="shared" si="0"/>
        <v>72</v>
      </c>
      <c r="G5" s="52">
        <f t="shared" si="0"/>
        <v>22691584</v>
      </c>
      <c r="H5" s="52">
        <f t="shared" si="0"/>
        <v>40795</v>
      </c>
      <c r="I5" s="52">
        <f t="shared" si="0"/>
        <v>1464</v>
      </c>
      <c r="J5" s="52">
        <f t="shared" si="0"/>
        <v>-20089813</v>
      </c>
      <c r="K5" s="52">
        <f t="shared" si="0"/>
        <v>33602</v>
      </c>
      <c r="L5" s="52">
        <f t="shared" si="0"/>
        <v>-20056211</v>
      </c>
      <c r="M5" s="52">
        <f t="shared" si="0"/>
        <v>1826900</v>
      </c>
      <c r="N5" s="52">
        <f t="shared" si="0"/>
        <v>66</v>
      </c>
      <c r="O5" s="52">
        <f t="shared" si="0"/>
        <v>22565996</v>
      </c>
      <c r="P5" s="52">
        <f t="shared" si="0"/>
        <v>40170</v>
      </c>
      <c r="Q5" s="52">
        <f t="shared" si="0"/>
        <v>1352</v>
      </c>
      <c r="R5" s="52">
        <f t="shared" si="0"/>
        <v>-20780552</v>
      </c>
      <c r="S5" s="52">
        <f t="shared" si="0"/>
        <v>32248</v>
      </c>
      <c r="T5" s="52">
        <f t="shared" si="0"/>
        <v>-20748304</v>
      </c>
      <c r="U5" s="52">
        <f t="shared" si="0"/>
        <v>273767</v>
      </c>
      <c r="V5" s="52">
        <f t="shared" si="0"/>
        <v>0</v>
      </c>
      <c r="W5" s="52">
        <f t="shared" si="0"/>
        <v>713086</v>
      </c>
      <c r="X5" s="52">
        <f t="shared" si="0"/>
        <v>19970</v>
      </c>
      <c r="Y5" s="52">
        <f t="shared" si="0"/>
        <v>106</v>
      </c>
      <c r="Z5" s="52">
        <f t="shared" si="0"/>
        <v>-459772</v>
      </c>
      <c r="AA5" s="52">
        <f t="shared" si="0"/>
        <v>259384</v>
      </c>
      <c r="AB5" s="52">
        <f t="shared" si="0"/>
        <v>0</v>
      </c>
      <c r="AC5" s="52">
        <f t="shared" si="0"/>
        <v>723446</v>
      </c>
      <c r="AD5" s="52">
        <f t="shared" si="0"/>
        <v>20733</v>
      </c>
      <c r="AE5" s="52">
        <f t="shared" si="0"/>
        <v>102</v>
      </c>
      <c r="AF5" s="52">
        <f t="shared" si="0"/>
        <v>-485277</v>
      </c>
      <c r="AG5" s="92">
        <f>1000*E5/$B5</f>
        <v>479.04255193862213</v>
      </c>
      <c r="AH5" s="36">
        <f>1000*F5/$B5</f>
        <v>1.304523889546687E-2</v>
      </c>
      <c r="AI5" s="36">
        <f t="shared" ref="AI5:BH5" si="1">1000*G5/$B5</f>
        <v>4111.3490860632455</v>
      </c>
      <c r="AJ5" s="36">
        <f t="shared" si="1"/>
        <v>7.3913961213968191</v>
      </c>
      <c r="AK5" s="36">
        <f t="shared" si="1"/>
        <v>0.26525319087449301</v>
      </c>
      <c r="AL5" s="37">
        <f t="shared" si="1"/>
        <v>-3639.9501381979994</v>
      </c>
      <c r="AM5" s="36">
        <f t="shared" si="1"/>
        <v>6.0881405189649689</v>
      </c>
      <c r="AN5" s="36">
        <f t="shared" si="1"/>
        <v>-3633.8619976790346</v>
      </c>
      <c r="AO5" s="36">
        <f t="shared" si="1"/>
        <v>331.00481858511699</v>
      </c>
      <c r="AP5" s="36">
        <f t="shared" si="1"/>
        <v>1.1958135654177963E-2</v>
      </c>
      <c r="AQ5" s="36">
        <f t="shared" si="1"/>
        <v>4088.5945657520806</v>
      </c>
      <c r="AR5" s="36">
        <f t="shared" si="1"/>
        <v>7.2781562004292244</v>
      </c>
      <c r="AS5" s="36">
        <f t="shared" si="1"/>
        <v>0.2449605970371001</v>
      </c>
      <c r="AT5" s="38">
        <f t="shared" si="1"/>
        <v>-3765.1009058287759</v>
      </c>
      <c r="AU5" s="36">
        <f t="shared" si="1"/>
        <v>5.8428175541807725</v>
      </c>
      <c r="AV5" s="36">
        <f t="shared" si="1"/>
        <v>-3759.2580882745951</v>
      </c>
      <c r="AW5" s="36">
        <f t="shared" si="1"/>
        <v>49.60216550965665</v>
      </c>
      <c r="AX5" s="36">
        <f t="shared" si="1"/>
        <v>0</v>
      </c>
      <c r="AY5" s="36">
        <f t="shared" si="1"/>
        <v>129.19968365295679</v>
      </c>
      <c r="AZ5" s="36">
        <f t="shared" si="1"/>
        <v>3.618241954756575</v>
      </c>
      <c r="BA5" s="36">
        <f t="shared" si="1"/>
        <v>1.9205490596104002E-2</v>
      </c>
      <c r="BB5" s="39">
        <f t="shared" si="1"/>
        <v>-83.303271908980463</v>
      </c>
      <c r="BC5" s="36">
        <f t="shared" si="1"/>
        <v>46.996197856413595</v>
      </c>
      <c r="BD5" s="36">
        <f t="shared" si="1"/>
        <v>0</v>
      </c>
      <c r="BE5" s="36">
        <f t="shared" si="1"/>
        <v>131.07674858291563</v>
      </c>
      <c r="BF5" s="36">
        <f t="shared" si="1"/>
        <v>3.7564852502738142</v>
      </c>
      <c r="BG5" s="36">
        <f t="shared" si="1"/>
        <v>1.8480755101911401E-2</v>
      </c>
      <c r="BH5" s="40">
        <f t="shared" si="1"/>
        <v>-87.924366603826059</v>
      </c>
    </row>
    <row r="6" spans="1:60">
      <c r="A6" s="3" t="s">
        <v>40</v>
      </c>
      <c r="B6" s="4">
        <v>16464</v>
      </c>
      <c r="C6" s="51" t="s">
        <v>41</v>
      </c>
      <c r="D6" s="4">
        <v>6</v>
      </c>
      <c r="E6" s="4">
        <v>18525</v>
      </c>
      <c r="F6" s="4">
        <v>0</v>
      </c>
      <c r="G6" s="4">
        <v>78457</v>
      </c>
      <c r="H6" s="4">
        <v>174</v>
      </c>
      <c r="I6" s="4">
        <v>0</v>
      </c>
      <c r="J6" s="4">
        <v>-60106</v>
      </c>
      <c r="K6" s="4">
        <v>43</v>
      </c>
      <c r="L6" s="4">
        <v>-60063</v>
      </c>
      <c r="M6" s="4">
        <v>16997</v>
      </c>
      <c r="N6" s="4">
        <v>0</v>
      </c>
      <c r="O6" s="4">
        <v>78148</v>
      </c>
      <c r="P6" s="4">
        <v>232</v>
      </c>
      <c r="Q6" s="4">
        <v>0</v>
      </c>
      <c r="R6" s="4">
        <v>-61383</v>
      </c>
      <c r="S6" s="4">
        <v>0</v>
      </c>
      <c r="T6" s="4">
        <v>-61383</v>
      </c>
      <c r="U6" s="4">
        <v>0</v>
      </c>
      <c r="V6" s="4">
        <v>0</v>
      </c>
      <c r="W6" s="4">
        <v>1277</v>
      </c>
      <c r="X6" s="4">
        <v>0</v>
      </c>
      <c r="Y6" s="4">
        <v>0</v>
      </c>
      <c r="Z6" s="4">
        <v>-1277</v>
      </c>
      <c r="AA6" s="4">
        <v>0</v>
      </c>
      <c r="AB6" s="4">
        <v>0</v>
      </c>
      <c r="AC6" s="4">
        <v>1308</v>
      </c>
      <c r="AD6" s="4">
        <v>0</v>
      </c>
      <c r="AE6" s="4">
        <v>0</v>
      </c>
      <c r="AF6" s="4">
        <v>-1308</v>
      </c>
      <c r="AG6" s="93">
        <f t="shared" ref="AG6:AG69" si="2">1000*E6/$B6</f>
        <v>1125.1822157434403</v>
      </c>
      <c r="AH6" s="4">
        <f>1000*F6/$B6</f>
        <v>0</v>
      </c>
      <c r="AI6" s="4">
        <f t="shared" ref="AI6:BH15" si="3">1000*G6/$B6</f>
        <v>4765.3668610301265</v>
      </c>
      <c r="AJ6" s="4">
        <f t="shared" si="3"/>
        <v>10.568513119533527</v>
      </c>
      <c r="AK6" s="4">
        <f t="shared" si="3"/>
        <v>0</v>
      </c>
      <c r="AL6" s="17">
        <f t="shared" si="3"/>
        <v>-3650.7531584062194</v>
      </c>
      <c r="AM6" s="4">
        <f t="shared" si="3"/>
        <v>2.6117589893100099</v>
      </c>
      <c r="AN6" s="4">
        <f t="shared" si="3"/>
        <v>-3648.1413994169097</v>
      </c>
      <c r="AO6" s="4">
        <f t="shared" si="3"/>
        <v>1032.3736637512147</v>
      </c>
      <c r="AP6" s="4">
        <f t="shared" si="3"/>
        <v>0</v>
      </c>
      <c r="AQ6" s="4">
        <f t="shared" si="3"/>
        <v>4746.5986394557822</v>
      </c>
      <c r="AR6" s="4">
        <f t="shared" si="3"/>
        <v>14.091350826044703</v>
      </c>
      <c r="AS6" s="4">
        <f t="shared" si="3"/>
        <v>0</v>
      </c>
      <c r="AT6" s="18">
        <f t="shared" si="3"/>
        <v>-3728.3163265306121</v>
      </c>
      <c r="AU6" s="4">
        <f t="shared" si="3"/>
        <v>0</v>
      </c>
      <c r="AV6" s="4">
        <f t="shared" si="3"/>
        <v>-3728.3163265306121</v>
      </c>
      <c r="AW6" s="4">
        <f t="shared" si="3"/>
        <v>0</v>
      </c>
      <c r="AX6" s="4">
        <f t="shared" si="3"/>
        <v>0</v>
      </c>
      <c r="AY6" s="4">
        <f t="shared" si="3"/>
        <v>77.563168124392618</v>
      </c>
      <c r="AZ6" s="4">
        <f t="shared" si="3"/>
        <v>0</v>
      </c>
      <c r="BA6" s="4">
        <f t="shared" si="3"/>
        <v>0</v>
      </c>
      <c r="BB6" s="19">
        <f t="shared" si="3"/>
        <v>-77.563168124392618</v>
      </c>
      <c r="BC6" s="4">
        <f t="shared" si="3"/>
        <v>0</v>
      </c>
      <c r="BD6" s="4">
        <f t="shared" si="3"/>
        <v>0</v>
      </c>
      <c r="BE6" s="4">
        <f t="shared" si="3"/>
        <v>79.446064139941697</v>
      </c>
      <c r="BF6" s="4">
        <f t="shared" si="3"/>
        <v>0</v>
      </c>
      <c r="BG6" s="4">
        <f t="shared" si="3"/>
        <v>0</v>
      </c>
      <c r="BH6" s="20">
        <f t="shared" si="3"/>
        <v>-79.446064139941697</v>
      </c>
    </row>
    <row r="7" spans="1:60">
      <c r="A7" s="3" t="s">
        <v>42</v>
      </c>
      <c r="B7" s="4">
        <v>9321</v>
      </c>
      <c r="C7" s="51" t="s">
        <v>43</v>
      </c>
      <c r="D7" s="4">
        <v>14</v>
      </c>
      <c r="E7" s="4">
        <v>36575</v>
      </c>
      <c r="F7" s="4">
        <v>0</v>
      </c>
      <c r="G7" s="4">
        <v>76172</v>
      </c>
      <c r="H7" s="4">
        <v>0</v>
      </c>
      <c r="I7" s="4">
        <v>0</v>
      </c>
      <c r="J7" s="4">
        <v>-39597</v>
      </c>
      <c r="K7" s="4">
        <v>760</v>
      </c>
      <c r="L7" s="4">
        <v>-38837</v>
      </c>
      <c r="M7" s="4">
        <v>35452</v>
      </c>
      <c r="N7" s="4">
        <v>0</v>
      </c>
      <c r="O7" s="4">
        <v>73354</v>
      </c>
      <c r="P7" s="4">
        <v>0</v>
      </c>
      <c r="Q7" s="4">
        <v>0</v>
      </c>
      <c r="R7" s="4">
        <v>-37902</v>
      </c>
      <c r="S7" s="4">
        <v>750</v>
      </c>
      <c r="T7" s="4">
        <v>-37152</v>
      </c>
      <c r="U7" s="4">
        <v>0</v>
      </c>
      <c r="V7" s="4">
        <v>0</v>
      </c>
      <c r="W7" s="4">
        <v>974</v>
      </c>
      <c r="X7" s="4">
        <v>0</v>
      </c>
      <c r="Y7" s="4">
        <v>0</v>
      </c>
      <c r="Z7" s="4">
        <v>-974</v>
      </c>
      <c r="AA7" s="4" t="s">
        <v>44</v>
      </c>
      <c r="AB7" s="4" t="s">
        <v>44</v>
      </c>
      <c r="AC7" s="4">
        <v>989</v>
      </c>
      <c r="AD7" s="4" t="s">
        <v>44</v>
      </c>
      <c r="AE7" s="4" t="s">
        <v>44</v>
      </c>
      <c r="AF7" s="4">
        <v>-989</v>
      </c>
      <c r="AG7" s="93">
        <f t="shared" si="2"/>
        <v>3923.9352000858275</v>
      </c>
      <c r="AH7" s="4">
        <f t="shared" ref="AH7:AW31" si="4">1000*F7/$B7</f>
        <v>0</v>
      </c>
      <c r="AI7" s="4">
        <f t="shared" si="3"/>
        <v>8172.0845402853774</v>
      </c>
      <c r="AJ7" s="4">
        <f t="shared" si="3"/>
        <v>0</v>
      </c>
      <c r="AK7" s="4">
        <f t="shared" si="3"/>
        <v>0</v>
      </c>
      <c r="AL7" s="17">
        <f t="shared" si="3"/>
        <v>-4248.1493401995494</v>
      </c>
      <c r="AM7" s="4">
        <f t="shared" si="3"/>
        <v>81.536315845939271</v>
      </c>
      <c r="AN7" s="4">
        <f t="shared" si="3"/>
        <v>-4166.6130243536099</v>
      </c>
      <c r="AO7" s="4">
        <f t="shared" si="3"/>
        <v>3803.4545649608413</v>
      </c>
      <c r="AP7" s="4">
        <f t="shared" si="3"/>
        <v>0</v>
      </c>
      <c r="AQ7" s="4">
        <f t="shared" si="3"/>
        <v>7869.7564638987233</v>
      </c>
      <c r="AR7" s="4">
        <f t="shared" si="3"/>
        <v>0</v>
      </c>
      <c r="AS7" s="4">
        <f t="shared" si="3"/>
        <v>0</v>
      </c>
      <c r="AT7" s="18">
        <f t="shared" si="3"/>
        <v>-4066.301898937882</v>
      </c>
      <c r="AU7" s="4">
        <f t="shared" si="3"/>
        <v>80.463469584808493</v>
      </c>
      <c r="AV7" s="4">
        <f t="shared" si="3"/>
        <v>-3985.8384293530735</v>
      </c>
      <c r="AW7" s="4">
        <f t="shared" si="3"/>
        <v>0</v>
      </c>
      <c r="AX7" s="4">
        <f t="shared" si="3"/>
        <v>0</v>
      </c>
      <c r="AY7" s="4">
        <f t="shared" si="3"/>
        <v>104.49522583413797</v>
      </c>
      <c r="AZ7" s="4">
        <f t="shared" si="3"/>
        <v>0</v>
      </c>
      <c r="BA7" s="4">
        <f t="shared" si="3"/>
        <v>0</v>
      </c>
      <c r="BB7" s="19">
        <f t="shared" si="3"/>
        <v>-104.49522583413797</v>
      </c>
      <c r="BC7" s="4" t="e">
        <f t="shared" si="3"/>
        <v>#VALUE!</v>
      </c>
      <c r="BD7" s="4" t="e">
        <f t="shared" si="3"/>
        <v>#VALUE!</v>
      </c>
      <c r="BE7" s="4">
        <f t="shared" si="3"/>
        <v>106.10449522583414</v>
      </c>
      <c r="BF7" s="4" t="e">
        <f t="shared" si="3"/>
        <v>#VALUE!</v>
      </c>
      <c r="BG7" s="4" t="e">
        <f t="shared" si="3"/>
        <v>#VALUE!</v>
      </c>
      <c r="BH7" s="20">
        <f t="shared" si="3"/>
        <v>-106.10449522583414</v>
      </c>
    </row>
    <row r="8" spans="1:60">
      <c r="A8" s="3" t="s">
        <v>45</v>
      </c>
      <c r="B8" s="4">
        <v>2491</v>
      </c>
      <c r="C8" s="51" t="s">
        <v>46</v>
      </c>
      <c r="D8" s="4">
        <v>17</v>
      </c>
      <c r="E8" s="4">
        <v>275</v>
      </c>
      <c r="F8" s="4">
        <v>0</v>
      </c>
      <c r="G8" s="4">
        <v>10684</v>
      </c>
      <c r="H8" s="4">
        <v>0</v>
      </c>
      <c r="I8" s="4">
        <v>0</v>
      </c>
      <c r="J8" s="4">
        <v>-10409</v>
      </c>
      <c r="K8" s="4">
        <v>5</v>
      </c>
      <c r="L8" s="4">
        <v>-10404</v>
      </c>
      <c r="M8" s="4">
        <v>288</v>
      </c>
      <c r="N8" s="4">
        <v>0</v>
      </c>
      <c r="O8" s="4">
        <v>11118</v>
      </c>
      <c r="P8" s="4">
        <v>0</v>
      </c>
      <c r="Q8" s="4">
        <v>0</v>
      </c>
      <c r="R8" s="4">
        <v>-10830</v>
      </c>
      <c r="S8" s="4">
        <v>5</v>
      </c>
      <c r="T8" s="4">
        <v>-10825</v>
      </c>
      <c r="U8" s="4">
        <v>0</v>
      </c>
      <c r="V8" s="4">
        <v>0</v>
      </c>
      <c r="W8" s="4">
        <v>317</v>
      </c>
      <c r="X8" s="4">
        <v>5</v>
      </c>
      <c r="Y8" s="4">
        <v>0</v>
      </c>
      <c r="Z8" s="4">
        <v>-322</v>
      </c>
      <c r="AA8" s="4">
        <v>0</v>
      </c>
      <c r="AB8" s="4">
        <v>0</v>
      </c>
      <c r="AC8" s="4">
        <v>339</v>
      </c>
      <c r="AD8" s="4">
        <v>6</v>
      </c>
      <c r="AE8" s="4">
        <v>0</v>
      </c>
      <c r="AF8" s="4">
        <v>-345</v>
      </c>
      <c r="AG8" s="93">
        <f t="shared" si="2"/>
        <v>110.39743075070253</v>
      </c>
      <c r="AH8" s="4">
        <f t="shared" si="4"/>
        <v>0</v>
      </c>
      <c r="AI8" s="4">
        <f t="shared" si="3"/>
        <v>4289.0405459654758</v>
      </c>
      <c r="AJ8" s="4">
        <f t="shared" si="3"/>
        <v>0</v>
      </c>
      <c r="AK8" s="4">
        <f t="shared" si="3"/>
        <v>0</v>
      </c>
      <c r="AL8" s="17">
        <f t="shared" si="3"/>
        <v>-4178.6431152147734</v>
      </c>
      <c r="AM8" s="4">
        <f t="shared" si="3"/>
        <v>2.0072260136491371</v>
      </c>
      <c r="AN8" s="4">
        <f t="shared" si="3"/>
        <v>-4176.635889201124</v>
      </c>
      <c r="AO8" s="4">
        <f t="shared" si="3"/>
        <v>115.61621838619028</v>
      </c>
      <c r="AP8" s="4">
        <f t="shared" si="3"/>
        <v>0</v>
      </c>
      <c r="AQ8" s="4">
        <f t="shared" si="3"/>
        <v>4463.2677639502208</v>
      </c>
      <c r="AR8" s="4">
        <f t="shared" si="3"/>
        <v>0</v>
      </c>
      <c r="AS8" s="4">
        <f t="shared" si="3"/>
        <v>0</v>
      </c>
      <c r="AT8" s="18">
        <f t="shared" si="3"/>
        <v>-4347.6515455640301</v>
      </c>
      <c r="AU8" s="4">
        <f t="shared" si="3"/>
        <v>2.0072260136491371</v>
      </c>
      <c r="AV8" s="4">
        <f t="shared" si="3"/>
        <v>-4345.6443195503816</v>
      </c>
      <c r="AW8" s="4">
        <f t="shared" si="3"/>
        <v>0</v>
      </c>
      <c r="AX8" s="4">
        <f t="shared" si="3"/>
        <v>0</v>
      </c>
      <c r="AY8" s="4">
        <f t="shared" si="3"/>
        <v>127.25812926535528</v>
      </c>
      <c r="AZ8" s="4">
        <f t="shared" si="3"/>
        <v>2.0072260136491371</v>
      </c>
      <c r="BA8" s="4">
        <f t="shared" si="3"/>
        <v>0</v>
      </c>
      <c r="BB8" s="19">
        <f t="shared" si="3"/>
        <v>-129.26535527900441</v>
      </c>
      <c r="BC8" s="4">
        <f t="shared" si="3"/>
        <v>0</v>
      </c>
      <c r="BD8" s="4">
        <f t="shared" si="3"/>
        <v>0</v>
      </c>
      <c r="BE8" s="4">
        <f t="shared" si="3"/>
        <v>136.0899237254115</v>
      </c>
      <c r="BF8" s="4">
        <f t="shared" si="3"/>
        <v>2.4086712163789641</v>
      </c>
      <c r="BG8" s="4">
        <f t="shared" si="3"/>
        <v>0</v>
      </c>
      <c r="BH8" s="20">
        <f t="shared" si="3"/>
        <v>-138.49859494179046</v>
      </c>
    </row>
    <row r="9" spans="1:60">
      <c r="A9" s="3" t="s">
        <v>47</v>
      </c>
      <c r="B9" s="4">
        <v>11198</v>
      </c>
      <c r="C9" s="51" t="s">
        <v>48</v>
      </c>
      <c r="D9" s="4">
        <v>14</v>
      </c>
      <c r="E9" s="4">
        <v>2348</v>
      </c>
      <c r="F9" s="4">
        <v>0</v>
      </c>
      <c r="G9" s="4">
        <v>52389</v>
      </c>
      <c r="H9" s="4">
        <v>0</v>
      </c>
      <c r="I9" s="4">
        <v>0</v>
      </c>
      <c r="J9" s="4">
        <v>-50041</v>
      </c>
      <c r="K9" s="4">
        <v>3</v>
      </c>
      <c r="L9" s="4">
        <v>-50038</v>
      </c>
      <c r="M9" s="4">
        <v>1131</v>
      </c>
      <c r="N9" s="4">
        <v>0</v>
      </c>
      <c r="O9" s="4">
        <v>50270</v>
      </c>
      <c r="P9" s="4">
        <v>0</v>
      </c>
      <c r="Q9" s="4">
        <v>0</v>
      </c>
      <c r="R9" s="4">
        <v>-49139</v>
      </c>
      <c r="S9" s="4">
        <v>3</v>
      </c>
      <c r="T9" s="4">
        <v>-49136</v>
      </c>
      <c r="U9" s="4">
        <v>0</v>
      </c>
      <c r="V9" s="4">
        <v>0</v>
      </c>
      <c r="W9" s="4">
        <v>1166</v>
      </c>
      <c r="X9" s="4">
        <v>0</v>
      </c>
      <c r="Y9" s="4">
        <v>0</v>
      </c>
      <c r="Z9" s="4">
        <v>-1166</v>
      </c>
      <c r="AA9" s="4">
        <v>0</v>
      </c>
      <c r="AB9" s="4">
        <v>0</v>
      </c>
      <c r="AC9" s="4">
        <v>1184</v>
      </c>
      <c r="AD9" s="4">
        <v>0</v>
      </c>
      <c r="AE9" s="4">
        <v>0</v>
      </c>
      <c r="AF9" s="4">
        <v>-1184</v>
      </c>
      <c r="AG9" s="93">
        <f t="shared" si="2"/>
        <v>209.68030005358099</v>
      </c>
      <c r="AH9" s="4">
        <f t="shared" si="4"/>
        <v>0</v>
      </c>
      <c r="AI9" s="4">
        <f t="shared" si="3"/>
        <v>4678.4247186997682</v>
      </c>
      <c r="AJ9" s="4">
        <f t="shared" si="3"/>
        <v>0</v>
      </c>
      <c r="AK9" s="4">
        <f t="shared" si="3"/>
        <v>0</v>
      </c>
      <c r="AL9" s="17">
        <f t="shared" si="3"/>
        <v>-4468.7444186461871</v>
      </c>
      <c r="AM9" s="4">
        <f t="shared" si="3"/>
        <v>0.2679049830326844</v>
      </c>
      <c r="AN9" s="4">
        <f t="shared" si="3"/>
        <v>-4468.476513663154</v>
      </c>
      <c r="AO9" s="4">
        <f t="shared" si="3"/>
        <v>101.00017860332203</v>
      </c>
      <c r="AP9" s="4">
        <f t="shared" si="3"/>
        <v>0</v>
      </c>
      <c r="AQ9" s="4">
        <f t="shared" si="3"/>
        <v>4489.1944990176817</v>
      </c>
      <c r="AR9" s="4">
        <f t="shared" si="3"/>
        <v>0</v>
      </c>
      <c r="AS9" s="4">
        <f t="shared" si="3"/>
        <v>0</v>
      </c>
      <c r="AT9" s="18">
        <f t="shared" si="3"/>
        <v>-4388.1943204143599</v>
      </c>
      <c r="AU9" s="4">
        <f t="shared" si="3"/>
        <v>0.2679049830326844</v>
      </c>
      <c r="AV9" s="4">
        <f t="shared" si="3"/>
        <v>-4387.9264154313269</v>
      </c>
      <c r="AW9" s="4">
        <f t="shared" si="3"/>
        <v>0</v>
      </c>
      <c r="AX9" s="4">
        <f t="shared" si="3"/>
        <v>0</v>
      </c>
      <c r="AY9" s="4">
        <f t="shared" si="3"/>
        <v>104.12573673870334</v>
      </c>
      <c r="AZ9" s="4">
        <f t="shared" si="3"/>
        <v>0</v>
      </c>
      <c r="BA9" s="4">
        <f t="shared" si="3"/>
        <v>0</v>
      </c>
      <c r="BB9" s="19">
        <f t="shared" si="3"/>
        <v>-104.12573673870334</v>
      </c>
      <c r="BC9" s="4">
        <f t="shared" si="3"/>
        <v>0</v>
      </c>
      <c r="BD9" s="4">
        <f t="shared" si="3"/>
        <v>0</v>
      </c>
      <c r="BE9" s="4">
        <f t="shared" si="3"/>
        <v>105.73316663689944</v>
      </c>
      <c r="BF9" s="4">
        <f t="shared" si="3"/>
        <v>0</v>
      </c>
      <c r="BG9" s="4">
        <f t="shared" si="3"/>
        <v>0</v>
      </c>
      <c r="BH9" s="20">
        <f t="shared" si="3"/>
        <v>-105.73316663689944</v>
      </c>
    </row>
    <row r="10" spans="1:60">
      <c r="A10" s="3" t="s">
        <v>49</v>
      </c>
      <c r="B10" s="4">
        <v>8038</v>
      </c>
      <c r="C10" s="51" t="s">
        <v>50</v>
      </c>
      <c r="D10" s="4">
        <v>7</v>
      </c>
      <c r="E10" s="4">
        <v>0</v>
      </c>
      <c r="F10" s="4">
        <v>0</v>
      </c>
      <c r="G10" s="4">
        <v>28000</v>
      </c>
      <c r="H10" s="4">
        <v>0</v>
      </c>
      <c r="I10" s="4">
        <v>0</v>
      </c>
      <c r="J10" s="4">
        <v>-28000</v>
      </c>
      <c r="K10" s="4">
        <v>0</v>
      </c>
      <c r="L10" s="4">
        <v>-28000</v>
      </c>
      <c r="M10" s="4">
        <v>0</v>
      </c>
      <c r="N10" s="4">
        <v>0</v>
      </c>
      <c r="O10" s="4">
        <v>29500</v>
      </c>
      <c r="P10" s="4">
        <v>0</v>
      </c>
      <c r="Q10" s="4">
        <v>0</v>
      </c>
      <c r="R10" s="4">
        <v>-29500</v>
      </c>
      <c r="S10" s="4">
        <v>0</v>
      </c>
      <c r="T10" s="4">
        <v>-29500</v>
      </c>
      <c r="U10" s="4">
        <v>0</v>
      </c>
      <c r="V10" s="4">
        <v>0</v>
      </c>
      <c r="W10" s="4">
        <v>832</v>
      </c>
      <c r="X10" s="4">
        <v>0</v>
      </c>
      <c r="Y10" s="4">
        <v>0</v>
      </c>
      <c r="Z10" s="4">
        <v>-832</v>
      </c>
      <c r="AA10" s="4">
        <v>0</v>
      </c>
      <c r="AB10" s="4">
        <v>0</v>
      </c>
      <c r="AC10" s="4">
        <v>865</v>
      </c>
      <c r="AD10" s="4">
        <v>0</v>
      </c>
      <c r="AE10" s="4">
        <v>0</v>
      </c>
      <c r="AF10" s="4">
        <v>-865</v>
      </c>
      <c r="AG10" s="93">
        <f t="shared" si="2"/>
        <v>0</v>
      </c>
      <c r="AH10" s="4">
        <f t="shared" si="4"/>
        <v>0</v>
      </c>
      <c r="AI10" s="4">
        <f t="shared" si="3"/>
        <v>3483.4535954217467</v>
      </c>
      <c r="AJ10" s="4">
        <f t="shared" si="3"/>
        <v>0</v>
      </c>
      <c r="AK10" s="4">
        <f t="shared" si="3"/>
        <v>0</v>
      </c>
      <c r="AL10" s="17">
        <f t="shared" si="3"/>
        <v>-3483.4535954217467</v>
      </c>
      <c r="AM10" s="4">
        <f t="shared" si="3"/>
        <v>0</v>
      </c>
      <c r="AN10" s="4">
        <f t="shared" si="3"/>
        <v>-3483.4535954217467</v>
      </c>
      <c r="AO10" s="4">
        <f t="shared" si="3"/>
        <v>0</v>
      </c>
      <c r="AP10" s="4">
        <f t="shared" si="3"/>
        <v>0</v>
      </c>
      <c r="AQ10" s="4">
        <f t="shared" si="3"/>
        <v>3670.0671808907687</v>
      </c>
      <c r="AR10" s="4">
        <f t="shared" si="3"/>
        <v>0</v>
      </c>
      <c r="AS10" s="4">
        <f t="shared" si="3"/>
        <v>0</v>
      </c>
      <c r="AT10" s="18">
        <f t="shared" si="3"/>
        <v>-3670.0671808907687</v>
      </c>
      <c r="AU10" s="4">
        <f t="shared" si="3"/>
        <v>0</v>
      </c>
      <c r="AV10" s="4">
        <f t="shared" si="3"/>
        <v>-3670.0671808907687</v>
      </c>
      <c r="AW10" s="4">
        <f t="shared" si="3"/>
        <v>0</v>
      </c>
      <c r="AX10" s="4">
        <f t="shared" si="3"/>
        <v>0</v>
      </c>
      <c r="AY10" s="4">
        <f t="shared" si="3"/>
        <v>103.50833540681762</v>
      </c>
      <c r="AZ10" s="4">
        <f t="shared" si="3"/>
        <v>0</v>
      </c>
      <c r="BA10" s="4">
        <f t="shared" si="3"/>
        <v>0</v>
      </c>
      <c r="BB10" s="19">
        <f t="shared" si="3"/>
        <v>-103.50833540681762</v>
      </c>
      <c r="BC10" s="4">
        <f t="shared" si="3"/>
        <v>0</v>
      </c>
      <c r="BD10" s="4">
        <f t="shared" si="3"/>
        <v>0</v>
      </c>
      <c r="BE10" s="4">
        <f t="shared" si="3"/>
        <v>107.6138342871361</v>
      </c>
      <c r="BF10" s="4">
        <f t="shared" si="3"/>
        <v>0</v>
      </c>
      <c r="BG10" s="4">
        <f t="shared" si="3"/>
        <v>0</v>
      </c>
      <c r="BH10" s="20">
        <f t="shared" si="3"/>
        <v>-107.6138342871361</v>
      </c>
    </row>
    <row r="11" spans="1:60">
      <c r="A11" s="3" t="s">
        <v>51</v>
      </c>
      <c r="B11" s="4">
        <v>4847</v>
      </c>
      <c r="C11" s="51" t="s">
        <v>52</v>
      </c>
      <c r="D11" s="4">
        <v>34</v>
      </c>
      <c r="E11" s="4">
        <v>2844</v>
      </c>
      <c r="F11" s="4">
        <v>0</v>
      </c>
      <c r="G11" s="4">
        <v>18800</v>
      </c>
      <c r="H11" s="4">
        <v>50</v>
      </c>
      <c r="I11" s="4">
        <v>0</v>
      </c>
      <c r="J11" s="4">
        <v>-16006</v>
      </c>
      <c r="K11" s="4">
        <v>0</v>
      </c>
      <c r="L11" s="4">
        <v>-16006</v>
      </c>
      <c r="M11" s="4">
        <v>2140</v>
      </c>
      <c r="N11" s="4">
        <v>0</v>
      </c>
      <c r="O11" s="4">
        <v>18748</v>
      </c>
      <c r="P11" s="4">
        <v>50</v>
      </c>
      <c r="Q11" s="4">
        <v>0</v>
      </c>
      <c r="R11" s="4">
        <v>-16658</v>
      </c>
      <c r="S11" s="4">
        <v>54</v>
      </c>
      <c r="T11" s="4">
        <v>-16604</v>
      </c>
      <c r="U11" s="4">
        <v>120</v>
      </c>
      <c r="V11" s="4">
        <v>0</v>
      </c>
      <c r="W11" s="4">
        <v>489</v>
      </c>
      <c r="X11" s="4">
        <v>36</v>
      </c>
      <c r="Y11" s="4">
        <v>0</v>
      </c>
      <c r="Z11" s="4">
        <v>-405</v>
      </c>
      <c r="AA11" s="4">
        <v>121</v>
      </c>
      <c r="AB11" s="4">
        <v>0</v>
      </c>
      <c r="AC11" s="4">
        <v>498</v>
      </c>
      <c r="AD11" s="4">
        <v>50</v>
      </c>
      <c r="AE11" s="4">
        <v>0</v>
      </c>
      <c r="AF11" s="4">
        <v>-427</v>
      </c>
      <c r="AG11" s="93">
        <f t="shared" si="2"/>
        <v>586.75469362492265</v>
      </c>
      <c r="AH11" s="4">
        <f t="shared" si="4"/>
        <v>0</v>
      </c>
      <c r="AI11" s="4">
        <f t="shared" si="3"/>
        <v>3878.6878481534968</v>
      </c>
      <c r="AJ11" s="4">
        <f t="shared" si="3"/>
        <v>10.315659170621002</v>
      </c>
      <c r="AK11" s="4">
        <f t="shared" si="3"/>
        <v>0</v>
      </c>
      <c r="AL11" s="17">
        <f t="shared" si="3"/>
        <v>-3302.2488136991956</v>
      </c>
      <c r="AM11" s="4">
        <f t="shared" si="3"/>
        <v>0</v>
      </c>
      <c r="AN11" s="4">
        <f t="shared" si="3"/>
        <v>-3302.2488136991956</v>
      </c>
      <c r="AO11" s="4">
        <f t="shared" si="3"/>
        <v>441.5102125025789</v>
      </c>
      <c r="AP11" s="4">
        <f t="shared" si="3"/>
        <v>0</v>
      </c>
      <c r="AQ11" s="4">
        <f t="shared" si="3"/>
        <v>3867.9595626160512</v>
      </c>
      <c r="AR11" s="4">
        <f t="shared" si="3"/>
        <v>10.315659170621002</v>
      </c>
      <c r="AS11" s="4">
        <f t="shared" si="3"/>
        <v>0</v>
      </c>
      <c r="AT11" s="18">
        <f t="shared" si="3"/>
        <v>-3436.7650092840931</v>
      </c>
      <c r="AU11" s="4">
        <f t="shared" si="3"/>
        <v>11.140911904270682</v>
      </c>
      <c r="AV11" s="4">
        <f t="shared" si="3"/>
        <v>-3425.6240973798226</v>
      </c>
      <c r="AW11" s="4">
        <f t="shared" si="3"/>
        <v>24.757582009490406</v>
      </c>
      <c r="AX11" s="4">
        <f t="shared" si="3"/>
        <v>0</v>
      </c>
      <c r="AY11" s="4">
        <f t="shared" si="3"/>
        <v>100.88714668867341</v>
      </c>
      <c r="AZ11" s="4">
        <f t="shared" si="3"/>
        <v>7.4272746028471222</v>
      </c>
      <c r="BA11" s="4">
        <f t="shared" si="3"/>
        <v>0</v>
      </c>
      <c r="BB11" s="19">
        <f t="shared" si="3"/>
        <v>-83.556839282030126</v>
      </c>
      <c r="BC11" s="4">
        <f t="shared" si="3"/>
        <v>24.963895192902825</v>
      </c>
      <c r="BD11" s="4">
        <f t="shared" si="3"/>
        <v>0</v>
      </c>
      <c r="BE11" s="4">
        <f t="shared" si="3"/>
        <v>102.74396533938518</v>
      </c>
      <c r="BF11" s="4">
        <f t="shared" si="3"/>
        <v>10.315659170621002</v>
      </c>
      <c r="BG11" s="4">
        <f t="shared" si="3"/>
        <v>0</v>
      </c>
      <c r="BH11" s="20">
        <f t="shared" si="3"/>
        <v>-88.095729317103363</v>
      </c>
    </row>
    <row r="12" spans="1:60">
      <c r="A12" s="3" t="s">
        <v>53</v>
      </c>
      <c r="B12" s="4">
        <v>3958</v>
      </c>
      <c r="C12" s="51" t="s">
        <v>54</v>
      </c>
      <c r="D12" s="4">
        <v>2</v>
      </c>
      <c r="E12" s="4">
        <v>612</v>
      </c>
      <c r="F12" s="4">
        <v>0</v>
      </c>
      <c r="G12" s="4">
        <v>12848</v>
      </c>
      <c r="H12" s="4">
        <v>0</v>
      </c>
      <c r="I12" s="4">
        <v>0</v>
      </c>
      <c r="J12" s="4">
        <v>-12236</v>
      </c>
      <c r="K12" s="4">
        <v>0</v>
      </c>
      <c r="L12" s="4">
        <v>-12236</v>
      </c>
      <c r="M12" s="4">
        <v>610</v>
      </c>
      <c r="N12" s="4">
        <v>0</v>
      </c>
      <c r="O12" s="4">
        <v>13318</v>
      </c>
      <c r="P12" s="4">
        <v>0</v>
      </c>
      <c r="Q12" s="4">
        <v>0</v>
      </c>
      <c r="R12" s="4">
        <v>-12708</v>
      </c>
      <c r="S12" s="4">
        <v>0</v>
      </c>
      <c r="T12" s="4">
        <v>-12708</v>
      </c>
      <c r="U12" s="4">
        <v>0</v>
      </c>
      <c r="V12" s="4">
        <v>0</v>
      </c>
      <c r="W12" s="4">
        <v>314</v>
      </c>
      <c r="X12" s="4">
        <v>0</v>
      </c>
      <c r="Y12" s="4">
        <v>0</v>
      </c>
      <c r="Z12" s="4">
        <v>-314</v>
      </c>
      <c r="AA12" s="4">
        <v>0</v>
      </c>
      <c r="AB12" s="4">
        <v>0</v>
      </c>
      <c r="AC12" s="4">
        <v>329</v>
      </c>
      <c r="AD12" s="4">
        <v>0</v>
      </c>
      <c r="AE12" s="4">
        <v>0</v>
      </c>
      <c r="AF12" s="4">
        <v>-329</v>
      </c>
      <c r="AG12" s="93">
        <f t="shared" si="2"/>
        <v>154.62354724608389</v>
      </c>
      <c r="AH12" s="4">
        <f t="shared" si="4"/>
        <v>0</v>
      </c>
      <c r="AI12" s="4">
        <f t="shared" si="3"/>
        <v>3246.0838807478526</v>
      </c>
      <c r="AJ12" s="4">
        <f t="shared" si="3"/>
        <v>0</v>
      </c>
      <c r="AK12" s="4">
        <f t="shared" si="3"/>
        <v>0</v>
      </c>
      <c r="AL12" s="17">
        <f t="shared" si="3"/>
        <v>-3091.4603335017687</v>
      </c>
      <c r="AM12" s="4">
        <f t="shared" si="3"/>
        <v>0</v>
      </c>
      <c r="AN12" s="4">
        <f t="shared" si="3"/>
        <v>-3091.4603335017687</v>
      </c>
      <c r="AO12" s="4">
        <f t="shared" si="3"/>
        <v>154.11824153612935</v>
      </c>
      <c r="AP12" s="4">
        <f t="shared" si="3"/>
        <v>0</v>
      </c>
      <c r="AQ12" s="4">
        <f t="shared" si="3"/>
        <v>3364.8307225871654</v>
      </c>
      <c r="AR12" s="4">
        <f t="shared" si="3"/>
        <v>0</v>
      </c>
      <c r="AS12" s="4">
        <f t="shared" si="3"/>
        <v>0</v>
      </c>
      <c r="AT12" s="18">
        <f t="shared" si="3"/>
        <v>-3210.7124810510359</v>
      </c>
      <c r="AU12" s="4">
        <f t="shared" si="3"/>
        <v>0</v>
      </c>
      <c r="AV12" s="4">
        <f t="shared" si="3"/>
        <v>-3210.7124810510359</v>
      </c>
      <c r="AW12" s="4">
        <f t="shared" si="3"/>
        <v>0</v>
      </c>
      <c r="AX12" s="4">
        <f t="shared" si="3"/>
        <v>0</v>
      </c>
      <c r="AY12" s="4">
        <f t="shared" si="3"/>
        <v>79.332996462860024</v>
      </c>
      <c r="AZ12" s="4">
        <f t="shared" si="3"/>
        <v>0</v>
      </c>
      <c r="BA12" s="4">
        <f t="shared" si="3"/>
        <v>0</v>
      </c>
      <c r="BB12" s="19">
        <f t="shared" si="3"/>
        <v>-79.332996462860024</v>
      </c>
      <c r="BC12" s="4">
        <f t="shared" si="3"/>
        <v>0</v>
      </c>
      <c r="BD12" s="4">
        <f t="shared" si="3"/>
        <v>0</v>
      </c>
      <c r="BE12" s="4">
        <f t="shared" si="3"/>
        <v>83.122789287518955</v>
      </c>
      <c r="BF12" s="4">
        <f t="shared" si="3"/>
        <v>0</v>
      </c>
      <c r="BG12" s="4">
        <f t="shared" si="3"/>
        <v>0</v>
      </c>
      <c r="BH12" s="20">
        <f t="shared" si="3"/>
        <v>-83.122789287518955</v>
      </c>
    </row>
    <row r="13" spans="1:60">
      <c r="A13" s="3" t="s">
        <v>55</v>
      </c>
      <c r="B13" s="4">
        <v>1361</v>
      </c>
      <c r="C13" s="51" t="s">
        <v>56</v>
      </c>
      <c r="D13" s="4">
        <v>10</v>
      </c>
      <c r="E13" s="4">
        <v>63</v>
      </c>
      <c r="F13" s="4">
        <v>0</v>
      </c>
      <c r="G13" s="4">
        <v>6579</v>
      </c>
      <c r="H13" s="4">
        <v>0</v>
      </c>
      <c r="I13" s="4">
        <v>0</v>
      </c>
      <c r="J13" s="4">
        <v>-6516</v>
      </c>
      <c r="K13" s="4">
        <v>35</v>
      </c>
      <c r="L13" s="4">
        <v>-6481</v>
      </c>
      <c r="M13" s="4">
        <v>50</v>
      </c>
      <c r="N13" s="4">
        <v>0</v>
      </c>
      <c r="O13" s="4">
        <v>6642</v>
      </c>
      <c r="P13" s="4">
        <v>0</v>
      </c>
      <c r="Q13" s="4">
        <v>0</v>
      </c>
      <c r="R13" s="4">
        <v>-6592</v>
      </c>
      <c r="S13" s="4">
        <v>35</v>
      </c>
      <c r="T13" s="4">
        <v>-6557</v>
      </c>
      <c r="U13" s="4">
        <v>0</v>
      </c>
      <c r="V13" s="4">
        <v>0</v>
      </c>
      <c r="W13" s="4">
        <v>130</v>
      </c>
      <c r="X13" s="4">
        <v>0</v>
      </c>
      <c r="Y13" s="4">
        <v>0</v>
      </c>
      <c r="Z13" s="4">
        <v>-130</v>
      </c>
      <c r="AA13" s="4">
        <v>0</v>
      </c>
      <c r="AB13" s="4">
        <v>0</v>
      </c>
      <c r="AC13" s="4">
        <v>146</v>
      </c>
      <c r="AD13" s="4">
        <v>0</v>
      </c>
      <c r="AE13" s="4">
        <v>0</v>
      </c>
      <c r="AF13" s="4">
        <v>-146</v>
      </c>
      <c r="AG13" s="93">
        <f t="shared" si="2"/>
        <v>46.289493019838353</v>
      </c>
      <c r="AH13" s="4">
        <f t="shared" si="4"/>
        <v>0</v>
      </c>
      <c r="AI13" s="4">
        <f t="shared" si="3"/>
        <v>4833.9456282145484</v>
      </c>
      <c r="AJ13" s="4">
        <f t="shared" si="3"/>
        <v>0</v>
      </c>
      <c r="AK13" s="4">
        <f t="shared" si="3"/>
        <v>0</v>
      </c>
      <c r="AL13" s="17">
        <f t="shared" si="3"/>
        <v>-4787.6561351947093</v>
      </c>
      <c r="AM13" s="4">
        <f t="shared" si="3"/>
        <v>25.716385011021309</v>
      </c>
      <c r="AN13" s="4">
        <f t="shared" si="3"/>
        <v>-4761.9397501836884</v>
      </c>
      <c r="AO13" s="4">
        <f t="shared" si="3"/>
        <v>36.737692872887585</v>
      </c>
      <c r="AP13" s="4">
        <f t="shared" si="3"/>
        <v>0</v>
      </c>
      <c r="AQ13" s="4">
        <f t="shared" si="3"/>
        <v>4880.2351212343865</v>
      </c>
      <c r="AR13" s="4">
        <f t="shared" si="3"/>
        <v>0</v>
      </c>
      <c r="AS13" s="4">
        <f t="shared" si="3"/>
        <v>0</v>
      </c>
      <c r="AT13" s="18">
        <f t="shared" si="3"/>
        <v>-4843.4974283614993</v>
      </c>
      <c r="AU13" s="4">
        <f t="shared" si="3"/>
        <v>25.716385011021309</v>
      </c>
      <c r="AV13" s="4">
        <f t="shared" si="3"/>
        <v>-4817.7810433504774</v>
      </c>
      <c r="AW13" s="4">
        <f t="shared" si="3"/>
        <v>0</v>
      </c>
      <c r="AX13" s="4">
        <f t="shared" si="3"/>
        <v>0</v>
      </c>
      <c r="AY13" s="4">
        <f t="shared" si="3"/>
        <v>95.518001469507709</v>
      </c>
      <c r="AZ13" s="4">
        <f t="shared" si="3"/>
        <v>0</v>
      </c>
      <c r="BA13" s="4">
        <f t="shared" si="3"/>
        <v>0</v>
      </c>
      <c r="BB13" s="19">
        <f t="shared" si="3"/>
        <v>-95.518001469507709</v>
      </c>
      <c r="BC13" s="4">
        <f t="shared" si="3"/>
        <v>0</v>
      </c>
      <c r="BD13" s="4">
        <f t="shared" si="3"/>
        <v>0</v>
      </c>
      <c r="BE13" s="4">
        <f t="shared" si="3"/>
        <v>107.27406318883175</v>
      </c>
      <c r="BF13" s="4">
        <f t="shared" si="3"/>
        <v>0</v>
      </c>
      <c r="BG13" s="4">
        <f t="shared" si="3"/>
        <v>0</v>
      </c>
      <c r="BH13" s="20">
        <f t="shared" si="3"/>
        <v>-107.27406318883175</v>
      </c>
    </row>
    <row r="14" spans="1:60">
      <c r="A14" s="3" t="s">
        <v>57</v>
      </c>
      <c r="B14" s="4">
        <v>1787</v>
      </c>
      <c r="C14" s="51" t="s">
        <v>58</v>
      </c>
      <c r="D14" s="4">
        <v>19</v>
      </c>
      <c r="E14" s="4">
        <v>565</v>
      </c>
      <c r="F14" s="4">
        <v>0</v>
      </c>
      <c r="G14" s="4">
        <v>9583</v>
      </c>
      <c r="H14" s="4">
        <v>38</v>
      </c>
      <c r="I14" s="4">
        <v>0</v>
      </c>
      <c r="J14" s="4">
        <v>-9056</v>
      </c>
      <c r="K14" s="4">
        <v>51</v>
      </c>
      <c r="L14" s="4">
        <v>-9005</v>
      </c>
      <c r="M14" s="4">
        <v>505</v>
      </c>
      <c r="N14" s="4">
        <v>0</v>
      </c>
      <c r="O14" s="4">
        <v>9572</v>
      </c>
      <c r="P14" s="4">
        <v>38</v>
      </c>
      <c r="Q14" s="4">
        <v>0</v>
      </c>
      <c r="R14" s="4">
        <v>-9105</v>
      </c>
      <c r="S14" s="4">
        <v>56</v>
      </c>
      <c r="T14" s="4">
        <v>-9049</v>
      </c>
      <c r="U14" s="4">
        <v>0</v>
      </c>
      <c r="V14" s="4">
        <v>0</v>
      </c>
      <c r="W14" s="4">
        <v>334</v>
      </c>
      <c r="X14" s="4">
        <v>0</v>
      </c>
      <c r="Y14" s="4">
        <v>0</v>
      </c>
      <c r="Z14" s="4">
        <v>-334</v>
      </c>
      <c r="AA14" s="4">
        <v>0</v>
      </c>
      <c r="AB14" s="4">
        <v>0</v>
      </c>
      <c r="AC14" s="4">
        <v>339</v>
      </c>
      <c r="AD14" s="4">
        <v>0</v>
      </c>
      <c r="AE14" s="4">
        <v>0</v>
      </c>
      <c r="AF14" s="4">
        <v>-339</v>
      </c>
      <c r="AG14" s="93">
        <f t="shared" si="2"/>
        <v>316.17235590374929</v>
      </c>
      <c r="AH14" s="4">
        <f t="shared" si="4"/>
        <v>0</v>
      </c>
      <c r="AI14" s="4">
        <f t="shared" si="3"/>
        <v>5362.6189143816455</v>
      </c>
      <c r="AJ14" s="4">
        <f t="shared" si="3"/>
        <v>21.264689423614996</v>
      </c>
      <c r="AK14" s="4">
        <f t="shared" si="3"/>
        <v>0</v>
      </c>
      <c r="AL14" s="17">
        <f t="shared" si="3"/>
        <v>-5067.7112479015113</v>
      </c>
      <c r="AM14" s="4">
        <f t="shared" si="3"/>
        <v>28.539451594851705</v>
      </c>
      <c r="AN14" s="4">
        <f t="shared" si="3"/>
        <v>-5039.1717963066594</v>
      </c>
      <c r="AO14" s="4">
        <f t="shared" si="3"/>
        <v>282.59653049804143</v>
      </c>
      <c r="AP14" s="4">
        <f t="shared" si="3"/>
        <v>0</v>
      </c>
      <c r="AQ14" s="4">
        <f t="shared" si="3"/>
        <v>5356.4633463905984</v>
      </c>
      <c r="AR14" s="4">
        <f t="shared" si="3"/>
        <v>21.264689423614996</v>
      </c>
      <c r="AS14" s="4">
        <f t="shared" si="3"/>
        <v>0</v>
      </c>
      <c r="AT14" s="18">
        <f t="shared" si="3"/>
        <v>-5095.1315053161725</v>
      </c>
      <c r="AU14" s="4">
        <f t="shared" si="3"/>
        <v>31.337437045327363</v>
      </c>
      <c r="AV14" s="4">
        <f t="shared" si="3"/>
        <v>-5063.7940682708449</v>
      </c>
      <c r="AW14" s="4">
        <f t="shared" si="3"/>
        <v>0</v>
      </c>
      <c r="AX14" s="4">
        <f t="shared" si="3"/>
        <v>0</v>
      </c>
      <c r="AY14" s="4">
        <f t="shared" si="3"/>
        <v>186.90542809177393</v>
      </c>
      <c r="AZ14" s="4">
        <f t="shared" si="3"/>
        <v>0</v>
      </c>
      <c r="BA14" s="4">
        <f t="shared" si="3"/>
        <v>0</v>
      </c>
      <c r="BB14" s="19">
        <f t="shared" si="3"/>
        <v>-186.90542809177393</v>
      </c>
      <c r="BC14" s="4">
        <f t="shared" si="3"/>
        <v>0</v>
      </c>
      <c r="BD14" s="4">
        <f t="shared" si="3"/>
        <v>0</v>
      </c>
      <c r="BE14" s="4">
        <f t="shared" si="3"/>
        <v>189.70341354224959</v>
      </c>
      <c r="BF14" s="4">
        <f t="shared" si="3"/>
        <v>0</v>
      </c>
      <c r="BG14" s="4">
        <f t="shared" si="3"/>
        <v>0</v>
      </c>
      <c r="BH14" s="20">
        <f t="shared" si="3"/>
        <v>-189.70341354224959</v>
      </c>
    </row>
    <row r="15" spans="1:60">
      <c r="A15" s="3" t="s">
        <v>59</v>
      </c>
      <c r="B15" s="4">
        <v>297354</v>
      </c>
      <c r="C15" s="51" t="s">
        <v>60</v>
      </c>
      <c r="D15" s="4">
        <v>33</v>
      </c>
      <c r="E15" s="4">
        <v>147520</v>
      </c>
      <c r="F15" s="4">
        <v>16</v>
      </c>
      <c r="G15" s="4">
        <v>962868</v>
      </c>
      <c r="H15" s="4">
        <v>840</v>
      </c>
      <c r="I15" s="4">
        <v>0</v>
      </c>
      <c r="J15" s="4">
        <v>-816172</v>
      </c>
      <c r="K15" s="4">
        <v>199</v>
      </c>
      <c r="L15" s="4">
        <v>-815973</v>
      </c>
      <c r="M15" s="4">
        <v>79297</v>
      </c>
      <c r="N15" s="4">
        <v>22</v>
      </c>
      <c r="O15" s="4">
        <v>938202</v>
      </c>
      <c r="P15" s="4">
        <v>890</v>
      </c>
      <c r="Q15" s="4">
        <v>0</v>
      </c>
      <c r="R15" s="4">
        <v>-859773</v>
      </c>
      <c r="S15" s="4">
        <v>203</v>
      </c>
      <c r="T15" s="4">
        <v>-859570</v>
      </c>
      <c r="U15" s="4">
        <v>14551</v>
      </c>
      <c r="V15" s="4">
        <v>0</v>
      </c>
      <c r="W15" s="4">
        <v>34161</v>
      </c>
      <c r="X15" s="4">
        <v>1340</v>
      </c>
      <c r="Y15" s="4">
        <v>0</v>
      </c>
      <c r="Z15" s="4">
        <v>-20950</v>
      </c>
      <c r="AA15" s="4">
        <v>13563</v>
      </c>
      <c r="AB15" s="4">
        <v>0</v>
      </c>
      <c r="AC15" s="4">
        <v>33728</v>
      </c>
      <c r="AD15" s="4">
        <v>1345</v>
      </c>
      <c r="AE15" s="4">
        <v>0</v>
      </c>
      <c r="AF15" s="4">
        <v>-21510</v>
      </c>
      <c r="AG15" s="93">
        <f t="shared" si="2"/>
        <v>496.10901484425972</v>
      </c>
      <c r="AH15" s="4">
        <f t="shared" si="4"/>
        <v>5.3807919180505391E-2</v>
      </c>
      <c r="AI15" s="4">
        <f t="shared" si="3"/>
        <v>3238.1202203434291</v>
      </c>
      <c r="AJ15" s="4">
        <f t="shared" si="3"/>
        <v>2.8249157569765329</v>
      </c>
      <c r="AK15" s="4">
        <f t="shared" si="3"/>
        <v>0</v>
      </c>
      <c r="AL15" s="17">
        <f t="shared" si="3"/>
        <v>-2744.7823133369652</v>
      </c>
      <c r="AM15" s="4">
        <f t="shared" si="3"/>
        <v>0.66923599480753582</v>
      </c>
      <c r="AN15" s="4">
        <f t="shared" si="3"/>
        <v>-2744.1130773421578</v>
      </c>
      <c r="AO15" s="4">
        <f t="shared" si="3"/>
        <v>266.67541045353352</v>
      </c>
      <c r="AP15" s="4">
        <f t="shared" si="3"/>
        <v>7.3985888873194919E-2</v>
      </c>
      <c r="AQ15" s="4">
        <f t="shared" si="3"/>
        <v>3155.1685869367825</v>
      </c>
      <c r="AR15" s="4">
        <f t="shared" si="3"/>
        <v>2.9930655044156125</v>
      </c>
      <c r="AS15" s="4">
        <f t="shared" si="3"/>
        <v>0</v>
      </c>
      <c r="AT15" s="18">
        <f t="shared" si="3"/>
        <v>-2891.4122560987912</v>
      </c>
      <c r="AU15" s="4">
        <f t="shared" si="3"/>
        <v>0.68268797460266217</v>
      </c>
      <c r="AV15" s="4">
        <f t="shared" si="3"/>
        <v>-2890.7295681241885</v>
      </c>
      <c r="AW15" s="4">
        <f t="shared" si="3"/>
        <v>48.934939499720869</v>
      </c>
      <c r="AX15" s="4">
        <f t="shared" si="3"/>
        <v>0</v>
      </c>
      <c r="AY15" s="4">
        <f t="shared" si="3"/>
        <v>114.8832704453278</v>
      </c>
      <c r="AZ15" s="4">
        <f t="shared" si="3"/>
        <v>4.5064132313673264</v>
      </c>
      <c r="BA15" s="4">
        <f t="shared" si="3"/>
        <v>0</v>
      </c>
      <c r="BB15" s="19">
        <f t="shared" si="3"/>
        <v>-70.454744176974245</v>
      </c>
      <c r="BC15" s="4">
        <f t="shared" si="3"/>
        <v>45.612300490324664</v>
      </c>
      <c r="BD15" s="4">
        <f t="shared" ref="BD15:BH65" si="5">1000*AB15/$B15</f>
        <v>0</v>
      </c>
      <c r="BE15" s="4">
        <f t="shared" si="5"/>
        <v>113.42709363250536</v>
      </c>
      <c r="BF15" s="4">
        <f t="shared" si="5"/>
        <v>4.5232282061112343</v>
      </c>
      <c r="BG15" s="4">
        <f t="shared" si="5"/>
        <v>0</v>
      </c>
      <c r="BH15" s="20">
        <f t="shared" si="5"/>
        <v>-72.338021348291932</v>
      </c>
    </row>
    <row r="16" spans="1:60">
      <c r="A16" s="3" t="s">
        <v>61</v>
      </c>
      <c r="B16" s="4">
        <v>11416</v>
      </c>
      <c r="C16" s="51" t="s">
        <v>62</v>
      </c>
      <c r="D16" s="4">
        <v>4</v>
      </c>
      <c r="E16" s="4">
        <v>6039</v>
      </c>
      <c r="F16" s="4">
        <v>0</v>
      </c>
      <c r="G16" s="4">
        <v>48404</v>
      </c>
      <c r="H16" s="4">
        <v>9</v>
      </c>
      <c r="I16" s="4">
        <v>0</v>
      </c>
      <c r="J16" s="4">
        <v>-42374</v>
      </c>
      <c r="K16" s="4">
        <v>0</v>
      </c>
      <c r="L16" s="4">
        <v>-42374</v>
      </c>
      <c r="M16" s="4">
        <v>3778</v>
      </c>
      <c r="N16" s="4">
        <v>0</v>
      </c>
      <c r="O16" s="4">
        <v>49510</v>
      </c>
      <c r="P16" s="4">
        <v>9</v>
      </c>
      <c r="Q16" s="4">
        <v>0</v>
      </c>
      <c r="R16" s="4">
        <v>-45741</v>
      </c>
      <c r="S16" s="4">
        <v>0</v>
      </c>
      <c r="T16" s="4">
        <v>-45741</v>
      </c>
      <c r="U16" s="4">
        <v>0</v>
      </c>
      <c r="V16" s="4">
        <v>0</v>
      </c>
      <c r="W16" s="4">
        <v>991</v>
      </c>
      <c r="X16" s="4">
        <v>0</v>
      </c>
      <c r="Y16" s="4">
        <v>0</v>
      </c>
      <c r="Z16" s="4">
        <v>-1368</v>
      </c>
      <c r="AA16" s="4">
        <v>0</v>
      </c>
      <c r="AB16" s="4">
        <v>0</v>
      </c>
      <c r="AC16" s="4">
        <v>905</v>
      </c>
      <c r="AD16" s="4">
        <v>0</v>
      </c>
      <c r="AE16" s="4">
        <v>0</v>
      </c>
      <c r="AF16" s="4">
        <v>-1285</v>
      </c>
      <c r="AG16" s="93">
        <f t="shared" si="2"/>
        <v>528.99439383321658</v>
      </c>
      <c r="AH16" s="4">
        <f t="shared" si="4"/>
        <v>0</v>
      </c>
      <c r="AI16" s="4">
        <f t="shared" si="4"/>
        <v>4240.0140154169585</v>
      </c>
      <c r="AJ16" s="4">
        <f t="shared" si="4"/>
        <v>0.7883672039243167</v>
      </c>
      <c r="AK16" s="4">
        <f t="shared" si="4"/>
        <v>0</v>
      </c>
      <c r="AL16" s="17">
        <f t="shared" si="4"/>
        <v>-3711.8079887876665</v>
      </c>
      <c r="AM16" s="4">
        <f t="shared" si="4"/>
        <v>0</v>
      </c>
      <c r="AN16" s="4">
        <f t="shared" si="4"/>
        <v>-3711.8079887876665</v>
      </c>
      <c r="AO16" s="4">
        <f t="shared" si="4"/>
        <v>330.93903293622986</v>
      </c>
      <c r="AP16" s="4">
        <f t="shared" si="4"/>
        <v>0</v>
      </c>
      <c r="AQ16" s="4">
        <f t="shared" si="4"/>
        <v>4336.8955851436576</v>
      </c>
      <c r="AR16" s="4">
        <f t="shared" si="4"/>
        <v>0.7883672039243167</v>
      </c>
      <c r="AS16" s="4">
        <f t="shared" si="4"/>
        <v>0</v>
      </c>
      <c r="AT16" s="18">
        <f t="shared" si="4"/>
        <v>-4006.7449194113524</v>
      </c>
      <c r="AU16" s="4">
        <f t="shared" si="4"/>
        <v>0</v>
      </c>
      <c r="AV16" s="4">
        <f t="shared" si="4"/>
        <v>-4006.7449194113524</v>
      </c>
      <c r="AW16" s="4">
        <f t="shared" si="4"/>
        <v>0</v>
      </c>
      <c r="AX16" s="4">
        <f t="shared" ref="AX16:BC58" si="6">1000*V16/$B16</f>
        <v>0</v>
      </c>
      <c r="AY16" s="4">
        <f t="shared" si="6"/>
        <v>86.807988787666432</v>
      </c>
      <c r="AZ16" s="4">
        <f t="shared" si="6"/>
        <v>0</v>
      </c>
      <c r="BA16" s="4">
        <f t="shared" si="6"/>
        <v>0</v>
      </c>
      <c r="BB16" s="19">
        <f t="shared" si="6"/>
        <v>-119.83181499649615</v>
      </c>
      <c r="BC16" s="4">
        <f t="shared" si="6"/>
        <v>0</v>
      </c>
      <c r="BD16" s="4">
        <f t="shared" si="5"/>
        <v>0</v>
      </c>
      <c r="BE16" s="4">
        <f t="shared" si="5"/>
        <v>79.274702172389624</v>
      </c>
      <c r="BF16" s="4">
        <f t="shared" si="5"/>
        <v>0</v>
      </c>
      <c r="BG16" s="4">
        <f t="shared" si="5"/>
        <v>0</v>
      </c>
      <c r="BH16" s="20">
        <f t="shared" si="5"/>
        <v>-112.56131744919411</v>
      </c>
    </row>
    <row r="17" spans="1:60">
      <c r="A17" s="3" t="s">
        <v>63</v>
      </c>
      <c r="B17" s="4">
        <v>9355</v>
      </c>
      <c r="C17" s="51" t="s">
        <v>64</v>
      </c>
      <c r="D17" s="4">
        <v>4</v>
      </c>
      <c r="E17" s="4">
        <v>1324</v>
      </c>
      <c r="F17" s="4">
        <v>0</v>
      </c>
      <c r="G17" s="4">
        <v>38953</v>
      </c>
      <c r="H17" s="4">
        <v>567</v>
      </c>
      <c r="I17" s="4">
        <v>0</v>
      </c>
      <c r="J17" s="4">
        <v>-38196</v>
      </c>
      <c r="K17" s="4">
        <v>160</v>
      </c>
      <c r="L17" s="4">
        <v>-38036</v>
      </c>
      <c r="M17" s="4">
        <v>57</v>
      </c>
      <c r="N17" s="4">
        <v>0</v>
      </c>
      <c r="O17" s="4">
        <v>39959</v>
      </c>
      <c r="P17" s="4">
        <v>574</v>
      </c>
      <c r="Q17" s="4">
        <v>0</v>
      </c>
      <c r="R17" s="4">
        <v>-40476</v>
      </c>
      <c r="S17" s="4">
        <v>25</v>
      </c>
      <c r="T17" s="4">
        <v>-40451</v>
      </c>
      <c r="U17" s="4">
        <v>0</v>
      </c>
      <c r="V17" s="4">
        <v>0</v>
      </c>
      <c r="W17" s="4">
        <v>896</v>
      </c>
      <c r="X17" s="4">
        <v>31</v>
      </c>
      <c r="Y17" s="4">
        <v>0</v>
      </c>
      <c r="Z17" s="4">
        <v>-927</v>
      </c>
      <c r="AA17" s="4">
        <v>0</v>
      </c>
      <c r="AB17" s="4">
        <v>0</v>
      </c>
      <c r="AC17" s="4">
        <v>936</v>
      </c>
      <c r="AD17" s="4">
        <v>31</v>
      </c>
      <c r="AE17" s="4">
        <v>0</v>
      </c>
      <c r="AF17" s="4">
        <v>-967</v>
      </c>
      <c r="AG17" s="93">
        <f t="shared" si="2"/>
        <v>141.52859433458045</v>
      </c>
      <c r="AH17" s="4">
        <f t="shared" si="4"/>
        <v>0</v>
      </c>
      <c r="AI17" s="4">
        <f t="shared" si="4"/>
        <v>4163.8695884553717</v>
      </c>
      <c r="AJ17" s="4">
        <f t="shared" si="4"/>
        <v>60.609299839657936</v>
      </c>
      <c r="AK17" s="4">
        <f t="shared" si="4"/>
        <v>0</v>
      </c>
      <c r="AL17" s="17">
        <f t="shared" si="4"/>
        <v>-4082.950293960449</v>
      </c>
      <c r="AM17" s="4">
        <f t="shared" si="4"/>
        <v>17.103153393907</v>
      </c>
      <c r="AN17" s="4">
        <f t="shared" si="4"/>
        <v>-4065.8471405665418</v>
      </c>
      <c r="AO17" s="4">
        <f t="shared" si="4"/>
        <v>6.092998396579369</v>
      </c>
      <c r="AP17" s="4">
        <f t="shared" si="4"/>
        <v>0</v>
      </c>
      <c r="AQ17" s="4">
        <f t="shared" si="4"/>
        <v>4271.405665419562</v>
      </c>
      <c r="AR17" s="4">
        <f t="shared" si="4"/>
        <v>61.357562800641368</v>
      </c>
      <c r="AS17" s="4">
        <f t="shared" si="4"/>
        <v>0</v>
      </c>
      <c r="AT17" s="18">
        <f t="shared" si="4"/>
        <v>-4326.6702298236241</v>
      </c>
      <c r="AU17" s="4">
        <f t="shared" si="4"/>
        <v>2.672367717797969</v>
      </c>
      <c r="AV17" s="4">
        <f t="shared" si="4"/>
        <v>-4323.9978621058253</v>
      </c>
      <c r="AW17" s="4">
        <f t="shared" si="4"/>
        <v>0</v>
      </c>
      <c r="AX17" s="4">
        <f t="shared" si="6"/>
        <v>0</v>
      </c>
      <c r="AY17" s="4">
        <f t="shared" si="6"/>
        <v>95.777659005879215</v>
      </c>
      <c r="AZ17" s="4">
        <f t="shared" si="6"/>
        <v>3.3137359700694815</v>
      </c>
      <c r="BA17" s="4">
        <f t="shared" si="6"/>
        <v>0</v>
      </c>
      <c r="BB17" s="19">
        <f t="shared" si="6"/>
        <v>-99.091394975948688</v>
      </c>
      <c r="BC17" s="4">
        <f t="shared" si="6"/>
        <v>0</v>
      </c>
      <c r="BD17" s="4">
        <f t="shared" si="5"/>
        <v>0</v>
      </c>
      <c r="BE17" s="4">
        <f t="shared" si="5"/>
        <v>100.05344735435595</v>
      </c>
      <c r="BF17" s="4">
        <f t="shared" si="5"/>
        <v>3.3137359700694815</v>
      </c>
      <c r="BG17" s="4">
        <f t="shared" si="5"/>
        <v>0</v>
      </c>
      <c r="BH17" s="20">
        <f t="shared" si="5"/>
        <v>-103.36718332442544</v>
      </c>
    </row>
    <row r="18" spans="1:60">
      <c r="A18" s="3" t="s">
        <v>65</v>
      </c>
      <c r="B18" s="4">
        <v>2406</v>
      </c>
      <c r="C18" s="51" t="s">
        <v>66</v>
      </c>
      <c r="D18" s="4">
        <v>14</v>
      </c>
      <c r="E18" s="4">
        <v>243</v>
      </c>
      <c r="F18" s="4">
        <v>0</v>
      </c>
      <c r="G18" s="4">
        <v>10340</v>
      </c>
      <c r="H18" s="4">
        <v>95</v>
      </c>
      <c r="I18" s="4">
        <v>0</v>
      </c>
      <c r="J18" s="4">
        <v>-10192</v>
      </c>
      <c r="K18" s="4">
        <v>121</v>
      </c>
      <c r="L18" s="4">
        <v>-10071</v>
      </c>
      <c r="M18" s="4">
        <v>243</v>
      </c>
      <c r="N18" s="4">
        <v>0</v>
      </c>
      <c r="O18" s="4">
        <v>10550</v>
      </c>
      <c r="P18" s="4">
        <v>129</v>
      </c>
      <c r="Q18" s="4">
        <v>0</v>
      </c>
      <c r="R18" s="4">
        <v>-10436</v>
      </c>
      <c r="S18" s="4">
        <v>119</v>
      </c>
      <c r="T18" s="4">
        <v>-10317</v>
      </c>
      <c r="U18" s="4">
        <v>106</v>
      </c>
      <c r="V18" s="4">
        <v>0</v>
      </c>
      <c r="W18" s="4">
        <v>290</v>
      </c>
      <c r="X18" s="4">
        <v>20</v>
      </c>
      <c r="Y18" s="4">
        <v>0</v>
      </c>
      <c r="Z18" s="4">
        <v>-204</v>
      </c>
      <c r="AA18" s="4">
        <v>106</v>
      </c>
      <c r="AB18" s="4">
        <v>0</v>
      </c>
      <c r="AC18" s="4">
        <v>286</v>
      </c>
      <c r="AD18" s="4">
        <v>20</v>
      </c>
      <c r="AE18" s="4">
        <v>0</v>
      </c>
      <c r="AF18" s="4">
        <v>-200</v>
      </c>
      <c r="AG18" s="93">
        <f t="shared" si="2"/>
        <v>100.99750623441396</v>
      </c>
      <c r="AH18" s="4">
        <f t="shared" si="4"/>
        <v>0</v>
      </c>
      <c r="AI18" s="4">
        <f t="shared" si="4"/>
        <v>4297.5893599334995</v>
      </c>
      <c r="AJ18" s="4">
        <f t="shared" si="4"/>
        <v>39.484621778886115</v>
      </c>
      <c r="AK18" s="4">
        <f t="shared" si="4"/>
        <v>0</v>
      </c>
      <c r="AL18" s="17">
        <f t="shared" si="4"/>
        <v>-4236.0764754779721</v>
      </c>
      <c r="AM18" s="4">
        <f t="shared" si="4"/>
        <v>50.290939318370739</v>
      </c>
      <c r="AN18" s="4">
        <f t="shared" si="4"/>
        <v>-4185.7855361596012</v>
      </c>
      <c r="AO18" s="4">
        <f t="shared" si="4"/>
        <v>100.99750623441396</v>
      </c>
      <c r="AP18" s="4">
        <f t="shared" si="4"/>
        <v>0</v>
      </c>
      <c r="AQ18" s="4">
        <f t="shared" si="4"/>
        <v>4384.8711554447218</v>
      </c>
      <c r="AR18" s="4">
        <f t="shared" si="4"/>
        <v>53.615960099750623</v>
      </c>
      <c r="AS18" s="4">
        <f t="shared" si="4"/>
        <v>0</v>
      </c>
      <c r="AT18" s="18">
        <f t="shared" si="4"/>
        <v>-4337.4896093100579</v>
      </c>
      <c r="AU18" s="4">
        <f t="shared" si="4"/>
        <v>49.459684123025767</v>
      </c>
      <c r="AV18" s="4">
        <f t="shared" si="4"/>
        <v>-4288.0299251870329</v>
      </c>
      <c r="AW18" s="4">
        <f t="shared" si="4"/>
        <v>44.056525353283455</v>
      </c>
      <c r="AX18" s="4">
        <f t="shared" si="6"/>
        <v>0</v>
      </c>
      <c r="AY18" s="4">
        <f t="shared" si="6"/>
        <v>120.53200332502078</v>
      </c>
      <c r="AZ18" s="4">
        <f t="shared" si="6"/>
        <v>8.3125519534497094</v>
      </c>
      <c r="BA18" s="4">
        <f t="shared" si="6"/>
        <v>0</v>
      </c>
      <c r="BB18" s="19">
        <f t="shared" si="6"/>
        <v>-84.788029925187033</v>
      </c>
      <c r="BC18" s="4">
        <f t="shared" si="6"/>
        <v>44.056525353283455</v>
      </c>
      <c r="BD18" s="4">
        <f t="shared" si="5"/>
        <v>0</v>
      </c>
      <c r="BE18" s="4">
        <f t="shared" si="5"/>
        <v>118.86949293433084</v>
      </c>
      <c r="BF18" s="4">
        <f t="shared" si="5"/>
        <v>8.3125519534497094</v>
      </c>
      <c r="BG18" s="4">
        <f t="shared" si="5"/>
        <v>0</v>
      </c>
      <c r="BH18" s="20">
        <f t="shared" si="5"/>
        <v>-83.125519534497087</v>
      </c>
    </row>
    <row r="19" spans="1:60">
      <c r="A19" s="3" t="s">
        <v>67</v>
      </c>
      <c r="B19" s="4">
        <v>16572</v>
      </c>
      <c r="C19" s="51" t="s">
        <v>68</v>
      </c>
      <c r="D19" s="4">
        <v>5</v>
      </c>
      <c r="E19" s="4">
        <v>694</v>
      </c>
      <c r="F19" s="4">
        <v>0</v>
      </c>
      <c r="G19" s="4">
        <v>69690</v>
      </c>
      <c r="H19" s="4">
        <v>0</v>
      </c>
      <c r="I19" s="4">
        <v>0</v>
      </c>
      <c r="J19" s="4">
        <v>-68996</v>
      </c>
      <c r="K19" s="4">
        <v>0</v>
      </c>
      <c r="L19" s="4">
        <v>-68996</v>
      </c>
      <c r="M19" s="4">
        <v>694</v>
      </c>
      <c r="N19" s="4">
        <v>0</v>
      </c>
      <c r="O19" s="4">
        <v>72308</v>
      </c>
      <c r="P19" s="4">
        <v>0</v>
      </c>
      <c r="Q19" s="4">
        <v>0</v>
      </c>
      <c r="R19" s="4">
        <v>-71614</v>
      </c>
      <c r="S19" s="4">
        <v>0</v>
      </c>
      <c r="T19" s="4">
        <v>-71614</v>
      </c>
      <c r="U19" s="4">
        <v>0</v>
      </c>
      <c r="V19" s="4">
        <v>0</v>
      </c>
      <c r="W19" s="4">
        <v>1610</v>
      </c>
      <c r="X19" s="4">
        <v>0</v>
      </c>
      <c r="Y19" s="4">
        <v>0</v>
      </c>
      <c r="Z19" s="4">
        <v>-1610</v>
      </c>
      <c r="AA19" s="4">
        <v>0</v>
      </c>
      <c r="AB19" s="4">
        <v>0</v>
      </c>
      <c r="AC19" s="4">
        <v>1619</v>
      </c>
      <c r="AD19" s="4">
        <v>0</v>
      </c>
      <c r="AE19" s="4">
        <v>0</v>
      </c>
      <c r="AF19" s="4">
        <v>-1619</v>
      </c>
      <c r="AG19" s="93">
        <f t="shared" si="2"/>
        <v>41.877866280473086</v>
      </c>
      <c r="AH19" s="4">
        <f t="shared" si="4"/>
        <v>0</v>
      </c>
      <c r="AI19" s="4">
        <f t="shared" si="4"/>
        <v>4205.2860246198406</v>
      </c>
      <c r="AJ19" s="4">
        <f t="shared" si="4"/>
        <v>0</v>
      </c>
      <c r="AK19" s="4">
        <f t="shared" si="4"/>
        <v>0</v>
      </c>
      <c r="AL19" s="17">
        <f t="shared" si="4"/>
        <v>-4163.4081583393672</v>
      </c>
      <c r="AM19" s="4">
        <f t="shared" si="4"/>
        <v>0</v>
      </c>
      <c r="AN19" s="4">
        <f t="shared" si="4"/>
        <v>-4163.4081583393672</v>
      </c>
      <c r="AO19" s="4">
        <f t="shared" si="4"/>
        <v>41.877866280473086</v>
      </c>
      <c r="AP19" s="4">
        <f t="shared" si="4"/>
        <v>0</v>
      </c>
      <c r="AQ19" s="4">
        <f t="shared" si="4"/>
        <v>4363.2633357470431</v>
      </c>
      <c r="AR19" s="4">
        <f t="shared" si="4"/>
        <v>0</v>
      </c>
      <c r="AS19" s="4">
        <f t="shared" si="4"/>
        <v>0</v>
      </c>
      <c r="AT19" s="18">
        <f t="shared" si="4"/>
        <v>-4321.3854694665697</v>
      </c>
      <c r="AU19" s="4">
        <f t="shared" si="4"/>
        <v>0</v>
      </c>
      <c r="AV19" s="4">
        <f t="shared" si="4"/>
        <v>-4321.3854694665697</v>
      </c>
      <c r="AW19" s="4">
        <f t="shared" si="4"/>
        <v>0</v>
      </c>
      <c r="AX19" s="4">
        <f t="shared" si="6"/>
        <v>0</v>
      </c>
      <c r="AY19" s="4">
        <f t="shared" si="6"/>
        <v>97.15182235095341</v>
      </c>
      <c r="AZ19" s="4">
        <f t="shared" si="6"/>
        <v>0</v>
      </c>
      <c r="BA19" s="4">
        <f t="shared" si="6"/>
        <v>0</v>
      </c>
      <c r="BB19" s="19">
        <f t="shared" si="6"/>
        <v>-97.15182235095341</v>
      </c>
      <c r="BC19" s="4">
        <f t="shared" si="6"/>
        <v>0</v>
      </c>
      <c r="BD19" s="4">
        <f t="shared" si="5"/>
        <v>0</v>
      </c>
      <c r="BE19" s="4">
        <f t="shared" si="5"/>
        <v>97.694907072169926</v>
      </c>
      <c r="BF19" s="4">
        <f t="shared" si="5"/>
        <v>0</v>
      </c>
      <c r="BG19" s="4">
        <f t="shared" si="5"/>
        <v>0</v>
      </c>
      <c r="BH19" s="20">
        <f t="shared" si="5"/>
        <v>-97.694907072169926</v>
      </c>
    </row>
    <row r="20" spans="1:60">
      <c r="A20" s="3" t="s">
        <v>69</v>
      </c>
      <c r="B20" s="4">
        <v>6803</v>
      </c>
      <c r="C20" s="51" t="s">
        <v>70</v>
      </c>
      <c r="D20" s="4">
        <v>17</v>
      </c>
      <c r="E20" s="4">
        <v>4846</v>
      </c>
      <c r="F20" s="4">
        <v>0</v>
      </c>
      <c r="G20" s="4">
        <v>36676</v>
      </c>
      <c r="H20" s="4">
        <v>52</v>
      </c>
      <c r="I20" s="4">
        <v>0</v>
      </c>
      <c r="J20" s="4">
        <v>-31882</v>
      </c>
      <c r="K20" s="4">
        <v>0</v>
      </c>
      <c r="L20" s="4">
        <v>-31882</v>
      </c>
      <c r="M20" s="4">
        <v>4975</v>
      </c>
      <c r="N20" s="4">
        <v>0</v>
      </c>
      <c r="O20" s="4">
        <v>36078</v>
      </c>
      <c r="P20" s="4">
        <v>60</v>
      </c>
      <c r="Q20" s="4">
        <v>0</v>
      </c>
      <c r="R20" s="4">
        <v>-31163</v>
      </c>
      <c r="S20" s="4">
        <v>0</v>
      </c>
      <c r="T20" s="4">
        <v>-31163</v>
      </c>
      <c r="U20" s="4">
        <v>0</v>
      </c>
      <c r="V20" s="4">
        <v>0</v>
      </c>
      <c r="W20" s="4">
        <v>804</v>
      </c>
      <c r="X20" s="4">
        <v>0</v>
      </c>
      <c r="Y20" s="4">
        <v>0</v>
      </c>
      <c r="Z20" s="4">
        <v>-804</v>
      </c>
      <c r="AA20" s="4">
        <v>0</v>
      </c>
      <c r="AB20" s="4">
        <v>0</v>
      </c>
      <c r="AC20" s="4">
        <v>918</v>
      </c>
      <c r="AD20" s="4">
        <v>0</v>
      </c>
      <c r="AE20" s="4">
        <v>0</v>
      </c>
      <c r="AF20" s="4">
        <v>-918</v>
      </c>
      <c r="AG20" s="93">
        <f t="shared" si="2"/>
        <v>712.33279435543147</v>
      </c>
      <c r="AH20" s="4">
        <f t="shared" si="4"/>
        <v>0</v>
      </c>
      <c r="AI20" s="4">
        <f t="shared" si="4"/>
        <v>5391.150962810525</v>
      </c>
      <c r="AJ20" s="4">
        <f t="shared" si="4"/>
        <v>7.6436866088490376</v>
      </c>
      <c r="AK20" s="4">
        <f t="shared" si="4"/>
        <v>0</v>
      </c>
      <c r="AL20" s="17">
        <f t="shared" si="4"/>
        <v>-4686.4618550639425</v>
      </c>
      <c r="AM20" s="4">
        <f t="shared" si="4"/>
        <v>0</v>
      </c>
      <c r="AN20" s="4">
        <f t="shared" si="4"/>
        <v>-4686.4618550639425</v>
      </c>
      <c r="AO20" s="4">
        <f t="shared" si="4"/>
        <v>731.29501690430698</v>
      </c>
      <c r="AP20" s="4">
        <f t="shared" si="4"/>
        <v>0</v>
      </c>
      <c r="AQ20" s="4">
        <f t="shared" si="4"/>
        <v>5303.2485668087611</v>
      </c>
      <c r="AR20" s="4">
        <f t="shared" si="4"/>
        <v>8.8196383948258124</v>
      </c>
      <c r="AS20" s="4">
        <f t="shared" si="4"/>
        <v>0</v>
      </c>
      <c r="AT20" s="18">
        <f t="shared" si="4"/>
        <v>-4580.7731882992794</v>
      </c>
      <c r="AU20" s="4">
        <f t="shared" si="4"/>
        <v>0</v>
      </c>
      <c r="AV20" s="4">
        <f t="shared" si="4"/>
        <v>-4580.7731882992794</v>
      </c>
      <c r="AW20" s="4">
        <f t="shared" si="4"/>
        <v>0</v>
      </c>
      <c r="AX20" s="4">
        <f t="shared" si="6"/>
        <v>0</v>
      </c>
      <c r="AY20" s="4">
        <f t="shared" si="6"/>
        <v>118.18315449066588</v>
      </c>
      <c r="AZ20" s="4">
        <f t="shared" si="6"/>
        <v>0</v>
      </c>
      <c r="BA20" s="4">
        <f t="shared" si="6"/>
        <v>0</v>
      </c>
      <c r="BB20" s="19">
        <f t="shared" si="6"/>
        <v>-118.18315449066588</v>
      </c>
      <c r="BC20" s="4">
        <f t="shared" si="6"/>
        <v>0</v>
      </c>
      <c r="BD20" s="4">
        <f t="shared" si="5"/>
        <v>0</v>
      </c>
      <c r="BE20" s="4">
        <f t="shared" si="5"/>
        <v>134.94046744083494</v>
      </c>
      <c r="BF20" s="4">
        <f t="shared" si="5"/>
        <v>0</v>
      </c>
      <c r="BG20" s="4">
        <f t="shared" si="5"/>
        <v>0</v>
      </c>
      <c r="BH20" s="20">
        <f t="shared" si="5"/>
        <v>-134.94046744083494</v>
      </c>
    </row>
    <row r="21" spans="1:60">
      <c r="A21" s="3" t="s">
        <v>71</v>
      </c>
      <c r="B21" s="4">
        <v>6614</v>
      </c>
      <c r="C21" s="51" t="s">
        <v>72</v>
      </c>
      <c r="D21" s="4">
        <v>17</v>
      </c>
      <c r="E21" s="4">
        <v>11282</v>
      </c>
      <c r="F21" s="4">
        <v>0</v>
      </c>
      <c r="G21" s="4">
        <v>39385</v>
      </c>
      <c r="H21" s="4">
        <v>131</v>
      </c>
      <c r="I21" s="4">
        <v>0</v>
      </c>
      <c r="J21" s="4">
        <v>-28234</v>
      </c>
      <c r="K21" s="4">
        <v>0</v>
      </c>
      <c r="L21" s="4">
        <v>-28234</v>
      </c>
      <c r="M21" s="4">
        <v>10378</v>
      </c>
      <c r="N21" s="4">
        <v>0</v>
      </c>
      <c r="O21" s="4">
        <v>39274</v>
      </c>
      <c r="P21" s="4">
        <v>191</v>
      </c>
      <c r="Q21" s="4">
        <v>0</v>
      </c>
      <c r="R21" s="4">
        <v>-29087</v>
      </c>
      <c r="S21" s="4">
        <v>0</v>
      </c>
      <c r="T21" s="4">
        <v>-29087</v>
      </c>
      <c r="U21" s="4">
        <v>0</v>
      </c>
      <c r="V21" s="4">
        <v>0</v>
      </c>
      <c r="W21" s="4">
        <v>808</v>
      </c>
      <c r="X21" s="4">
        <v>0</v>
      </c>
      <c r="Y21" s="4">
        <v>0</v>
      </c>
      <c r="Z21" s="4">
        <v>-808</v>
      </c>
      <c r="AA21" s="4">
        <v>0</v>
      </c>
      <c r="AB21" s="4">
        <v>0</v>
      </c>
      <c r="AC21" s="4">
        <v>851</v>
      </c>
      <c r="AD21" s="4">
        <v>0</v>
      </c>
      <c r="AE21" s="4">
        <v>0</v>
      </c>
      <c r="AF21" s="4">
        <v>-851</v>
      </c>
      <c r="AG21" s="93">
        <f t="shared" si="2"/>
        <v>1705.7756274569097</v>
      </c>
      <c r="AH21" s="4">
        <f t="shared" si="4"/>
        <v>0</v>
      </c>
      <c r="AI21" s="4">
        <f t="shared" si="4"/>
        <v>5954.7928636226188</v>
      </c>
      <c r="AJ21" s="4">
        <f t="shared" si="4"/>
        <v>19.806471121862714</v>
      </c>
      <c r="AK21" s="4">
        <f t="shared" si="4"/>
        <v>0</v>
      </c>
      <c r="AL21" s="17">
        <f t="shared" si="4"/>
        <v>-4268.8237072875718</v>
      </c>
      <c r="AM21" s="4">
        <f t="shared" si="4"/>
        <v>0</v>
      </c>
      <c r="AN21" s="4">
        <f t="shared" si="4"/>
        <v>-4268.8237072875718</v>
      </c>
      <c r="AO21" s="4">
        <f t="shared" si="4"/>
        <v>1569.0958572724523</v>
      </c>
      <c r="AP21" s="4">
        <f t="shared" si="4"/>
        <v>0</v>
      </c>
      <c r="AQ21" s="4">
        <f t="shared" si="4"/>
        <v>5938.010281221651</v>
      </c>
      <c r="AR21" s="4">
        <f t="shared" si="4"/>
        <v>28.878137284547929</v>
      </c>
      <c r="AS21" s="4">
        <f t="shared" si="4"/>
        <v>0</v>
      </c>
      <c r="AT21" s="18">
        <f t="shared" si="4"/>
        <v>-4397.7925612337467</v>
      </c>
      <c r="AU21" s="4">
        <f t="shared" si="4"/>
        <v>0</v>
      </c>
      <c r="AV21" s="4">
        <f t="shared" si="4"/>
        <v>-4397.7925612337467</v>
      </c>
      <c r="AW21" s="4">
        <f t="shared" si="4"/>
        <v>0</v>
      </c>
      <c r="AX21" s="4">
        <f t="shared" si="6"/>
        <v>0</v>
      </c>
      <c r="AY21" s="4">
        <f t="shared" si="6"/>
        <v>122.16510432416086</v>
      </c>
      <c r="AZ21" s="4">
        <f t="shared" si="6"/>
        <v>0</v>
      </c>
      <c r="BA21" s="4">
        <f t="shared" si="6"/>
        <v>0</v>
      </c>
      <c r="BB21" s="19">
        <f t="shared" si="6"/>
        <v>-122.16510432416086</v>
      </c>
      <c r="BC21" s="4">
        <f t="shared" si="6"/>
        <v>0</v>
      </c>
      <c r="BD21" s="4">
        <f t="shared" si="5"/>
        <v>0</v>
      </c>
      <c r="BE21" s="4">
        <f t="shared" si="5"/>
        <v>128.66646507408527</v>
      </c>
      <c r="BF21" s="4">
        <f t="shared" si="5"/>
        <v>0</v>
      </c>
      <c r="BG21" s="4">
        <f t="shared" si="5"/>
        <v>0</v>
      </c>
      <c r="BH21" s="20">
        <f t="shared" si="5"/>
        <v>-128.66646507408527</v>
      </c>
    </row>
    <row r="22" spans="1:60">
      <c r="A22" s="3" t="s">
        <v>73</v>
      </c>
      <c r="B22" s="4">
        <v>949</v>
      </c>
      <c r="C22" s="51" t="s">
        <v>74</v>
      </c>
      <c r="D22" s="4">
        <v>17</v>
      </c>
      <c r="E22" s="4">
        <v>347</v>
      </c>
      <c r="F22" s="4">
        <v>0</v>
      </c>
      <c r="G22" s="4">
        <v>4787</v>
      </c>
      <c r="H22" s="4">
        <v>12</v>
      </c>
      <c r="I22" s="4">
        <v>0</v>
      </c>
      <c r="J22" s="4">
        <v>-4452</v>
      </c>
      <c r="K22" s="4">
        <v>0</v>
      </c>
      <c r="L22" s="4">
        <v>-4452</v>
      </c>
      <c r="M22" s="4">
        <v>325</v>
      </c>
      <c r="N22" s="4">
        <v>0</v>
      </c>
      <c r="O22" s="4">
        <v>4842</v>
      </c>
      <c r="P22" s="4">
        <v>11</v>
      </c>
      <c r="Q22" s="4">
        <v>0</v>
      </c>
      <c r="R22" s="4">
        <v>-4528</v>
      </c>
      <c r="S22" s="4">
        <v>0</v>
      </c>
      <c r="T22" s="4">
        <v>-4528</v>
      </c>
      <c r="U22" s="4">
        <v>0</v>
      </c>
      <c r="V22" s="4">
        <v>0</v>
      </c>
      <c r="W22" s="4">
        <v>67</v>
      </c>
      <c r="X22" s="4">
        <v>0</v>
      </c>
      <c r="Y22" s="4">
        <v>0</v>
      </c>
      <c r="Z22" s="4">
        <v>-67</v>
      </c>
      <c r="AA22" s="4">
        <v>0</v>
      </c>
      <c r="AB22" s="4">
        <v>0</v>
      </c>
      <c r="AC22" s="4">
        <v>67</v>
      </c>
      <c r="AD22" s="4">
        <v>0</v>
      </c>
      <c r="AE22" s="4">
        <v>0</v>
      </c>
      <c r="AF22" s="4">
        <v>-67</v>
      </c>
      <c r="AG22" s="93">
        <f t="shared" si="2"/>
        <v>365.64805057955743</v>
      </c>
      <c r="AH22" s="4">
        <f t="shared" si="4"/>
        <v>0</v>
      </c>
      <c r="AI22" s="4">
        <f t="shared" si="4"/>
        <v>5044.2571127502633</v>
      </c>
      <c r="AJ22" s="4">
        <f t="shared" si="4"/>
        <v>12.644889357218124</v>
      </c>
      <c r="AK22" s="4">
        <f t="shared" si="4"/>
        <v>0</v>
      </c>
      <c r="AL22" s="17">
        <f t="shared" si="4"/>
        <v>-4691.2539515279241</v>
      </c>
      <c r="AM22" s="4">
        <f t="shared" si="4"/>
        <v>0</v>
      </c>
      <c r="AN22" s="4">
        <f t="shared" si="4"/>
        <v>-4691.2539515279241</v>
      </c>
      <c r="AO22" s="4">
        <f t="shared" si="4"/>
        <v>342.46575342465752</v>
      </c>
      <c r="AP22" s="4">
        <f t="shared" si="4"/>
        <v>0</v>
      </c>
      <c r="AQ22" s="4">
        <f t="shared" si="4"/>
        <v>5102.2128556375128</v>
      </c>
      <c r="AR22" s="4">
        <f t="shared" si="4"/>
        <v>11.591148577449948</v>
      </c>
      <c r="AS22" s="4">
        <f t="shared" si="4"/>
        <v>0</v>
      </c>
      <c r="AT22" s="18">
        <f t="shared" si="4"/>
        <v>-4771.3382507903052</v>
      </c>
      <c r="AU22" s="4">
        <f t="shared" si="4"/>
        <v>0</v>
      </c>
      <c r="AV22" s="4">
        <f t="shared" si="4"/>
        <v>-4771.3382507903052</v>
      </c>
      <c r="AW22" s="4">
        <f t="shared" si="4"/>
        <v>0</v>
      </c>
      <c r="AX22" s="4">
        <f t="shared" si="6"/>
        <v>0</v>
      </c>
      <c r="AY22" s="4">
        <f t="shared" si="6"/>
        <v>70.60063224446786</v>
      </c>
      <c r="AZ22" s="4">
        <f t="shared" si="6"/>
        <v>0</v>
      </c>
      <c r="BA22" s="4">
        <f t="shared" si="6"/>
        <v>0</v>
      </c>
      <c r="BB22" s="19">
        <f t="shared" si="6"/>
        <v>-70.60063224446786</v>
      </c>
      <c r="BC22" s="4">
        <f t="shared" si="6"/>
        <v>0</v>
      </c>
      <c r="BD22" s="4">
        <f t="shared" si="5"/>
        <v>0</v>
      </c>
      <c r="BE22" s="4">
        <f t="shared" si="5"/>
        <v>70.60063224446786</v>
      </c>
      <c r="BF22" s="4">
        <f t="shared" si="5"/>
        <v>0</v>
      </c>
      <c r="BG22" s="4">
        <f t="shared" si="5"/>
        <v>0</v>
      </c>
      <c r="BH22" s="20">
        <f t="shared" si="5"/>
        <v>-70.60063224446786</v>
      </c>
    </row>
    <row r="23" spans="1:60">
      <c r="A23" s="3" t="s">
        <v>75</v>
      </c>
      <c r="B23" s="4">
        <v>1083</v>
      </c>
      <c r="C23" s="51" t="s">
        <v>76</v>
      </c>
      <c r="D23" s="4">
        <v>16</v>
      </c>
      <c r="E23" s="4">
        <v>20</v>
      </c>
      <c r="F23" s="4" t="s">
        <v>44</v>
      </c>
      <c r="G23" s="4">
        <v>4964</v>
      </c>
      <c r="H23" s="4">
        <v>0</v>
      </c>
      <c r="I23" s="4" t="s">
        <v>44</v>
      </c>
      <c r="J23" s="4">
        <v>-4944</v>
      </c>
      <c r="K23" s="4">
        <v>12</v>
      </c>
      <c r="L23" s="4">
        <v>-4932</v>
      </c>
      <c r="M23" s="4">
        <v>20</v>
      </c>
      <c r="N23" s="4" t="s">
        <v>44</v>
      </c>
      <c r="O23" s="4">
        <v>5334</v>
      </c>
      <c r="P23" s="4">
        <v>0</v>
      </c>
      <c r="Q23" s="4" t="s">
        <v>44</v>
      </c>
      <c r="R23" s="4">
        <v>-5314</v>
      </c>
      <c r="S23" s="4">
        <v>20</v>
      </c>
      <c r="T23" s="4">
        <v>-5294</v>
      </c>
      <c r="U23" s="4">
        <v>2</v>
      </c>
      <c r="V23" s="4">
        <v>0</v>
      </c>
      <c r="W23" s="4">
        <v>120</v>
      </c>
      <c r="X23" s="4">
        <v>13</v>
      </c>
      <c r="Y23" s="4" t="s">
        <v>44</v>
      </c>
      <c r="Z23" s="4">
        <v>-131</v>
      </c>
      <c r="AA23" s="4">
        <v>2</v>
      </c>
      <c r="AB23" s="4">
        <v>0</v>
      </c>
      <c r="AC23" s="4">
        <v>206</v>
      </c>
      <c r="AD23" s="4">
        <v>13</v>
      </c>
      <c r="AE23" s="4" t="s">
        <v>44</v>
      </c>
      <c r="AF23" s="4">
        <v>-217</v>
      </c>
      <c r="AG23" s="93">
        <f t="shared" si="2"/>
        <v>18.467220683287167</v>
      </c>
      <c r="AH23" s="4" t="e">
        <f t="shared" si="4"/>
        <v>#VALUE!</v>
      </c>
      <c r="AI23" s="4">
        <f t="shared" si="4"/>
        <v>4583.5641735918744</v>
      </c>
      <c r="AJ23" s="4">
        <f t="shared" si="4"/>
        <v>0</v>
      </c>
      <c r="AK23" s="4" t="e">
        <f t="shared" si="4"/>
        <v>#VALUE!</v>
      </c>
      <c r="AL23" s="17">
        <f t="shared" si="4"/>
        <v>-4565.0969529085869</v>
      </c>
      <c r="AM23" s="4">
        <f t="shared" si="4"/>
        <v>11.0803324099723</v>
      </c>
      <c r="AN23" s="4">
        <f t="shared" si="4"/>
        <v>-4554.0166204986153</v>
      </c>
      <c r="AO23" s="4">
        <f t="shared" si="4"/>
        <v>18.467220683287167</v>
      </c>
      <c r="AP23" s="4" t="e">
        <f t="shared" si="4"/>
        <v>#VALUE!</v>
      </c>
      <c r="AQ23" s="4">
        <f t="shared" si="4"/>
        <v>4925.2077562326867</v>
      </c>
      <c r="AR23" s="4">
        <f t="shared" si="4"/>
        <v>0</v>
      </c>
      <c r="AS23" s="4" t="e">
        <f t="shared" si="4"/>
        <v>#VALUE!</v>
      </c>
      <c r="AT23" s="18">
        <f t="shared" si="4"/>
        <v>-4906.7405355494002</v>
      </c>
      <c r="AU23" s="4">
        <f t="shared" si="4"/>
        <v>18.467220683287167</v>
      </c>
      <c r="AV23" s="4">
        <f t="shared" si="4"/>
        <v>-4888.2733148661127</v>
      </c>
      <c r="AW23" s="4">
        <f t="shared" si="4"/>
        <v>1.8467220683287164</v>
      </c>
      <c r="AX23" s="4">
        <f t="shared" si="6"/>
        <v>0</v>
      </c>
      <c r="AY23" s="4">
        <f t="shared" si="6"/>
        <v>110.80332409972299</v>
      </c>
      <c r="AZ23" s="4">
        <f t="shared" si="6"/>
        <v>12.003693444136658</v>
      </c>
      <c r="BA23" s="4" t="e">
        <f t="shared" si="6"/>
        <v>#VALUE!</v>
      </c>
      <c r="BB23" s="19">
        <f t="shared" si="6"/>
        <v>-120.96029547553093</v>
      </c>
      <c r="BC23" s="4">
        <f t="shared" si="6"/>
        <v>1.8467220683287164</v>
      </c>
      <c r="BD23" s="4">
        <f t="shared" si="5"/>
        <v>0</v>
      </c>
      <c r="BE23" s="4">
        <f t="shared" si="5"/>
        <v>190.21237303785782</v>
      </c>
      <c r="BF23" s="4">
        <f t="shared" si="5"/>
        <v>12.003693444136658</v>
      </c>
      <c r="BG23" s="4" t="e">
        <f t="shared" si="5"/>
        <v>#VALUE!</v>
      </c>
      <c r="BH23" s="20">
        <f t="shared" si="5"/>
        <v>-200.36934441366574</v>
      </c>
    </row>
    <row r="24" spans="1:60">
      <c r="A24" s="3" t="s">
        <v>77</v>
      </c>
      <c r="B24" s="4">
        <v>19709</v>
      </c>
      <c r="C24" s="51" t="s">
        <v>78</v>
      </c>
      <c r="D24" s="4">
        <v>8</v>
      </c>
      <c r="E24" s="4">
        <v>274</v>
      </c>
      <c r="F24" s="4">
        <v>0</v>
      </c>
      <c r="G24" s="4">
        <v>87662</v>
      </c>
      <c r="H24" s="4">
        <v>0</v>
      </c>
      <c r="I24" s="4">
        <v>0</v>
      </c>
      <c r="J24" s="4">
        <v>-87388</v>
      </c>
      <c r="K24" s="4">
        <v>461</v>
      </c>
      <c r="L24" s="4">
        <v>-86927</v>
      </c>
      <c r="M24" s="4">
        <v>235</v>
      </c>
      <c r="N24" s="4">
        <v>0</v>
      </c>
      <c r="O24" s="4">
        <v>87543</v>
      </c>
      <c r="P24" s="4">
        <v>0</v>
      </c>
      <c r="Q24" s="4">
        <v>0</v>
      </c>
      <c r="R24" s="4">
        <v>-87308</v>
      </c>
      <c r="S24" s="4">
        <v>552</v>
      </c>
      <c r="T24" s="4">
        <v>-86756</v>
      </c>
      <c r="U24" s="4">
        <v>0</v>
      </c>
      <c r="V24" s="4">
        <v>0</v>
      </c>
      <c r="W24" s="4">
        <v>2750</v>
      </c>
      <c r="X24" s="4">
        <v>0</v>
      </c>
      <c r="Y24" s="4">
        <v>0</v>
      </c>
      <c r="Z24" s="4">
        <v>-2750</v>
      </c>
      <c r="AA24" s="4">
        <v>0</v>
      </c>
      <c r="AB24" s="4">
        <v>0</v>
      </c>
      <c r="AC24" s="4">
        <v>3050</v>
      </c>
      <c r="AD24" s="4">
        <v>0</v>
      </c>
      <c r="AE24" s="4">
        <v>0</v>
      </c>
      <c r="AF24" s="4">
        <v>-3050</v>
      </c>
      <c r="AG24" s="93">
        <f t="shared" si="2"/>
        <v>13.902278147039423</v>
      </c>
      <c r="AH24" s="4">
        <f t="shared" si="4"/>
        <v>0</v>
      </c>
      <c r="AI24" s="4">
        <f t="shared" si="4"/>
        <v>4447.8157187071893</v>
      </c>
      <c r="AJ24" s="4">
        <f t="shared" si="4"/>
        <v>0</v>
      </c>
      <c r="AK24" s="4">
        <f t="shared" si="4"/>
        <v>0</v>
      </c>
      <c r="AL24" s="17">
        <f t="shared" si="4"/>
        <v>-4433.9134405601499</v>
      </c>
      <c r="AM24" s="4">
        <f t="shared" si="4"/>
        <v>23.390329291186767</v>
      </c>
      <c r="AN24" s="4">
        <f t="shared" si="4"/>
        <v>-4410.5231112689635</v>
      </c>
      <c r="AO24" s="4">
        <f t="shared" si="4"/>
        <v>11.92348673194987</v>
      </c>
      <c r="AP24" s="4">
        <f t="shared" si="4"/>
        <v>0</v>
      </c>
      <c r="AQ24" s="4">
        <f t="shared" si="4"/>
        <v>4441.7778679790954</v>
      </c>
      <c r="AR24" s="4">
        <f t="shared" si="4"/>
        <v>0</v>
      </c>
      <c r="AS24" s="4">
        <f t="shared" si="4"/>
        <v>0</v>
      </c>
      <c r="AT24" s="18">
        <f t="shared" si="4"/>
        <v>-4429.8543812471462</v>
      </c>
      <c r="AU24" s="4">
        <f t="shared" si="4"/>
        <v>28.007509259729058</v>
      </c>
      <c r="AV24" s="4">
        <f t="shared" si="4"/>
        <v>-4401.8468719874172</v>
      </c>
      <c r="AW24" s="4">
        <f t="shared" si="4"/>
        <v>0</v>
      </c>
      <c r="AX24" s="4">
        <f t="shared" si="6"/>
        <v>0</v>
      </c>
      <c r="AY24" s="4">
        <f t="shared" si="6"/>
        <v>139.53016388451977</v>
      </c>
      <c r="AZ24" s="4">
        <f t="shared" si="6"/>
        <v>0</v>
      </c>
      <c r="BA24" s="4">
        <f t="shared" si="6"/>
        <v>0</v>
      </c>
      <c r="BB24" s="19">
        <f t="shared" si="6"/>
        <v>-139.53016388451977</v>
      </c>
      <c r="BC24" s="4">
        <f t="shared" si="6"/>
        <v>0</v>
      </c>
      <c r="BD24" s="4">
        <f t="shared" si="5"/>
        <v>0</v>
      </c>
      <c r="BE24" s="4">
        <f t="shared" si="5"/>
        <v>154.75163630828555</v>
      </c>
      <c r="BF24" s="4">
        <f t="shared" si="5"/>
        <v>0</v>
      </c>
      <c r="BG24" s="4">
        <f t="shared" si="5"/>
        <v>0</v>
      </c>
      <c r="BH24" s="20">
        <f t="shared" si="5"/>
        <v>-154.75163630828555</v>
      </c>
    </row>
    <row r="25" spans="1:60">
      <c r="A25" s="3" t="s">
        <v>79</v>
      </c>
      <c r="B25" s="4">
        <v>4687</v>
      </c>
      <c r="C25" s="51" t="s">
        <v>80</v>
      </c>
      <c r="D25" s="4">
        <v>13</v>
      </c>
      <c r="E25" s="4">
        <v>2489</v>
      </c>
      <c r="F25" s="4">
        <v>0</v>
      </c>
      <c r="G25" s="4">
        <v>24977</v>
      </c>
      <c r="H25" s="4">
        <v>44</v>
      </c>
      <c r="I25" s="4">
        <v>0</v>
      </c>
      <c r="J25" s="4">
        <v>-22532</v>
      </c>
      <c r="K25" s="4">
        <v>0</v>
      </c>
      <c r="L25" s="4">
        <v>-22532</v>
      </c>
      <c r="M25" s="4">
        <v>1839</v>
      </c>
      <c r="N25" s="4">
        <v>0</v>
      </c>
      <c r="O25" s="4">
        <v>24164</v>
      </c>
      <c r="P25" s="4">
        <v>70</v>
      </c>
      <c r="Q25" s="4">
        <v>0</v>
      </c>
      <c r="R25" s="4">
        <v>-22395</v>
      </c>
      <c r="S25" s="4">
        <v>48</v>
      </c>
      <c r="T25" s="4">
        <v>-22347</v>
      </c>
      <c r="U25" s="4">
        <v>0</v>
      </c>
      <c r="V25" s="4">
        <v>0</v>
      </c>
      <c r="W25" s="4">
        <v>460</v>
      </c>
      <c r="X25" s="4">
        <v>120</v>
      </c>
      <c r="Y25" s="4">
        <v>0</v>
      </c>
      <c r="Z25" s="4">
        <v>-580</v>
      </c>
      <c r="AA25" s="4">
        <v>0</v>
      </c>
      <c r="AB25" s="4">
        <v>0</v>
      </c>
      <c r="AC25" s="4">
        <v>472</v>
      </c>
      <c r="AD25" s="4">
        <v>120</v>
      </c>
      <c r="AE25" s="4">
        <v>0</v>
      </c>
      <c r="AF25" s="4">
        <v>-592</v>
      </c>
      <c r="AG25" s="93">
        <f t="shared" si="2"/>
        <v>531.04331128653723</v>
      </c>
      <c r="AH25" s="4">
        <f t="shared" si="4"/>
        <v>0</v>
      </c>
      <c r="AI25" s="4">
        <f t="shared" si="4"/>
        <v>5328.9950928098997</v>
      </c>
      <c r="AJ25" s="4">
        <f t="shared" si="4"/>
        <v>9.3876680179219125</v>
      </c>
      <c r="AK25" s="4">
        <f t="shared" si="4"/>
        <v>0</v>
      </c>
      <c r="AL25" s="17">
        <f t="shared" si="4"/>
        <v>-4807.339449541284</v>
      </c>
      <c r="AM25" s="4">
        <f t="shared" si="4"/>
        <v>0</v>
      </c>
      <c r="AN25" s="4">
        <f t="shared" si="4"/>
        <v>-4807.339449541284</v>
      </c>
      <c r="AO25" s="4">
        <f t="shared" si="4"/>
        <v>392.3618519308726</v>
      </c>
      <c r="AP25" s="4">
        <f t="shared" si="4"/>
        <v>0</v>
      </c>
      <c r="AQ25" s="4">
        <f t="shared" si="4"/>
        <v>5155.5365905696608</v>
      </c>
      <c r="AR25" s="4">
        <f t="shared" si="4"/>
        <v>14.934926392148496</v>
      </c>
      <c r="AS25" s="4">
        <f t="shared" si="4"/>
        <v>0</v>
      </c>
      <c r="AT25" s="18">
        <f t="shared" si="4"/>
        <v>-4778.1096650309364</v>
      </c>
      <c r="AU25" s="4">
        <f t="shared" si="4"/>
        <v>10.24109238318754</v>
      </c>
      <c r="AV25" s="4">
        <f t="shared" si="4"/>
        <v>-4767.8685726477488</v>
      </c>
      <c r="AW25" s="4">
        <f t="shared" si="4"/>
        <v>0</v>
      </c>
      <c r="AX25" s="4">
        <f t="shared" si="6"/>
        <v>0</v>
      </c>
      <c r="AY25" s="4">
        <f t="shared" si="6"/>
        <v>98.143802005547258</v>
      </c>
      <c r="AZ25" s="4">
        <f t="shared" si="6"/>
        <v>25.602730957968848</v>
      </c>
      <c r="BA25" s="4">
        <f t="shared" si="6"/>
        <v>0</v>
      </c>
      <c r="BB25" s="19">
        <f t="shared" si="6"/>
        <v>-123.7465329635161</v>
      </c>
      <c r="BC25" s="4">
        <f t="shared" si="6"/>
        <v>0</v>
      </c>
      <c r="BD25" s="4">
        <f t="shared" si="5"/>
        <v>0</v>
      </c>
      <c r="BE25" s="4">
        <f t="shared" si="5"/>
        <v>100.70407510134415</v>
      </c>
      <c r="BF25" s="4">
        <f t="shared" si="5"/>
        <v>25.602730957968848</v>
      </c>
      <c r="BG25" s="4">
        <f t="shared" si="5"/>
        <v>0</v>
      </c>
      <c r="BH25" s="20">
        <f t="shared" si="5"/>
        <v>-126.30680605931299</v>
      </c>
    </row>
    <row r="26" spans="1:60">
      <c r="A26" s="3" t="s">
        <v>81</v>
      </c>
      <c r="B26" s="4">
        <v>7989</v>
      </c>
      <c r="C26" s="51" t="s">
        <v>82</v>
      </c>
      <c r="D26" s="4">
        <v>33</v>
      </c>
      <c r="E26" s="4">
        <v>5299</v>
      </c>
      <c r="F26" s="4">
        <v>0</v>
      </c>
      <c r="G26" s="4">
        <v>41671</v>
      </c>
      <c r="H26" s="4">
        <v>0</v>
      </c>
      <c r="I26" s="4">
        <v>0</v>
      </c>
      <c r="J26" s="4">
        <v>-36372</v>
      </c>
      <c r="K26" s="4">
        <v>10</v>
      </c>
      <c r="L26" s="4">
        <v>-36362</v>
      </c>
      <c r="M26" s="4">
        <v>4655</v>
      </c>
      <c r="N26" s="4">
        <v>0</v>
      </c>
      <c r="O26" s="4">
        <v>41853</v>
      </c>
      <c r="P26" s="4">
        <v>0</v>
      </c>
      <c r="Q26" s="4">
        <v>0</v>
      </c>
      <c r="R26" s="4">
        <v>-37198</v>
      </c>
      <c r="S26" s="4">
        <v>10</v>
      </c>
      <c r="T26" s="4">
        <v>-37188</v>
      </c>
      <c r="U26" s="4">
        <v>3</v>
      </c>
      <c r="V26" s="4">
        <v>0</v>
      </c>
      <c r="W26" s="4">
        <v>651</v>
      </c>
      <c r="X26" s="4">
        <v>0</v>
      </c>
      <c r="Y26" s="4">
        <v>0</v>
      </c>
      <c r="Z26" s="4">
        <v>-648</v>
      </c>
      <c r="AA26" s="4">
        <v>0</v>
      </c>
      <c r="AB26" s="4">
        <v>0</v>
      </c>
      <c r="AC26" s="4">
        <v>643</v>
      </c>
      <c r="AD26" s="4">
        <v>0</v>
      </c>
      <c r="AE26" s="4">
        <v>0</v>
      </c>
      <c r="AF26" s="4">
        <v>-643</v>
      </c>
      <c r="AG26" s="93">
        <f t="shared" si="2"/>
        <v>663.28701965202151</v>
      </c>
      <c r="AH26" s="4">
        <f t="shared" si="4"/>
        <v>0</v>
      </c>
      <c r="AI26" s="4">
        <f t="shared" si="4"/>
        <v>5216.0470647139819</v>
      </c>
      <c r="AJ26" s="4">
        <f t="shared" si="4"/>
        <v>0</v>
      </c>
      <c r="AK26" s="4">
        <f t="shared" si="4"/>
        <v>0</v>
      </c>
      <c r="AL26" s="17">
        <f t="shared" si="4"/>
        <v>-4552.7600450619602</v>
      </c>
      <c r="AM26" s="4">
        <f t="shared" si="4"/>
        <v>1.251721116535236</v>
      </c>
      <c r="AN26" s="4">
        <f t="shared" si="4"/>
        <v>-4551.5083239454252</v>
      </c>
      <c r="AO26" s="4">
        <f t="shared" si="4"/>
        <v>582.67617974715233</v>
      </c>
      <c r="AP26" s="4">
        <f t="shared" si="4"/>
        <v>0</v>
      </c>
      <c r="AQ26" s="4">
        <f t="shared" si="4"/>
        <v>5238.828389034923</v>
      </c>
      <c r="AR26" s="4">
        <f t="shared" si="4"/>
        <v>0</v>
      </c>
      <c r="AS26" s="4">
        <f t="shared" si="4"/>
        <v>0</v>
      </c>
      <c r="AT26" s="18">
        <f t="shared" si="4"/>
        <v>-4656.1522092877703</v>
      </c>
      <c r="AU26" s="4">
        <f t="shared" si="4"/>
        <v>1.251721116535236</v>
      </c>
      <c r="AV26" s="4">
        <f t="shared" si="4"/>
        <v>-4654.9004881712353</v>
      </c>
      <c r="AW26" s="4">
        <f t="shared" si="4"/>
        <v>0.3755163349605708</v>
      </c>
      <c r="AX26" s="4">
        <f t="shared" si="6"/>
        <v>0</v>
      </c>
      <c r="AY26" s="4">
        <f t="shared" si="6"/>
        <v>81.487044686443866</v>
      </c>
      <c r="AZ26" s="4">
        <f t="shared" si="6"/>
        <v>0</v>
      </c>
      <c r="BA26" s="4">
        <f t="shared" si="6"/>
        <v>0</v>
      </c>
      <c r="BB26" s="19">
        <f t="shared" si="6"/>
        <v>-81.111528351483287</v>
      </c>
      <c r="BC26" s="4">
        <f t="shared" si="6"/>
        <v>0</v>
      </c>
      <c r="BD26" s="4">
        <f t="shared" si="5"/>
        <v>0</v>
      </c>
      <c r="BE26" s="4">
        <f t="shared" si="5"/>
        <v>80.485667793215669</v>
      </c>
      <c r="BF26" s="4">
        <f t="shared" si="5"/>
        <v>0</v>
      </c>
      <c r="BG26" s="4">
        <f t="shared" si="5"/>
        <v>0</v>
      </c>
      <c r="BH26" s="20">
        <f t="shared" si="5"/>
        <v>-80.485667793215669</v>
      </c>
    </row>
    <row r="27" spans="1:60">
      <c r="A27" s="3" t="s">
        <v>83</v>
      </c>
      <c r="B27" s="4">
        <v>6785</v>
      </c>
      <c r="C27" s="51" t="s">
        <v>84</v>
      </c>
      <c r="D27" s="4">
        <v>4</v>
      </c>
      <c r="E27" s="4">
        <v>430</v>
      </c>
      <c r="F27" s="4">
        <v>0</v>
      </c>
      <c r="G27" s="4">
        <v>32206</v>
      </c>
      <c r="H27" s="4">
        <v>0</v>
      </c>
      <c r="I27" s="4">
        <v>0</v>
      </c>
      <c r="J27" s="4">
        <v>-31776</v>
      </c>
      <c r="K27" s="4">
        <v>3</v>
      </c>
      <c r="L27" s="4">
        <v>-31773</v>
      </c>
      <c r="M27" s="4">
        <v>300</v>
      </c>
      <c r="N27" s="4">
        <v>0</v>
      </c>
      <c r="O27" s="4">
        <v>32373</v>
      </c>
      <c r="P27" s="4">
        <v>0</v>
      </c>
      <c r="Q27" s="4">
        <v>0</v>
      </c>
      <c r="R27" s="4">
        <v>-32073</v>
      </c>
      <c r="S27" s="4">
        <v>3</v>
      </c>
      <c r="T27" s="4">
        <v>-32070</v>
      </c>
      <c r="U27" s="4">
        <v>0</v>
      </c>
      <c r="V27" s="4">
        <v>0</v>
      </c>
      <c r="W27" s="4">
        <v>746</v>
      </c>
      <c r="X27" s="4">
        <v>0</v>
      </c>
      <c r="Y27" s="4">
        <v>0</v>
      </c>
      <c r="Z27" s="4">
        <v>-746</v>
      </c>
      <c r="AA27" s="4">
        <v>0</v>
      </c>
      <c r="AB27" s="4">
        <v>0</v>
      </c>
      <c r="AC27" s="4">
        <v>735</v>
      </c>
      <c r="AD27" s="4">
        <v>0</v>
      </c>
      <c r="AE27" s="4">
        <v>0</v>
      </c>
      <c r="AF27" s="4">
        <v>-735</v>
      </c>
      <c r="AG27" s="93">
        <f t="shared" si="2"/>
        <v>63.375092114959472</v>
      </c>
      <c r="AH27" s="4">
        <f t="shared" si="4"/>
        <v>0</v>
      </c>
      <c r="AI27" s="4">
        <f t="shared" si="4"/>
        <v>4746.6470154753133</v>
      </c>
      <c r="AJ27" s="4">
        <f t="shared" si="4"/>
        <v>0</v>
      </c>
      <c r="AK27" s="4">
        <f t="shared" si="4"/>
        <v>0</v>
      </c>
      <c r="AL27" s="17">
        <f t="shared" si="4"/>
        <v>-4683.2719233603539</v>
      </c>
      <c r="AM27" s="4">
        <f t="shared" si="4"/>
        <v>0.44215180545320559</v>
      </c>
      <c r="AN27" s="4">
        <f t="shared" si="4"/>
        <v>-4682.8297715549006</v>
      </c>
      <c r="AO27" s="4">
        <f t="shared" si="4"/>
        <v>44.215180545320557</v>
      </c>
      <c r="AP27" s="4">
        <f t="shared" si="4"/>
        <v>0</v>
      </c>
      <c r="AQ27" s="4">
        <f t="shared" si="4"/>
        <v>4771.2601326455415</v>
      </c>
      <c r="AR27" s="4">
        <f t="shared" si="4"/>
        <v>0</v>
      </c>
      <c r="AS27" s="4">
        <f t="shared" si="4"/>
        <v>0</v>
      </c>
      <c r="AT27" s="18">
        <f t="shared" si="4"/>
        <v>-4727.0449521002211</v>
      </c>
      <c r="AU27" s="4">
        <f t="shared" si="4"/>
        <v>0.44215180545320559</v>
      </c>
      <c r="AV27" s="4">
        <f t="shared" si="4"/>
        <v>-4726.6028002947678</v>
      </c>
      <c r="AW27" s="4">
        <f t="shared" si="4"/>
        <v>0</v>
      </c>
      <c r="AX27" s="4">
        <f t="shared" si="6"/>
        <v>0</v>
      </c>
      <c r="AY27" s="4">
        <f t="shared" si="6"/>
        <v>109.94841562269713</v>
      </c>
      <c r="AZ27" s="4">
        <f t="shared" si="6"/>
        <v>0</v>
      </c>
      <c r="BA27" s="4">
        <f t="shared" si="6"/>
        <v>0</v>
      </c>
      <c r="BB27" s="19">
        <f t="shared" si="6"/>
        <v>-109.94841562269713</v>
      </c>
      <c r="BC27" s="4">
        <f t="shared" si="6"/>
        <v>0</v>
      </c>
      <c r="BD27" s="4">
        <f t="shared" si="5"/>
        <v>0</v>
      </c>
      <c r="BE27" s="4">
        <f t="shared" si="5"/>
        <v>108.32719233603537</v>
      </c>
      <c r="BF27" s="4">
        <f t="shared" si="5"/>
        <v>0</v>
      </c>
      <c r="BG27" s="4">
        <f t="shared" si="5"/>
        <v>0</v>
      </c>
      <c r="BH27" s="20">
        <f t="shared" si="5"/>
        <v>-108.32719233603537</v>
      </c>
    </row>
    <row r="28" spans="1:60">
      <c r="A28" s="3" t="s">
        <v>85</v>
      </c>
      <c r="B28" s="4">
        <v>2621</v>
      </c>
      <c r="C28" s="51" t="s">
        <v>86</v>
      </c>
      <c r="D28" s="4">
        <v>7</v>
      </c>
      <c r="E28" s="4">
        <v>305</v>
      </c>
      <c r="F28" s="4">
        <v>0</v>
      </c>
      <c r="G28" s="4">
        <v>13331</v>
      </c>
      <c r="H28" s="4">
        <v>33</v>
      </c>
      <c r="I28" s="4">
        <v>0</v>
      </c>
      <c r="J28" s="4">
        <v>-13059</v>
      </c>
      <c r="K28" s="4">
        <v>19</v>
      </c>
      <c r="L28" s="4">
        <v>-13040</v>
      </c>
      <c r="M28" s="4">
        <v>248</v>
      </c>
      <c r="N28" s="4">
        <v>0</v>
      </c>
      <c r="O28" s="4">
        <v>13725</v>
      </c>
      <c r="P28" s="4">
        <v>27</v>
      </c>
      <c r="Q28" s="4">
        <v>0</v>
      </c>
      <c r="R28" s="4">
        <v>-13504</v>
      </c>
      <c r="S28" s="4">
        <v>9</v>
      </c>
      <c r="T28" s="4">
        <v>-13495</v>
      </c>
      <c r="U28" s="4">
        <v>52</v>
      </c>
      <c r="V28" s="4">
        <v>0</v>
      </c>
      <c r="W28" s="4">
        <v>290</v>
      </c>
      <c r="X28" s="4">
        <v>6</v>
      </c>
      <c r="Y28" s="4">
        <v>0</v>
      </c>
      <c r="Z28" s="4">
        <v>-244</v>
      </c>
      <c r="AA28" s="4">
        <v>52</v>
      </c>
      <c r="AB28" s="4">
        <v>0</v>
      </c>
      <c r="AC28" s="4">
        <v>301</v>
      </c>
      <c r="AD28" s="4">
        <v>6</v>
      </c>
      <c r="AE28" s="4">
        <v>0</v>
      </c>
      <c r="AF28" s="4">
        <v>-255</v>
      </c>
      <c r="AG28" s="93">
        <f t="shared" si="2"/>
        <v>116.36779855017168</v>
      </c>
      <c r="AH28" s="4">
        <f t="shared" si="4"/>
        <v>0</v>
      </c>
      <c r="AI28" s="4">
        <f t="shared" si="4"/>
        <v>5086.2266310568484</v>
      </c>
      <c r="AJ28" s="4">
        <f t="shared" si="4"/>
        <v>12.590614269362838</v>
      </c>
      <c r="AK28" s="4">
        <f t="shared" si="4"/>
        <v>0</v>
      </c>
      <c r="AL28" s="17">
        <f t="shared" si="4"/>
        <v>-4982.4494467760396</v>
      </c>
      <c r="AM28" s="4">
        <f t="shared" si="4"/>
        <v>7.2491415490270885</v>
      </c>
      <c r="AN28" s="4">
        <f t="shared" si="4"/>
        <v>-4975.2003052270129</v>
      </c>
      <c r="AO28" s="4">
        <f t="shared" si="4"/>
        <v>94.620373903090425</v>
      </c>
      <c r="AP28" s="4">
        <f t="shared" si="4"/>
        <v>0</v>
      </c>
      <c r="AQ28" s="4">
        <f t="shared" si="4"/>
        <v>5236.5509347577263</v>
      </c>
      <c r="AR28" s="4">
        <f t="shared" si="4"/>
        <v>10.301411674933231</v>
      </c>
      <c r="AS28" s="4">
        <f t="shared" si="4"/>
        <v>0</v>
      </c>
      <c r="AT28" s="18">
        <f t="shared" si="4"/>
        <v>-5152.2319725295692</v>
      </c>
      <c r="AU28" s="4">
        <f t="shared" si="4"/>
        <v>3.4338038916444105</v>
      </c>
      <c r="AV28" s="4">
        <f t="shared" si="4"/>
        <v>-5148.7981686379244</v>
      </c>
      <c r="AW28" s="4">
        <f t="shared" si="4"/>
        <v>19.839755818389929</v>
      </c>
      <c r="AX28" s="4">
        <f t="shared" si="6"/>
        <v>0</v>
      </c>
      <c r="AY28" s="4">
        <f t="shared" si="6"/>
        <v>110.64479206409767</v>
      </c>
      <c r="AZ28" s="4">
        <f t="shared" si="6"/>
        <v>2.2892025944296068</v>
      </c>
      <c r="BA28" s="4">
        <f t="shared" si="6"/>
        <v>0</v>
      </c>
      <c r="BB28" s="19">
        <f t="shared" si="6"/>
        <v>-93.094238840137351</v>
      </c>
      <c r="BC28" s="4">
        <f t="shared" si="6"/>
        <v>19.839755818389929</v>
      </c>
      <c r="BD28" s="4">
        <f t="shared" si="5"/>
        <v>0</v>
      </c>
      <c r="BE28" s="4">
        <f t="shared" si="5"/>
        <v>114.84166348721863</v>
      </c>
      <c r="BF28" s="4">
        <f t="shared" si="5"/>
        <v>2.2892025944296068</v>
      </c>
      <c r="BG28" s="4">
        <f t="shared" si="5"/>
        <v>0</v>
      </c>
      <c r="BH28" s="20">
        <f t="shared" si="5"/>
        <v>-97.291110263258304</v>
      </c>
    </row>
    <row r="29" spans="1:60">
      <c r="A29" s="3" t="s">
        <v>87</v>
      </c>
      <c r="B29" s="4">
        <v>9398</v>
      </c>
      <c r="C29" s="51" t="s">
        <v>88</v>
      </c>
      <c r="D29" s="4">
        <v>5</v>
      </c>
      <c r="E29" s="4">
        <v>3639</v>
      </c>
      <c r="F29" s="4">
        <v>0</v>
      </c>
      <c r="G29" s="4">
        <v>34135</v>
      </c>
      <c r="H29" s="4">
        <v>100</v>
      </c>
      <c r="I29" s="4">
        <v>0</v>
      </c>
      <c r="J29" s="4">
        <v>-30596</v>
      </c>
      <c r="K29" s="4">
        <v>40</v>
      </c>
      <c r="L29" s="4">
        <v>-30556</v>
      </c>
      <c r="M29" s="4">
        <v>3064</v>
      </c>
      <c r="N29" s="4">
        <v>0</v>
      </c>
      <c r="O29" s="4">
        <v>34975</v>
      </c>
      <c r="P29" s="4">
        <v>116</v>
      </c>
      <c r="Q29" s="4">
        <v>0</v>
      </c>
      <c r="R29" s="4">
        <v>-32027</v>
      </c>
      <c r="S29" s="4">
        <v>40</v>
      </c>
      <c r="T29" s="4">
        <v>-31987</v>
      </c>
      <c r="U29" s="4">
        <v>0</v>
      </c>
      <c r="V29" s="4">
        <v>0</v>
      </c>
      <c r="W29" s="4">
        <v>724</v>
      </c>
      <c r="X29" s="4">
        <v>0</v>
      </c>
      <c r="Y29" s="4">
        <v>0</v>
      </c>
      <c r="Z29" s="4">
        <v>-724</v>
      </c>
      <c r="AA29" s="4">
        <v>0</v>
      </c>
      <c r="AB29" s="4">
        <v>0</v>
      </c>
      <c r="AC29" s="4">
        <v>745</v>
      </c>
      <c r="AD29" s="4">
        <v>0</v>
      </c>
      <c r="AE29" s="4">
        <v>0</v>
      </c>
      <c r="AF29" s="4">
        <v>-745</v>
      </c>
      <c r="AG29" s="93">
        <f t="shared" si="2"/>
        <v>387.21004469035967</v>
      </c>
      <c r="AH29" s="4">
        <f t="shared" si="4"/>
        <v>0</v>
      </c>
      <c r="AI29" s="4">
        <f t="shared" si="4"/>
        <v>3632.155777825069</v>
      </c>
      <c r="AJ29" s="4">
        <f t="shared" si="4"/>
        <v>10.640561821664184</v>
      </c>
      <c r="AK29" s="4">
        <f t="shared" si="4"/>
        <v>0</v>
      </c>
      <c r="AL29" s="17">
        <f t="shared" si="4"/>
        <v>-3255.5862949563739</v>
      </c>
      <c r="AM29" s="4">
        <f t="shared" si="4"/>
        <v>4.2562247286656731</v>
      </c>
      <c r="AN29" s="4">
        <f t="shared" si="4"/>
        <v>-3251.3300702277079</v>
      </c>
      <c r="AO29" s="4">
        <f t="shared" si="4"/>
        <v>326.02681421579058</v>
      </c>
      <c r="AP29" s="4">
        <f t="shared" si="4"/>
        <v>0</v>
      </c>
      <c r="AQ29" s="4">
        <f t="shared" si="4"/>
        <v>3721.5364971270483</v>
      </c>
      <c r="AR29" s="4">
        <f t="shared" si="4"/>
        <v>12.343051713130453</v>
      </c>
      <c r="AS29" s="4">
        <f t="shared" si="4"/>
        <v>0</v>
      </c>
      <c r="AT29" s="18">
        <f t="shared" si="4"/>
        <v>-3407.8527346243882</v>
      </c>
      <c r="AU29" s="4">
        <f t="shared" si="4"/>
        <v>4.2562247286656731</v>
      </c>
      <c r="AV29" s="4">
        <f t="shared" si="4"/>
        <v>-3403.5965098957226</v>
      </c>
      <c r="AW29" s="4">
        <f t="shared" si="4"/>
        <v>0</v>
      </c>
      <c r="AX29" s="4">
        <f t="shared" si="6"/>
        <v>0</v>
      </c>
      <c r="AY29" s="4">
        <f t="shared" si="6"/>
        <v>77.037667588848691</v>
      </c>
      <c r="AZ29" s="4">
        <f t="shared" si="6"/>
        <v>0</v>
      </c>
      <c r="BA29" s="4">
        <f t="shared" si="6"/>
        <v>0</v>
      </c>
      <c r="BB29" s="19">
        <f t="shared" si="6"/>
        <v>-77.037667588848691</v>
      </c>
      <c r="BC29" s="4">
        <f t="shared" si="6"/>
        <v>0</v>
      </c>
      <c r="BD29" s="4">
        <f t="shared" si="5"/>
        <v>0</v>
      </c>
      <c r="BE29" s="4">
        <f t="shared" si="5"/>
        <v>79.272185571398168</v>
      </c>
      <c r="BF29" s="4">
        <f t="shared" si="5"/>
        <v>0</v>
      </c>
      <c r="BG29" s="4">
        <f t="shared" si="5"/>
        <v>0</v>
      </c>
      <c r="BH29" s="20">
        <f t="shared" si="5"/>
        <v>-79.272185571398168</v>
      </c>
    </row>
    <row r="30" spans="1:60">
      <c r="A30" s="3" t="s">
        <v>89</v>
      </c>
      <c r="B30" s="4">
        <v>8144</v>
      </c>
      <c r="C30" s="51" t="s">
        <v>90</v>
      </c>
      <c r="D30" s="4">
        <v>5</v>
      </c>
      <c r="E30" s="4">
        <v>3609</v>
      </c>
      <c r="F30" s="4">
        <v>0</v>
      </c>
      <c r="G30" s="4">
        <v>30919</v>
      </c>
      <c r="H30" s="4">
        <v>31</v>
      </c>
      <c r="I30" s="4">
        <v>0</v>
      </c>
      <c r="J30" s="4">
        <v>-27341</v>
      </c>
      <c r="K30" s="4">
        <v>5</v>
      </c>
      <c r="L30" s="4">
        <v>-27336</v>
      </c>
      <c r="M30" s="4">
        <v>2705</v>
      </c>
      <c r="N30" s="4">
        <v>0</v>
      </c>
      <c r="O30" s="4">
        <v>31325</v>
      </c>
      <c r="P30" s="4">
        <v>35</v>
      </c>
      <c r="Q30" s="4">
        <v>0</v>
      </c>
      <c r="R30" s="4">
        <v>-28655</v>
      </c>
      <c r="S30" s="4">
        <v>5</v>
      </c>
      <c r="T30" s="4">
        <v>-28650</v>
      </c>
      <c r="U30" s="4">
        <v>0</v>
      </c>
      <c r="V30" s="4">
        <v>0</v>
      </c>
      <c r="W30" s="4">
        <v>579</v>
      </c>
      <c r="X30" s="4">
        <v>0</v>
      </c>
      <c r="Y30" s="4">
        <v>0</v>
      </c>
      <c r="Z30" s="4">
        <v>-579</v>
      </c>
      <c r="AA30" s="4">
        <v>0</v>
      </c>
      <c r="AB30" s="4">
        <v>0</v>
      </c>
      <c r="AC30" s="4">
        <v>601</v>
      </c>
      <c r="AD30" s="4">
        <v>0</v>
      </c>
      <c r="AE30" s="4">
        <v>0</v>
      </c>
      <c r="AF30" s="4">
        <v>-601</v>
      </c>
      <c r="AG30" s="93">
        <f t="shared" si="2"/>
        <v>443.14833005893911</v>
      </c>
      <c r="AH30" s="4">
        <f t="shared" si="4"/>
        <v>0</v>
      </c>
      <c r="AI30" s="4">
        <f t="shared" si="4"/>
        <v>3796.5373280943027</v>
      </c>
      <c r="AJ30" s="4">
        <f t="shared" si="4"/>
        <v>3.8064833005893908</v>
      </c>
      <c r="AK30" s="4">
        <f t="shared" si="4"/>
        <v>0</v>
      </c>
      <c r="AL30" s="17">
        <f t="shared" si="4"/>
        <v>-3357.195481335953</v>
      </c>
      <c r="AM30" s="4">
        <f t="shared" si="4"/>
        <v>0.61394891944990182</v>
      </c>
      <c r="AN30" s="4">
        <f t="shared" si="4"/>
        <v>-3356.5815324165028</v>
      </c>
      <c r="AO30" s="4">
        <f t="shared" si="4"/>
        <v>332.14636542239685</v>
      </c>
      <c r="AP30" s="4">
        <f t="shared" si="4"/>
        <v>0</v>
      </c>
      <c r="AQ30" s="4">
        <f t="shared" si="4"/>
        <v>3846.3899803536347</v>
      </c>
      <c r="AR30" s="4">
        <f t="shared" si="4"/>
        <v>4.297642436149312</v>
      </c>
      <c r="AS30" s="4">
        <f t="shared" si="4"/>
        <v>0</v>
      </c>
      <c r="AT30" s="18">
        <f t="shared" si="4"/>
        <v>-3518.5412573673871</v>
      </c>
      <c r="AU30" s="4">
        <f t="shared" si="4"/>
        <v>0.61394891944990182</v>
      </c>
      <c r="AV30" s="4">
        <f t="shared" si="4"/>
        <v>-3517.9273084479373</v>
      </c>
      <c r="AW30" s="4">
        <f t="shared" si="4"/>
        <v>0</v>
      </c>
      <c r="AX30" s="4">
        <f t="shared" si="6"/>
        <v>0</v>
      </c>
      <c r="AY30" s="4">
        <f t="shared" si="6"/>
        <v>71.09528487229862</v>
      </c>
      <c r="AZ30" s="4">
        <f t="shared" si="6"/>
        <v>0</v>
      </c>
      <c r="BA30" s="4">
        <f t="shared" si="6"/>
        <v>0</v>
      </c>
      <c r="BB30" s="19">
        <f t="shared" si="6"/>
        <v>-71.09528487229862</v>
      </c>
      <c r="BC30" s="4">
        <f t="shared" si="6"/>
        <v>0</v>
      </c>
      <c r="BD30" s="4">
        <f t="shared" si="5"/>
        <v>0</v>
      </c>
      <c r="BE30" s="4">
        <f t="shared" si="5"/>
        <v>73.79666011787819</v>
      </c>
      <c r="BF30" s="4">
        <f t="shared" si="5"/>
        <v>0</v>
      </c>
      <c r="BG30" s="4">
        <f t="shared" si="5"/>
        <v>0</v>
      </c>
      <c r="BH30" s="20">
        <f t="shared" si="5"/>
        <v>-73.79666011787819</v>
      </c>
    </row>
    <row r="31" spans="1:60">
      <c r="A31" s="3" t="s">
        <v>91</v>
      </c>
      <c r="B31" s="4">
        <v>18349</v>
      </c>
      <c r="C31" s="51" t="s">
        <v>92</v>
      </c>
      <c r="D31" s="4">
        <v>7</v>
      </c>
      <c r="E31" s="4">
        <v>11332</v>
      </c>
      <c r="F31" s="4">
        <v>0</v>
      </c>
      <c r="G31" s="4">
        <v>86347</v>
      </c>
      <c r="H31" s="4">
        <v>265</v>
      </c>
      <c r="I31" s="4">
        <v>0</v>
      </c>
      <c r="J31" s="4">
        <v>-75280</v>
      </c>
      <c r="K31" s="4">
        <v>165</v>
      </c>
      <c r="L31" s="4">
        <v>-75115</v>
      </c>
      <c r="M31" s="4">
        <v>7044</v>
      </c>
      <c r="N31" s="4">
        <v>0</v>
      </c>
      <c r="O31" s="4">
        <v>87095</v>
      </c>
      <c r="P31" s="4">
        <v>0</v>
      </c>
      <c r="Q31" s="4">
        <v>0</v>
      </c>
      <c r="R31" s="4">
        <v>-80051</v>
      </c>
      <c r="S31" s="4">
        <v>170</v>
      </c>
      <c r="T31" s="4">
        <v>-79881</v>
      </c>
      <c r="U31" s="4">
        <v>0</v>
      </c>
      <c r="V31" s="4">
        <v>0</v>
      </c>
      <c r="W31" s="4">
        <v>2232</v>
      </c>
      <c r="X31" s="4">
        <v>0</v>
      </c>
      <c r="Y31" s="4">
        <v>0</v>
      </c>
      <c r="Z31" s="4">
        <v>-2232</v>
      </c>
      <c r="AA31" s="4">
        <v>0</v>
      </c>
      <c r="AB31" s="4">
        <v>0</v>
      </c>
      <c r="AC31" s="4">
        <v>2356</v>
      </c>
      <c r="AD31" s="4">
        <v>0</v>
      </c>
      <c r="AE31" s="4">
        <v>0</v>
      </c>
      <c r="AF31" s="4">
        <v>-2356</v>
      </c>
      <c r="AG31" s="93">
        <f t="shared" si="2"/>
        <v>617.58133958253859</v>
      </c>
      <c r="AH31" s="4">
        <f t="shared" si="4"/>
        <v>0</v>
      </c>
      <c r="AI31" s="4">
        <f t="shared" si="4"/>
        <v>4705.8150307918686</v>
      </c>
      <c r="AJ31" s="4">
        <f t="shared" si="4"/>
        <v>14.442203934819336</v>
      </c>
      <c r="AK31" s="4">
        <f t="shared" si="4"/>
        <v>0</v>
      </c>
      <c r="AL31" s="17">
        <f t="shared" si="4"/>
        <v>-4102.6758951441498</v>
      </c>
      <c r="AM31" s="4">
        <f t="shared" si="4"/>
        <v>8.9923156575290211</v>
      </c>
      <c r="AN31" s="4">
        <f t="shared" ref="AN31:AW56" si="7">1000*L31/$B31</f>
        <v>-4093.6835794866206</v>
      </c>
      <c r="AO31" s="4">
        <f t="shared" si="7"/>
        <v>383.89013025232981</v>
      </c>
      <c r="AP31" s="4">
        <f t="shared" si="7"/>
        <v>0</v>
      </c>
      <c r="AQ31" s="4">
        <f t="shared" si="7"/>
        <v>4746.5801951060002</v>
      </c>
      <c r="AR31" s="4">
        <f t="shared" si="7"/>
        <v>0</v>
      </c>
      <c r="AS31" s="4">
        <f t="shared" si="7"/>
        <v>0</v>
      </c>
      <c r="AT31" s="18">
        <f t="shared" si="7"/>
        <v>-4362.6900648536703</v>
      </c>
      <c r="AU31" s="4">
        <f t="shared" si="7"/>
        <v>9.2648100713935371</v>
      </c>
      <c r="AV31" s="4">
        <f t="shared" si="7"/>
        <v>-4353.4252547822771</v>
      </c>
      <c r="AW31" s="4">
        <f t="shared" si="7"/>
        <v>0</v>
      </c>
      <c r="AX31" s="4">
        <f t="shared" si="6"/>
        <v>0</v>
      </c>
      <c r="AY31" s="4">
        <f t="shared" si="6"/>
        <v>121.64150634911984</v>
      </c>
      <c r="AZ31" s="4">
        <f t="shared" si="6"/>
        <v>0</v>
      </c>
      <c r="BA31" s="4">
        <f t="shared" si="6"/>
        <v>0</v>
      </c>
      <c r="BB31" s="19">
        <f t="shared" si="6"/>
        <v>-121.64150634911984</v>
      </c>
      <c r="BC31" s="4">
        <f t="shared" si="6"/>
        <v>0</v>
      </c>
      <c r="BD31" s="4">
        <f t="shared" si="5"/>
        <v>0</v>
      </c>
      <c r="BE31" s="4">
        <f t="shared" si="5"/>
        <v>128.39936781295984</v>
      </c>
      <c r="BF31" s="4">
        <f t="shared" si="5"/>
        <v>0</v>
      </c>
      <c r="BG31" s="4">
        <f t="shared" si="5"/>
        <v>0</v>
      </c>
      <c r="BH31" s="20">
        <f t="shared" si="5"/>
        <v>-128.39936781295984</v>
      </c>
    </row>
    <row r="32" spans="1:60">
      <c r="A32" s="3" t="s">
        <v>93</v>
      </c>
      <c r="B32" s="4">
        <v>3134</v>
      </c>
      <c r="C32" s="51" t="s">
        <v>94</v>
      </c>
      <c r="D32" s="4">
        <v>12</v>
      </c>
      <c r="E32" s="4">
        <v>0</v>
      </c>
      <c r="F32" s="4">
        <v>0</v>
      </c>
      <c r="G32" s="4">
        <v>17597</v>
      </c>
      <c r="H32" s="4">
        <v>0</v>
      </c>
      <c r="I32" s="4">
        <v>0</v>
      </c>
      <c r="J32" s="4">
        <v>-17597</v>
      </c>
      <c r="K32" s="4">
        <v>0</v>
      </c>
      <c r="L32" s="4">
        <v>-17597</v>
      </c>
      <c r="M32" s="4">
        <v>0</v>
      </c>
      <c r="N32" s="4">
        <v>0</v>
      </c>
      <c r="O32" s="4">
        <v>18052</v>
      </c>
      <c r="P32" s="4">
        <v>0</v>
      </c>
      <c r="Q32" s="4">
        <v>0</v>
      </c>
      <c r="R32" s="4">
        <v>-18052</v>
      </c>
      <c r="S32" s="4">
        <v>0</v>
      </c>
      <c r="T32" s="4">
        <v>-18052</v>
      </c>
      <c r="U32" s="4">
        <v>0</v>
      </c>
      <c r="V32" s="4">
        <v>0</v>
      </c>
      <c r="W32" s="4">
        <v>342</v>
      </c>
      <c r="X32" s="4">
        <v>0</v>
      </c>
      <c r="Y32" s="4">
        <v>0</v>
      </c>
      <c r="Z32" s="4">
        <v>-342</v>
      </c>
      <c r="AA32" s="4">
        <v>0</v>
      </c>
      <c r="AB32" s="4">
        <v>0</v>
      </c>
      <c r="AC32" s="4">
        <v>329</v>
      </c>
      <c r="AD32" s="4">
        <v>0</v>
      </c>
      <c r="AE32" s="4">
        <v>0</v>
      </c>
      <c r="AF32" s="4">
        <v>-329</v>
      </c>
      <c r="AG32" s="93">
        <f t="shared" si="2"/>
        <v>0</v>
      </c>
      <c r="AH32" s="4">
        <f t="shared" ref="AH32:AR66" si="8">1000*F32/$B32</f>
        <v>0</v>
      </c>
      <c r="AI32" s="4">
        <f t="shared" si="8"/>
        <v>5614.8691767708997</v>
      </c>
      <c r="AJ32" s="4">
        <f t="shared" si="8"/>
        <v>0</v>
      </c>
      <c r="AK32" s="4">
        <f t="shared" si="8"/>
        <v>0</v>
      </c>
      <c r="AL32" s="17">
        <f t="shared" si="8"/>
        <v>-5614.8691767708997</v>
      </c>
      <c r="AM32" s="4">
        <f t="shared" si="8"/>
        <v>0</v>
      </c>
      <c r="AN32" s="4">
        <f t="shared" si="7"/>
        <v>-5614.8691767708997</v>
      </c>
      <c r="AO32" s="4">
        <f t="shared" si="7"/>
        <v>0</v>
      </c>
      <c r="AP32" s="4">
        <f t="shared" si="7"/>
        <v>0</v>
      </c>
      <c r="AQ32" s="4">
        <f t="shared" si="7"/>
        <v>5760.0510529674539</v>
      </c>
      <c r="AR32" s="4">
        <f t="shared" si="7"/>
        <v>0</v>
      </c>
      <c r="AS32" s="4">
        <f t="shared" si="7"/>
        <v>0</v>
      </c>
      <c r="AT32" s="18">
        <f t="shared" si="7"/>
        <v>-5760.0510529674539</v>
      </c>
      <c r="AU32" s="4">
        <f t="shared" si="7"/>
        <v>0</v>
      </c>
      <c r="AV32" s="4">
        <f t="shared" si="7"/>
        <v>-5760.0510529674539</v>
      </c>
      <c r="AW32" s="4">
        <f t="shared" si="7"/>
        <v>0</v>
      </c>
      <c r="AX32" s="4">
        <f t="shared" si="6"/>
        <v>0</v>
      </c>
      <c r="AY32" s="4">
        <f t="shared" si="6"/>
        <v>109.12571793235482</v>
      </c>
      <c r="AZ32" s="4">
        <f t="shared" si="6"/>
        <v>0</v>
      </c>
      <c r="BA32" s="4">
        <f t="shared" si="6"/>
        <v>0</v>
      </c>
      <c r="BB32" s="19">
        <f t="shared" si="6"/>
        <v>-109.12571793235482</v>
      </c>
      <c r="BC32" s="4">
        <f t="shared" si="6"/>
        <v>0</v>
      </c>
      <c r="BD32" s="4">
        <f t="shared" si="5"/>
        <v>0</v>
      </c>
      <c r="BE32" s="4">
        <f t="shared" si="5"/>
        <v>104.97766432673899</v>
      </c>
      <c r="BF32" s="4">
        <f t="shared" si="5"/>
        <v>0</v>
      </c>
      <c r="BG32" s="4">
        <f t="shared" si="5"/>
        <v>0</v>
      </c>
      <c r="BH32" s="20">
        <f t="shared" si="5"/>
        <v>-104.97766432673899</v>
      </c>
    </row>
    <row r="33" spans="1:60">
      <c r="A33" s="3" t="s">
        <v>95</v>
      </c>
      <c r="B33" s="4">
        <v>658864</v>
      </c>
      <c r="C33" s="51" t="s">
        <v>96</v>
      </c>
      <c r="D33" s="4">
        <v>31</v>
      </c>
      <c r="E33" s="4">
        <v>338800</v>
      </c>
      <c r="F33" s="4">
        <v>0</v>
      </c>
      <c r="G33" s="4">
        <v>2633808</v>
      </c>
      <c r="H33" s="4">
        <v>13000</v>
      </c>
      <c r="I33" s="4">
        <v>0</v>
      </c>
      <c r="J33" s="4">
        <v>-2308008</v>
      </c>
      <c r="K33" s="4">
        <v>100</v>
      </c>
      <c r="L33" s="4">
        <v>-2307908</v>
      </c>
      <c r="M33" s="4">
        <v>166800</v>
      </c>
      <c r="N33" s="4">
        <v>0</v>
      </c>
      <c r="O33" s="4">
        <v>2608983</v>
      </c>
      <c r="P33" s="4">
        <v>13000</v>
      </c>
      <c r="Q33" s="4">
        <v>0</v>
      </c>
      <c r="R33" s="4">
        <v>-2455183</v>
      </c>
      <c r="S33" s="4">
        <v>100</v>
      </c>
      <c r="T33" s="4">
        <v>-2455083</v>
      </c>
      <c r="U33" s="4">
        <v>2345</v>
      </c>
      <c r="V33" s="4">
        <v>0</v>
      </c>
      <c r="W33" s="4">
        <v>47082</v>
      </c>
      <c r="X33" s="4">
        <v>2260</v>
      </c>
      <c r="Y33" s="4">
        <v>0</v>
      </c>
      <c r="Z33" s="4">
        <v>-46997</v>
      </c>
      <c r="AA33" s="4">
        <v>2345</v>
      </c>
      <c r="AB33" s="4">
        <v>0</v>
      </c>
      <c r="AC33" s="4">
        <v>52432</v>
      </c>
      <c r="AD33" s="4">
        <v>2512</v>
      </c>
      <c r="AE33" s="4">
        <v>0</v>
      </c>
      <c r="AF33" s="4">
        <v>-52599</v>
      </c>
      <c r="AG33" s="93">
        <f t="shared" si="2"/>
        <v>514.21841229753034</v>
      </c>
      <c r="AH33" s="4">
        <f t="shared" si="8"/>
        <v>0</v>
      </c>
      <c r="AI33" s="4">
        <f t="shared" si="8"/>
        <v>3997.4987250783165</v>
      </c>
      <c r="AJ33" s="4">
        <f t="shared" si="8"/>
        <v>19.73093081424998</v>
      </c>
      <c r="AK33" s="4">
        <f t="shared" si="8"/>
        <v>0</v>
      </c>
      <c r="AL33" s="17">
        <f t="shared" si="8"/>
        <v>-3503.0112435950364</v>
      </c>
      <c r="AM33" s="4">
        <f t="shared" si="8"/>
        <v>0.15177639087884601</v>
      </c>
      <c r="AN33" s="4">
        <f t="shared" si="7"/>
        <v>-3502.8594672041577</v>
      </c>
      <c r="AO33" s="4">
        <f t="shared" si="7"/>
        <v>253.16301998591516</v>
      </c>
      <c r="AP33" s="4">
        <f t="shared" si="7"/>
        <v>0</v>
      </c>
      <c r="AQ33" s="4">
        <f t="shared" si="7"/>
        <v>3959.820236042643</v>
      </c>
      <c r="AR33" s="4">
        <f t="shared" si="7"/>
        <v>19.73093081424998</v>
      </c>
      <c r="AS33" s="4">
        <f t="shared" si="7"/>
        <v>0</v>
      </c>
      <c r="AT33" s="18">
        <f t="shared" si="7"/>
        <v>-3726.3881468709778</v>
      </c>
      <c r="AU33" s="4">
        <f t="shared" si="7"/>
        <v>0.15177639087884601</v>
      </c>
      <c r="AV33" s="4">
        <f t="shared" si="7"/>
        <v>-3726.2363704800991</v>
      </c>
      <c r="AW33" s="4">
        <f t="shared" si="7"/>
        <v>3.5591563661089389</v>
      </c>
      <c r="AX33" s="4">
        <f t="shared" si="6"/>
        <v>0</v>
      </c>
      <c r="AY33" s="4">
        <f t="shared" si="6"/>
        <v>71.459360353578276</v>
      </c>
      <c r="AZ33" s="4">
        <f t="shared" si="6"/>
        <v>3.4301464338619199</v>
      </c>
      <c r="BA33" s="4">
        <f t="shared" si="6"/>
        <v>0</v>
      </c>
      <c r="BB33" s="19">
        <f t="shared" si="6"/>
        <v>-71.330350421331261</v>
      </c>
      <c r="BC33" s="4">
        <f t="shared" si="6"/>
        <v>3.5591563661089389</v>
      </c>
      <c r="BD33" s="4">
        <f t="shared" si="5"/>
        <v>0</v>
      </c>
      <c r="BE33" s="4">
        <f t="shared" si="5"/>
        <v>79.57939726559654</v>
      </c>
      <c r="BF33" s="4">
        <f t="shared" si="5"/>
        <v>3.8126229388766117</v>
      </c>
      <c r="BG33" s="4">
        <f t="shared" si="5"/>
        <v>0</v>
      </c>
      <c r="BH33" s="20">
        <f t="shared" si="5"/>
        <v>-79.832863838364219</v>
      </c>
    </row>
    <row r="34" spans="1:60">
      <c r="A34" s="3" t="s">
        <v>97</v>
      </c>
      <c r="B34" s="4">
        <v>2132</v>
      </c>
      <c r="C34" s="51" t="s">
        <v>98</v>
      </c>
      <c r="D34" s="4">
        <v>10</v>
      </c>
      <c r="E34" s="4">
        <v>241</v>
      </c>
      <c r="F34" s="4">
        <v>0</v>
      </c>
      <c r="G34" s="4">
        <v>9650</v>
      </c>
      <c r="H34" s="4">
        <v>0</v>
      </c>
      <c r="I34" s="4">
        <v>0</v>
      </c>
      <c r="J34" s="4">
        <v>-9409</v>
      </c>
      <c r="K34" s="4">
        <v>0</v>
      </c>
      <c r="L34" s="4">
        <v>-9409</v>
      </c>
      <c r="M34" s="4">
        <v>72</v>
      </c>
      <c r="N34" s="4">
        <v>0</v>
      </c>
      <c r="O34" s="4">
        <v>10100</v>
      </c>
      <c r="P34" s="4">
        <v>0</v>
      </c>
      <c r="Q34" s="4">
        <v>0</v>
      </c>
      <c r="R34" s="4">
        <v>-10028</v>
      </c>
      <c r="S34" s="4">
        <v>0</v>
      </c>
      <c r="T34" s="4">
        <v>-10028</v>
      </c>
      <c r="U34" s="4">
        <v>0</v>
      </c>
      <c r="V34" s="4">
        <v>0</v>
      </c>
      <c r="W34" s="4">
        <v>212</v>
      </c>
      <c r="X34" s="4">
        <v>0</v>
      </c>
      <c r="Y34" s="4">
        <v>0</v>
      </c>
      <c r="Z34" s="4">
        <v>-212</v>
      </c>
      <c r="AA34" s="4">
        <v>0</v>
      </c>
      <c r="AB34" s="4">
        <v>0</v>
      </c>
      <c r="AC34" s="4">
        <v>230</v>
      </c>
      <c r="AD34" s="4">
        <v>0</v>
      </c>
      <c r="AE34" s="4">
        <v>0</v>
      </c>
      <c r="AF34" s="4">
        <v>-230</v>
      </c>
      <c r="AG34" s="93">
        <f t="shared" si="2"/>
        <v>113.03939962476548</v>
      </c>
      <c r="AH34" s="4">
        <f t="shared" si="8"/>
        <v>0</v>
      </c>
      <c r="AI34" s="4">
        <f t="shared" si="8"/>
        <v>4526.2664165103188</v>
      </c>
      <c r="AJ34" s="4">
        <f t="shared" si="8"/>
        <v>0</v>
      </c>
      <c r="AK34" s="4">
        <f t="shared" si="8"/>
        <v>0</v>
      </c>
      <c r="AL34" s="17">
        <f t="shared" si="8"/>
        <v>-4413.2270168855539</v>
      </c>
      <c r="AM34" s="4">
        <f t="shared" si="8"/>
        <v>0</v>
      </c>
      <c r="AN34" s="4">
        <f t="shared" si="7"/>
        <v>-4413.2270168855539</v>
      </c>
      <c r="AO34" s="4">
        <f t="shared" si="7"/>
        <v>33.771106941838646</v>
      </c>
      <c r="AP34" s="4">
        <f t="shared" si="7"/>
        <v>0</v>
      </c>
      <c r="AQ34" s="4">
        <f t="shared" si="7"/>
        <v>4737.3358348968104</v>
      </c>
      <c r="AR34" s="4">
        <f t="shared" si="7"/>
        <v>0</v>
      </c>
      <c r="AS34" s="4">
        <f t="shared" si="7"/>
        <v>0</v>
      </c>
      <c r="AT34" s="18">
        <f t="shared" si="7"/>
        <v>-4703.5647279549721</v>
      </c>
      <c r="AU34" s="4">
        <f t="shared" si="7"/>
        <v>0</v>
      </c>
      <c r="AV34" s="4">
        <f t="shared" si="7"/>
        <v>-4703.5647279549721</v>
      </c>
      <c r="AW34" s="4">
        <f t="shared" si="7"/>
        <v>0</v>
      </c>
      <c r="AX34" s="4">
        <f t="shared" si="6"/>
        <v>0</v>
      </c>
      <c r="AY34" s="4">
        <f t="shared" si="6"/>
        <v>99.437148217636022</v>
      </c>
      <c r="AZ34" s="4">
        <f t="shared" si="6"/>
        <v>0</v>
      </c>
      <c r="BA34" s="4">
        <f t="shared" si="6"/>
        <v>0</v>
      </c>
      <c r="BB34" s="19">
        <f t="shared" si="6"/>
        <v>-99.437148217636022</v>
      </c>
      <c r="BC34" s="4">
        <f t="shared" si="6"/>
        <v>0</v>
      </c>
      <c r="BD34" s="4">
        <f t="shared" si="5"/>
        <v>0</v>
      </c>
      <c r="BE34" s="4">
        <f t="shared" si="5"/>
        <v>107.87992495309568</v>
      </c>
      <c r="BF34" s="4">
        <f t="shared" si="5"/>
        <v>0</v>
      </c>
      <c r="BG34" s="4">
        <f t="shared" si="5"/>
        <v>0</v>
      </c>
      <c r="BH34" s="20">
        <f t="shared" si="5"/>
        <v>-107.87992495309568</v>
      </c>
    </row>
    <row r="35" spans="1:60">
      <c r="A35" s="3" t="s">
        <v>99</v>
      </c>
      <c r="B35" s="4">
        <v>23087</v>
      </c>
      <c r="C35" s="51" t="s">
        <v>100</v>
      </c>
      <c r="D35" s="4">
        <v>7</v>
      </c>
      <c r="E35" s="4">
        <v>30</v>
      </c>
      <c r="F35" s="4">
        <v>0</v>
      </c>
      <c r="G35" s="4">
        <v>77920</v>
      </c>
      <c r="H35" s="4">
        <v>0</v>
      </c>
      <c r="I35" s="4">
        <v>0</v>
      </c>
      <c r="J35" s="4">
        <v>-77890</v>
      </c>
      <c r="K35" s="4">
        <v>95</v>
      </c>
      <c r="L35" s="4">
        <v>-77795</v>
      </c>
      <c r="M35" s="4">
        <v>30</v>
      </c>
      <c r="N35" s="4">
        <v>0</v>
      </c>
      <c r="O35" s="4">
        <v>82405</v>
      </c>
      <c r="P35" s="4">
        <v>700</v>
      </c>
      <c r="Q35" s="4">
        <v>0</v>
      </c>
      <c r="R35" s="4">
        <v>-83075</v>
      </c>
      <c r="S35" s="4">
        <v>91</v>
      </c>
      <c r="T35" s="4">
        <v>-82984</v>
      </c>
      <c r="U35" s="4">
        <v>0</v>
      </c>
      <c r="V35" s="4">
        <v>0</v>
      </c>
      <c r="W35" s="4">
        <v>2340</v>
      </c>
      <c r="X35" s="4">
        <v>17</v>
      </c>
      <c r="Y35" s="4">
        <v>0</v>
      </c>
      <c r="Z35" s="4">
        <v>-2357</v>
      </c>
      <c r="AA35" s="4">
        <v>0</v>
      </c>
      <c r="AB35" s="4">
        <v>0</v>
      </c>
      <c r="AC35" s="4">
        <v>2440</v>
      </c>
      <c r="AD35" s="4">
        <v>20</v>
      </c>
      <c r="AE35" s="4">
        <v>0</v>
      </c>
      <c r="AF35" s="4">
        <v>-2460</v>
      </c>
      <c r="AG35" s="93">
        <f t="shared" si="2"/>
        <v>1.2994325811062504</v>
      </c>
      <c r="AH35" s="4">
        <f t="shared" si="8"/>
        <v>0</v>
      </c>
      <c r="AI35" s="4">
        <f t="shared" si="8"/>
        <v>3375.0595573266341</v>
      </c>
      <c r="AJ35" s="4">
        <f t="shared" si="8"/>
        <v>0</v>
      </c>
      <c r="AK35" s="4">
        <f t="shared" si="8"/>
        <v>0</v>
      </c>
      <c r="AL35" s="17">
        <f t="shared" si="8"/>
        <v>-3373.7601247455277</v>
      </c>
      <c r="AM35" s="4">
        <f t="shared" si="8"/>
        <v>4.114869840169793</v>
      </c>
      <c r="AN35" s="4">
        <f t="shared" si="7"/>
        <v>-3369.6452549053579</v>
      </c>
      <c r="AO35" s="4">
        <f t="shared" si="7"/>
        <v>1.2994325811062504</v>
      </c>
      <c r="AP35" s="4">
        <f t="shared" si="7"/>
        <v>0</v>
      </c>
      <c r="AQ35" s="4">
        <f t="shared" si="7"/>
        <v>3569.3247282020184</v>
      </c>
      <c r="AR35" s="4">
        <f t="shared" si="7"/>
        <v>30.320093559145839</v>
      </c>
      <c r="AS35" s="4">
        <f t="shared" si="7"/>
        <v>0</v>
      </c>
      <c r="AT35" s="18">
        <f t="shared" si="7"/>
        <v>-3598.3453891800582</v>
      </c>
      <c r="AU35" s="4">
        <f t="shared" si="7"/>
        <v>3.9416121626889593</v>
      </c>
      <c r="AV35" s="4">
        <f t="shared" si="7"/>
        <v>-3594.4037770173691</v>
      </c>
      <c r="AW35" s="4">
        <f t="shared" si="7"/>
        <v>0</v>
      </c>
      <c r="AX35" s="4">
        <f t="shared" si="6"/>
        <v>0</v>
      </c>
      <c r="AY35" s="4">
        <f t="shared" si="6"/>
        <v>101.35574132628751</v>
      </c>
      <c r="AZ35" s="4">
        <f t="shared" si="6"/>
        <v>0.73634512929354179</v>
      </c>
      <c r="BA35" s="4">
        <f t="shared" si="6"/>
        <v>0</v>
      </c>
      <c r="BB35" s="19">
        <f t="shared" si="6"/>
        <v>-102.09208645558107</v>
      </c>
      <c r="BC35" s="4">
        <f t="shared" si="6"/>
        <v>0</v>
      </c>
      <c r="BD35" s="4">
        <f t="shared" si="5"/>
        <v>0</v>
      </c>
      <c r="BE35" s="4">
        <f t="shared" si="5"/>
        <v>105.68718326330836</v>
      </c>
      <c r="BF35" s="4">
        <f t="shared" si="5"/>
        <v>0.8662883874041668</v>
      </c>
      <c r="BG35" s="4">
        <f t="shared" si="5"/>
        <v>0</v>
      </c>
      <c r="BH35" s="20">
        <f t="shared" si="5"/>
        <v>-106.55347165071252</v>
      </c>
    </row>
    <row r="36" spans="1:60">
      <c r="A36" s="3" t="s">
        <v>101</v>
      </c>
      <c r="B36" s="4">
        <v>9876</v>
      </c>
      <c r="C36" s="51" t="s">
        <v>102</v>
      </c>
      <c r="D36" s="4">
        <v>4</v>
      </c>
      <c r="E36" s="4">
        <v>5179</v>
      </c>
      <c r="F36" s="4">
        <v>0</v>
      </c>
      <c r="G36" s="4">
        <v>42527</v>
      </c>
      <c r="H36" s="4">
        <v>17</v>
      </c>
      <c r="I36" s="4">
        <v>0</v>
      </c>
      <c r="J36" s="4">
        <v>-37365</v>
      </c>
      <c r="K36" s="4">
        <v>0</v>
      </c>
      <c r="L36" s="4">
        <v>-37365</v>
      </c>
      <c r="M36" s="4">
        <v>3757</v>
      </c>
      <c r="N36" s="4">
        <v>0</v>
      </c>
      <c r="O36" s="4">
        <v>42574</v>
      </c>
      <c r="P36" s="4">
        <v>17</v>
      </c>
      <c r="Q36" s="4">
        <v>0</v>
      </c>
      <c r="R36" s="4">
        <v>-38834</v>
      </c>
      <c r="S36" s="4">
        <v>0</v>
      </c>
      <c r="T36" s="4">
        <v>-38834</v>
      </c>
      <c r="U36" s="4">
        <v>0</v>
      </c>
      <c r="V36" s="4">
        <v>0</v>
      </c>
      <c r="W36" s="4">
        <v>1234</v>
      </c>
      <c r="X36" s="4">
        <v>0</v>
      </c>
      <c r="Y36" s="4">
        <v>0</v>
      </c>
      <c r="Z36" s="4">
        <v>-1234</v>
      </c>
      <c r="AA36" s="4">
        <v>0</v>
      </c>
      <c r="AB36" s="4">
        <v>0</v>
      </c>
      <c r="AC36" s="4">
        <v>1202</v>
      </c>
      <c r="AD36" s="4">
        <v>0</v>
      </c>
      <c r="AE36" s="4">
        <v>0</v>
      </c>
      <c r="AF36" s="4">
        <v>-1202</v>
      </c>
      <c r="AG36" s="93">
        <f t="shared" si="2"/>
        <v>524.40259214256787</v>
      </c>
      <c r="AH36" s="4">
        <f t="shared" si="8"/>
        <v>0</v>
      </c>
      <c r="AI36" s="4">
        <f t="shared" si="8"/>
        <v>4306.0955852571888</v>
      </c>
      <c r="AJ36" s="4">
        <f t="shared" si="8"/>
        <v>1.7213446739570677</v>
      </c>
      <c r="AK36" s="4">
        <f t="shared" si="8"/>
        <v>0</v>
      </c>
      <c r="AL36" s="17">
        <f t="shared" si="8"/>
        <v>-3783.4143377885785</v>
      </c>
      <c r="AM36" s="4">
        <f t="shared" si="8"/>
        <v>0</v>
      </c>
      <c r="AN36" s="4">
        <f t="shared" si="7"/>
        <v>-3783.4143377885785</v>
      </c>
      <c r="AO36" s="4">
        <f t="shared" si="7"/>
        <v>380.41717294451195</v>
      </c>
      <c r="AP36" s="4">
        <f t="shared" si="7"/>
        <v>0</v>
      </c>
      <c r="AQ36" s="4">
        <f t="shared" si="7"/>
        <v>4310.8545970028354</v>
      </c>
      <c r="AR36" s="4">
        <f t="shared" si="7"/>
        <v>1.7213446739570677</v>
      </c>
      <c r="AS36" s="4">
        <f t="shared" si="7"/>
        <v>0</v>
      </c>
      <c r="AT36" s="18">
        <f t="shared" si="7"/>
        <v>-3932.1587687322804</v>
      </c>
      <c r="AU36" s="4">
        <f t="shared" si="7"/>
        <v>0</v>
      </c>
      <c r="AV36" s="4">
        <f t="shared" si="7"/>
        <v>-3932.1587687322804</v>
      </c>
      <c r="AW36" s="4">
        <f t="shared" si="7"/>
        <v>0</v>
      </c>
      <c r="AX36" s="4">
        <f t="shared" si="6"/>
        <v>0</v>
      </c>
      <c r="AY36" s="4">
        <f t="shared" si="6"/>
        <v>124.94937221547185</v>
      </c>
      <c r="AZ36" s="4">
        <f t="shared" si="6"/>
        <v>0</v>
      </c>
      <c r="BA36" s="4">
        <f t="shared" si="6"/>
        <v>0</v>
      </c>
      <c r="BB36" s="19">
        <f t="shared" si="6"/>
        <v>-124.94937221547185</v>
      </c>
      <c r="BC36" s="4">
        <f t="shared" si="6"/>
        <v>0</v>
      </c>
      <c r="BD36" s="4">
        <f t="shared" si="5"/>
        <v>0</v>
      </c>
      <c r="BE36" s="4">
        <f t="shared" si="5"/>
        <v>121.70919400567031</v>
      </c>
      <c r="BF36" s="4">
        <f t="shared" si="5"/>
        <v>0</v>
      </c>
      <c r="BG36" s="4">
        <f t="shared" si="5"/>
        <v>0</v>
      </c>
      <c r="BH36" s="20">
        <f t="shared" si="5"/>
        <v>-121.70919400567031</v>
      </c>
    </row>
    <row r="37" spans="1:60">
      <c r="A37" s="3" t="s">
        <v>103</v>
      </c>
      <c r="B37" s="4">
        <v>2166</v>
      </c>
      <c r="C37" s="51" t="s">
        <v>104</v>
      </c>
      <c r="D37" s="4">
        <v>5</v>
      </c>
      <c r="E37" s="4">
        <v>322</v>
      </c>
      <c r="F37" s="4">
        <v>0</v>
      </c>
      <c r="G37" s="4">
        <v>8343</v>
      </c>
      <c r="H37" s="4">
        <v>0</v>
      </c>
      <c r="I37" s="4">
        <v>0</v>
      </c>
      <c r="J37" s="4">
        <v>-8021</v>
      </c>
      <c r="K37" s="4" t="s">
        <v>44</v>
      </c>
      <c r="L37" s="4">
        <v>-8021</v>
      </c>
      <c r="M37" s="4">
        <v>302</v>
      </c>
      <c r="N37" s="4">
        <v>0</v>
      </c>
      <c r="O37" s="4">
        <v>8650</v>
      </c>
      <c r="P37" s="4">
        <v>0</v>
      </c>
      <c r="Q37" s="4">
        <v>0</v>
      </c>
      <c r="R37" s="4">
        <v>-8348</v>
      </c>
      <c r="S37" s="4" t="s">
        <v>44</v>
      </c>
      <c r="T37" s="4">
        <v>-8348</v>
      </c>
      <c r="U37" s="4">
        <v>0</v>
      </c>
      <c r="V37" s="4">
        <v>0</v>
      </c>
      <c r="W37" s="4">
        <v>205</v>
      </c>
      <c r="X37" s="4">
        <v>0</v>
      </c>
      <c r="Y37" s="4">
        <v>0</v>
      </c>
      <c r="Z37" s="4">
        <v>-205</v>
      </c>
      <c r="AA37" s="4">
        <v>0</v>
      </c>
      <c r="AB37" s="4">
        <v>0</v>
      </c>
      <c r="AC37" s="4">
        <v>197</v>
      </c>
      <c r="AD37" s="4">
        <v>0</v>
      </c>
      <c r="AE37" s="4">
        <v>0</v>
      </c>
      <c r="AF37" s="4">
        <v>-197</v>
      </c>
      <c r="AG37" s="93">
        <f t="shared" si="2"/>
        <v>148.66112650046168</v>
      </c>
      <c r="AH37" s="4">
        <f t="shared" si="8"/>
        <v>0</v>
      </c>
      <c r="AI37" s="4">
        <f t="shared" si="8"/>
        <v>3851.8005540166205</v>
      </c>
      <c r="AJ37" s="4">
        <f t="shared" si="8"/>
        <v>0</v>
      </c>
      <c r="AK37" s="4">
        <f t="shared" si="8"/>
        <v>0</v>
      </c>
      <c r="AL37" s="17">
        <f t="shared" si="8"/>
        <v>-3703.1394275161588</v>
      </c>
      <c r="AM37" s="4" t="e">
        <f t="shared" si="8"/>
        <v>#VALUE!</v>
      </c>
      <c r="AN37" s="4">
        <f t="shared" si="7"/>
        <v>-3703.1394275161588</v>
      </c>
      <c r="AO37" s="4">
        <f t="shared" si="7"/>
        <v>139.42751615881809</v>
      </c>
      <c r="AP37" s="4">
        <f t="shared" si="7"/>
        <v>0</v>
      </c>
      <c r="AQ37" s="4">
        <f t="shared" si="7"/>
        <v>3993.5364727608494</v>
      </c>
      <c r="AR37" s="4">
        <f t="shared" si="7"/>
        <v>0</v>
      </c>
      <c r="AS37" s="4">
        <f t="shared" si="7"/>
        <v>0</v>
      </c>
      <c r="AT37" s="18">
        <f t="shared" si="7"/>
        <v>-3854.1089566020314</v>
      </c>
      <c r="AU37" s="4" t="e">
        <f t="shared" si="7"/>
        <v>#VALUE!</v>
      </c>
      <c r="AV37" s="4">
        <f t="shared" si="7"/>
        <v>-3854.1089566020314</v>
      </c>
      <c r="AW37" s="4">
        <f t="shared" si="7"/>
        <v>0</v>
      </c>
      <c r="AX37" s="4">
        <f t="shared" si="6"/>
        <v>0</v>
      </c>
      <c r="AY37" s="4">
        <f t="shared" si="6"/>
        <v>94.644506001846722</v>
      </c>
      <c r="AZ37" s="4">
        <f t="shared" si="6"/>
        <v>0</v>
      </c>
      <c r="BA37" s="4">
        <f t="shared" si="6"/>
        <v>0</v>
      </c>
      <c r="BB37" s="19">
        <f t="shared" si="6"/>
        <v>-94.644506001846722</v>
      </c>
      <c r="BC37" s="4">
        <f t="shared" si="6"/>
        <v>0</v>
      </c>
      <c r="BD37" s="4">
        <f t="shared" si="5"/>
        <v>0</v>
      </c>
      <c r="BE37" s="4">
        <f t="shared" si="5"/>
        <v>90.951061865189288</v>
      </c>
      <c r="BF37" s="4">
        <f t="shared" si="5"/>
        <v>0</v>
      </c>
      <c r="BG37" s="4">
        <f t="shared" si="5"/>
        <v>0</v>
      </c>
      <c r="BH37" s="20">
        <f t="shared" si="5"/>
        <v>-90.951061865189288</v>
      </c>
    </row>
    <row r="38" spans="1:60">
      <c r="A38" s="3" t="s">
        <v>105</v>
      </c>
      <c r="B38" s="4">
        <v>2139</v>
      </c>
      <c r="C38" s="51" t="s">
        <v>106</v>
      </c>
      <c r="D38" s="4">
        <v>18</v>
      </c>
      <c r="E38" s="4">
        <v>5418</v>
      </c>
      <c r="F38" s="4">
        <v>0</v>
      </c>
      <c r="G38" s="4">
        <v>17420</v>
      </c>
      <c r="H38" s="4">
        <v>635</v>
      </c>
      <c r="I38" s="4">
        <v>99</v>
      </c>
      <c r="J38" s="4">
        <v>-12736</v>
      </c>
      <c r="K38" s="4">
        <v>0</v>
      </c>
      <c r="L38" s="4">
        <v>-12736</v>
      </c>
      <c r="M38" s="4">
        <v>5551</v>
      </c>
      <c r="N38" s="4">
        <v>0</v>
      </c>
      <c r="O38" s="4">
        <v>18300</v>
      </c>
      <c r="P38" s="4">
        <v>564</v>
      </c>
      <c r="Q38" s="4">
        <v>87</v>
      </c>
      <c r="R38" s="4">
        <v>-13400</v>
      </c>
      <c r="S38" s="4">
        <v>0</v>
      </c>
      <c r="T38" s="4">
        <v>-13400</v>
      </c>
      <c r="U38" s="4">
        <v>0</v>
      </c>
      <c r="V38" s="4">
        <v>0</v>
      </c>
      <c r="W38" s="4">
        <v>304</v>
      </c>
      <c r="X38" s="4">
        <v>0</v>
      </c>
      <c r="Y38" s="4">
        <v>0</v>
      </c>
      <c r="Z38" s="4">
        <v>-304</v>
      </c>
      <c r="AA38" s="4">
        <v>0</v>
      </c>
      <c r="AB38" s="4">
        <v>0</v>
      </c>
      <c r="AC38" s="4">
        <v>323</v>
      </c>
      <c r="AD38" s="4">
        <v>0</v>
      </c>
      <c r="AE38" s="4">
        <v>0</v>
      </c>
      <c r="AF38" s="4">
        <v>-323</v>
      </c>
      <c r="AG38" s="93">
        <f t="shared" si="2"/>
        <v>2532.9593267882187</v>
      </c>
      <c r="AH38" s="4">
        <f t="shared" si="8"/>
        <v>0</v>
      </c>
      <c r="AI38" s="4">
        <f t="shared" si="8"/>
        <v>8143.992519869098</v>
      </c>
      <c r="AJ38" s="4">
        <f t="shared" si="8"/>
        <v>296.86769518466571</v>
      </c>
      <c r="AK38" s="4">
        <f t="shared" si="8"/>
        <v>46.283309957924267</v>
      </c>
      <c r="AL38" s="17">
        <f t="shared" si="8"/>
        <v>-5954.1841982234691</v>
      </c>
      <c r="AM38" s="4">
        <f t="shared" si="8"/>
        <v>0</v>
      </c>
      <c r="AN38" s="4">
        <f t="shared" si="7"/>
        <v>-5954.1841982234691</v>
      </c>
      <c r="AO38" s="4">
        <f t="shared" si="7"/>
        <v>2595.1379149135109</v>
      </c>
      <c r="AP38" s="4">
        <f t="shared" si="7"/>
        <v>0</v>
      </c>
      <c r="AQ38" s="4">
        <f t="shared" si="7"/>
        <v>8555.3997194950916</v>
      </c>
      <c r="AR38" s="4">
        <f t="shared" si="7"/>
        <v>263.67461430575037</v>
      </c>
      <c r="AS38" s="4">
        <f t="shared" si="7"/>
        <v>40.67321178120617</v>
      </c>
      <c r="AT38" s="18">
        <f t="shared" si="7"/>
        <v>-6264.6096306685367</v>
      </c>
      <c r="AU38" s="4">
        <f t="shared" si="7"/>
        <v>0</v>
      </c>
      <c r="AV38" s="4">
        <f t="shared" si="7"/>
        <v>-6264.6096306685367</v>
      </c>
      <c r="AW38" s="4">
        <f t="shared" si="7"/>
        <v>0</v>
      </c>
      <c r="AX38" s="4">
        <f t="shared" si="6"/>
        <v>0</v>
      </c>
      <c r="AY38" s="4">
        <f t="shared" si="6"/>
        <v>142.12248714352501</v>
      </c>
      <c r="AZ38" s="4">
        <f t="shared" si="6"/>
        <v>0</v>
      </c>
      <c r="BA38" s="4">
        <f t="shared" si="6"/>
        <v>0</v>
      </c>
      <c r="BB38" s="19">
        <f t="shared" si="6"/>
        <v>-142.12248714352501</v>
      </c>
      <c r="BC38" s="4">
        <f t="shared" si="6"/>
        <v>0</v>
      </c>
      <c r="BD38" s="4">
        <f t="shared" si="5"/>
        <v>0</v>
      </c>
      <c r="BE38" s="4">
        <f t="shared" si="5"/>
        <v>151.00514258999533</v>
      </c>
      <c r="BF38" s="4">
        <f t="shared" si="5"/>
        <v>0</v>
      </c>
      <c r="BG38" s="4">
        <f t="shared" si="5"/>
        <v>0</v>
      </c>
      <c r="BH38" s="20">
        <f t="shared" si="5"/>
        <v>-151.00514258999533</v>
      </c>
    </row>
    <row r="39" spans="1:60">
      <c r="A39" s="3" t="s">
        <v>107</v>
      </c>
      <c r="B39" s="4">
        <v>46858</v>
      </c>
      <c r="C39" s="51" t="s">
        <v>108</v>
      </c>
      <c r="D39" s="4">
        <v>35</v>
      </c>
      <c r="E39" s="4">
        <v>0</v>
      </c>
      <c r="F39" s="4">
        <v>0</v>
      </c>
      <c r="G39" s="4">
        <v>177268</v>
      </c>
      <c r="H39" s="4">
        <v>0</v>
      </c>
      <c r="I39" s="4">
        <v>0</v>
      </c>
      <c r="J39" s="4">
        <v>-177268</v>
      </c>
      <c r="K39" s="4">
        <v>93</v>
      </c>
      <c r="L39" s="4">
        <v>-177175</v>
      </c>
      <c r="M39" s="4">
        <v>0</v>
      </c>
      <c r="N39" s="4">
        <v>0</v>
      </c>
      <c r="O39" s="4">
        <v>174344</v>
      </c>
      <c r="P39" s="4">
        <v>0</v>
      </c>
      <c r="Q39" s="4">
        <v>0</v>
      </c>
      <c r="R39" s="4">
        <v>-174344</v>
      </c>
      <c r="S39" s="4">
        <v>134</v>
      </c>
      <c r="T39" s="4">
        <v>-174210</v>
      </c>
      <c r="U39" s="4">
        <v>0</v>
      </c>
      <c r="V39" s="4">
        <v>0</v>
      </c>
      <c r="W39" s="4">
        <v>3490</v>
      </c>
      <c r="X39" s="4">
        <v>0</v>
      </c>
      <c r="Y39" s="4">
        <v>0</v>
      </c>
      <c r="Z39" s="4">
        <v>-3490</v>
      </c>
      <c r="AA39" s="4">
        <v>0</v>
      </c>
      <c r="AB39" s="4">
        <v>0</v>
      </c>
      <c r="AC39" s="4">
        <v>3455</v>
      </c>
      <c r="AD39" s="4">
        <v>0</v>
      </c>
      <c r="AE39" s="4">
        <v>0</v>
      </c>
      <c r="AF39" s="4">
        <v>-3455</v>
      </c>
      <c r="AG39" s="93">
        <f t="shared" si="2"/>
        <v>0</v>
      </c>
      <c r="AH39" s="4">
        <f t="shared" si="8"/>
        <v>0</v>
      </c>
      <c r="AI39" s="4">
        <f t="shared" si="8"/>
        <v>3783.0893337317002</v>
      </c>
      <c r="AJ39" s="4">
        <f t="shared" si="8"/>
        <v>0</v>
      </c>
      <c r="AK39" s="4">
        <f t="shared" si="8"/>
        <v>0</v>
      </c>
      <c r="AL39" s="17">
        <f t="shared" si="8"/>
        <v>-3783.0893337317002</v>
      </c>
      <c r="AM39" s="4">
        <f t="shared" si="8"/>
        <v>1.9847197917111272</v>
      </c>
      <c r="AN39" s="4">
        <f t="shared" si="7"/>
        <v>-3781.1046139399891</v>
      </c>
      <c r="AO39" s="4">
        <f t="shared" si="7"/>
        <v>0</v>
      </c>
      <c r="AP39" s="4">
        <f t="shared" si="7"/>
        <v>0</v>
      </c>
      <c r="AQ39" s="4">
        <f t="shared" si="7"/>
        <v>3720.68803619446</v>
      </c>
      <c r="AR39" s="4">
        <f t="shared" si="7"/>
        <v>0</v>
      </c>
      <c r="AS39" s="4">
        <f t="shared" si="7"/>
        <v>0</v>
      </c>
      <c r="AT39" s="18">
        <f t="shared" si="7"/>
        <v>-3720.68803619446</v>
      </c>
      <c r="AU39" s="4">
        <f t="shared" si="7"/>
        <v>2.8597037859063552</v>
      </c>
      <c r="AV39" s="4">
        <f t="shared" si="7"/>
        <v>-3717.8283324085537</v>
      </c>
      <c r="AW39" s="4">
        <f t="shared" si="7"/>
        <v>0</v>
      </c>
      <c r="AX39" s="4">
        <f t="shared" si="6"/>
        <v>0</v>
      </c>
      <c r="AY39" s="4">
        <f t="shared" si="6"/>
        <v>74.480344871740158</v>
      </c>
      <c r="AZ39" s="4">
        <f t="shared" si="6"/>
        <v>0</v>
      </c>
      <c r="BA39" s="4">
        <f t="shared" si="6"/>
        <v>0</v>
      </c>
      <c r="BB39" s="19">
        <f t="shared" si="6"/>
        <v>-74.480344871740158</v>
      </c>
      <c r="BC39" s="4">
        <f t="shared" si="6"/>
        <v>0</v>
      </c>
      <c r="BD39" s="4">
        <f t="shared" si="5"/>
        <v>0</v>
      </c>
      <c r="BE39" s="4">
        <f t="shared" si="5"/>
        <v>73.73340731571983</v>
      </c>
      <c r="BF39" s="4">
        <f t="shared" si="5"/>
        <v>0</v>
      </c>
      <c r="BG39" s="4">
        <f t="shared" si="5"/>
        <v>0</v>
      </c>
      <c r="BH39" s="20">
        <f t="shared" si="5"/>
        <v>-73.73340731571983</v>
      </c>
    </row>
    <row r="40" spans="1:60">
      <c r="A40" s="3" t="s">
        <v>109</v>
      </c>
      <c r="B40" s="4">
        <v>10335</v>
      </c>
      <c r="C40" s="51" t="s">
        <v>110</v>
      </c>
      <c r="D40" s="4">
        <v>6</v>
      </c>
      <c r="E40" s="4">
        <v>9998</v>
      </c>
      <c r="F40" s="4">
        <v>0</v>
      </c>
      <c r="G40" s="4">
        <v>45744</v>
      </c>
      <c r="H40" s="4">
        <v>3</v>
      </c>
      <c r="I40" s="4">
        <v>0</v>
      </c>
      <c r="J40" s="4">
        <v>-35749</v>
      </c>
      <c r="K40" s="4">
        <v>0</v>
      </c>
      <c r="L40" s="4">
        <v>-35749</v>
      </c>
      <c r="M40" s="4">
        <v>7717</v>
      </c>
      <c r="N40" s="4">
        <v>0</v>
      </c>
      <c r="O40" s="4">
        <v>45590</v>
      </c>
      <c r="P40" s="4">
        <v>0</v>
      </c>
      <c r="Q40" s="4">
        <v>0</v>
      </c>
      <c r="R40" s="4">
        <v>-37873</v>
      </c>
      <c r="S40" s="4">
        <v>0</v>
      </c>
      <c r="T40" s="4">
        <v>-37873</v>
      </c>
      <c r="U40" s="4">
        <v>0</v>
      </c>
      <c r="V40" s="4">
        <v>0</v>
      </c>
      <c r="W40" s="4">
        <v>799</v>
      </c>
      <c r="X40" s="4">
        <v>0</v>
      </c>
      <c r="Y40" s="4">
        <v>0</v>
      </c>
      <c r="Z40" s="4">
        <v>-799</v>
      </c>
      <c r="AA40" s="4">
        <v>0</v>
      </c>
      <c r="AB40" s="4">
        <v>0</v>
      </c>
      <c r="AC40" s="4">
        <v>795</v>
      </c>
      <c r="AD40" s="4">
        <v>0</v>
      </c>
      <c r="AE40" s="4">
        <v>0</v>
      </c>
      <c r="AF40" s="4">
        <v>-795</v>
      </c>
      <c r="AG40" s="93">
        <f t="shared" si="2"/>
        <v>967.3923560716014</v>
      </c>
      <c r="AH40" s="4">
        <f t="shared" si="8"/>
        <v>0</v>
      </c>
      <c r="AI40" s="4">
        <f t="shared" si="8"/>
        <v>4426.1248185776485</v>
      </c>
      <c r="AJ40" s="4">
        <f t="shared" si="8"/>
        <v>0.29027576197387517</v>
      </c>
      <c r="AK40" s="4">
        <f t="shared" si="8"/>
        <v>0</v>
      </c>
      <c r="AL40" s="17">
        <f t="shared" si="8"/>
        <v>-3459.0227382680214</v>
      </c>
      <c r="AM40" s="4">
        <f t="shared" si="8"/>
        <v>0</v>
      </c>
      <c r="AN40" s="4">
        <f t="shared" si="7"/>
        <v>-3459.0227382680214</v>
      </c>
      <c r="AO40" s="4">
        <f t="shared" si="7"/>
        <v>746.68601838413156</v>
      </c>
      <c r="AP40" s="4">
        <f t="shared" si="7"/>
        <v>0</v>
      </c>
      <c r="AQ40" s="4">
        <f t="shared" si="7"/>
        <v>4411.2239961296564</v>
      </c>
      <c r="AR40" s="4">
        <f t="shared" si="7"/>
        <v>0</v>
      </c>
      <c r="AS40" s="4">
        <f t="shared" si="7"/>
        <v>0</v>
      </c>
      <c r="AT40" s="18">
        <f t="shared" si="7"/>
        <v>-3664.537977745525</v>
      </c>
      <c r="AU40" s="4">
        <f t="shared" si="7"/>
        <v>0</v>
      </c>
      <c r="AV40" s="4">
        <f t="shared" si="7"/>
        <v>-3664.537977745525</v>
      </c>
      <c r="AW40" s="4">
        <f t="shared" si="7"/>
        <v>0</v>
      </c>
      <c r="AX40" s="4">
        <f t="shared" si="6"/>
        <v>0</v>
      </c>
      <c r="AY40" s="4">
        <f t="shared" si="6"/>
        <v>77.310111272375423</v>
      </c>
      <c r="AZ40" s="4">
        <f t="shared" si="6"/>
        <v>0</v>
      </c>
      <c r="BA40" s="4">
        <f t="shared" si="6"/>
        <v>0</v>
      </c>
      <c r="BB40" s="19">
        <f t="shared" si="6"/>
        <v>-77.310111272375423</v>
      </c>
      <c r="BC40" s="4">
        <f t="shared" si="6"/>
        <v>0</v>
      </c>
      <c r="BD40" s="4">
        <f t="shared" si="5"/>
        <v>0</v>
      </c>
      <c r="BE40" s="4">
        <f t="shared" si="5"/>
        <v>76.92307692307692</v>
      </c>
      <c r="BF40" s="4">
        <f t="shared" si="5"/>
        <v>0</v>
      </c>
      <c r="BG40" s="4">
        <f t="shared" si="5"/>
        <v>0</v>
      </c>
      <c r="BH40" s="20">
        <f t="shared" si="5"/>
        <v>-76.92307692307692</v>
      </c>
    </row>
    <row r="41" spans="1:60">
      <c r="A41" s="3" t="s">
        <v>111</v>
      </c>
      <c r="B41" s="4">
        <v>67994</v>
      </c>
      <c r="C41" s="51" t="s">
        <v>112</v>
      </c>
      <c r="D41" s="4">
        <v>5</v>
      </c>
      <c r="E41" s="4">
        <v>39720</v>
      </c>
      <c r="F41" s="4">
        <v>0</v>
      </c>
      <c r="G41" s="4">
        <v>292675</v>
      </c>
      <c r="H41" s="4">
        <v>143</v>
      </c>
      <c r="I41" s="4">
        <v>0</v>
      </c>
      <c r="J41" s="4">
        <v>-253098</v>
      </c>
      <c r="K41" s="4">
        <v>1047</v>
      </c>
      <c r="L41" s="4">
        <v>-252051</v>
      </c>
      <c r="M41" s="4">
        <v>28587</v>
      </c>
      <c r="N41" s="4">
        <v>0</v>
      </c>
      <c r="O41" s="4">
        <v>296288</v>
      </c>
      <c r="P41" s="4">
        <v>68</v>
      </c>
      <c r="Q41" s="4">
        <v>0</v>
      </c>
      <c r="R41" s="4">
        <v>-267769</v>
      </c>
      <c r="S41" s="4">
        <v>762</v>
      </c>
      <c r="T41" s="4">
        <v>-267007</v>
      </c>
      <c r="U41" s="4">
        <v>8714</v>
      </c>
      <c r="V41" s="4">
        <v>0</v>
      </c>
      <c r="W41" s="4">
        <v>12735</v>
      </c>
      <c r="X41" s="4">
        <v>618</v>
      </c>
      <c r="Y41" s="4">
        <v>0</v>
      </c>
      <c r="Z41" s="4">
        <v>-4639</v>
      </c>
      <c r="AA41" s="4">
        <v>9016</v>
      </c>
      <c r="AB41" s="4">
        <v>0</v>
      </c>
      <c r="AC41" s="4">
        <v>13108</v>
      </c>
      <c r="AD41" s="4">
        <v>746</v>
      </c>
      <c r="AE41" s="4">
        <v>0</v>
      </c>
      <c r="AF41" s="4">
        <v>-4838</v>
      </c>
      <c r="AG41" s="93">
        <f t="shared" si="2"/>
        <v>584.16919139924107</v>
      </c>
      <c r="AH41" s="4">
        <f t="shared" si="8"/>
        <v>0</v>
      </c>
      <c r="AI41" s="4">
        <f t="shared" si="8"/>
        <v>4304.4239197576253</v>
      </c>
      <c r="AJ41" s="4">
        <f t="shared" si="8"/>
        <v>2.1031267464776304</v>
      </c>
      <c r="AK41" s="4">
        <f t="shared" si="8"/>
        <v>0</v>
      </c>
      <c r="AL41" s="17">
        <f t="shared" si="8"/>
        <v>-3722.3578551048622</v>
      </c>
      <c r="AM41" s="4">
        <f t="shared" si="8"/>
        <v>15.398417507427126</v>
      </c>
      <c r="AN41" s="4">
        <f t="shared" si="7"/>
        <v>-3706.9594375974352</v>
      </c>
      <c r="AO41" s="4">
        <f t="shared" si="7"/>
        <v>420.43415595493718</v>
      </c>
      <c r="AP41" s="4">
        <f t="shared" si="7"/>
        <v>0</v>
      </c>
      <c r="AQ41" s="4">
        <f t="shared" si="7"/>
        <v>4357.560961261288</v>
      </c>
      <c r="AR41" s="4">
        <f t="shared" si="7"/>
        <v>1.0000882430802718</v>
      </c>
      <c r="AS41" s="4">
        <f t="shared" si="7"/>
        <v>0</v>
      </c>
      <c r="AT41" s="18">
        <f t="shared" si="7"/>
        <v>-3938.1268935494309</v>
      </c>
      <c r="AU41" s="4">
        <f t="shared" si="7"/>
        <v>11.206871194517163</v>
      </c>
      <c r="AV41" s="4">
        <f t="shared" si="7"/>
        <v>-3926.9200223549137</v>
      </c>
      <c r="AW41" s="4">
        <f t="shared" si="7"/>
        <v>128.15836691472776</v>
      </c>
      <c r="AX41" s="4">
        <f t="shared" si="6"/>
        <v>0</v>
      </c>
      <c r="AY41" s="4">
        <f t="shared" si="6"/>
        <v>187.29593787687148</v>
      </c>
      <c r="AZ41" s="4">
        <f t="shared" si="6"/>
        <v>9.0890372679942342</v>
      </c>
      <c r="BA41" s="4">
        <f t="shared" si="6"/>
        <v>0</v>
      </c>
      <c r="BB41" s="19">
        <f t="shared" si="6"/>
        <v>-68.226608230137956</v>
      </c>
      <c r="BC41" s="4">
        <f t="shared" si="6"/>
        <v>132.59993528840781</v>
      </c>
      <c r="BD41" s="4">
        <f t="shared" si="5"/>
        <v>0</v>
      </c>
      <c r="BE41" s="4">
        <f t="shared" si="5"/>
        <v>192.78171603376768</v>
      </c>
      <c r="BF41" s="4">
        <f t="shared" si="5"/>
        <v>10.971556313792393</v>
      </c>
      <c r="BG41" s="4">
        <f t="shared" si="5"/>
        <v>0</v>
      </c>
      <c r="BH41" s="20">
        <f t="shared" si="5"/>
        <v>-71.153337059152278</v>
      </c>
    </row>
    <row r="42" spans="1:60">
      <c r="A42" s="3" t="s">
        <v>113</v>
      </c>
      <c r="B42" s="4">
        <v>9912</v>
      </c>
      <c r="C42" s="51" t="s">
        <v>114</v>
      </c>
      <c r="D42" s="4">
        <v>17</v>
      </c>
      <c r="E42" s="4">
        <v>0</v>
      </c>
      <c r="F42" s="4">
        <v>0</v>
      </c>
      <c r="G42" s="4">
        <v>36410</v>
      </c>
      <c r="H42" s="4">
        <v>0</v>
      </c>
      <c r="I42" s="4">
        <v>0</v>
      </c>
      <c r="J42" s="4">
        <v>-36410</v>
      </c>
      <c r="K42" s="4">
        <v>0</v>
      </c>
      <c r="L42" s="4">
        <v>-36410</v>
      </c>
      <c r="M42" s="4">
        <v>0</v>
      </c>
      <c r="N42" s="4">
        <v>0</v>
      </c>
      <c r="O42" s="4">
        <v>36082</v>
      </c>
      <c r="P42" s="4">
        <v>0</v>
      </c>
      <c r="Q42" s="4">
        <v>0</v>
      </c>
      <c r="R42" s="4">
        <v>-36082</v>
      </c>
      <c r="S42" s="4">
        <v>0</v>
      </c>
      <c r="T42" s="4">
        <v>-36082</v>
      </c>
      <c r="U42" s="4">
        <v>0</v>
      </c>
      <c r="V42" s="4">
        <v>0</v>
      </c>
      <c r="W42" s="4">
        <v>699</v>
      </c>
      <c r="X42" s="4">
        <v>0</v>
      </c>
      <c r="Y42" s="4">
        <v>0</v>
      </c>
      <c r="Z42" s="4">
        <v>-699</v>
      </c>
      <c r="AA42" s="4">
        <v>0</v>
      </c>
      <c r="AB42" s="4">
        <v>0</v>
      </c>
      <c r="AC42" s="4">
        <v>709</v>
      </c>
      <c r="AD42" s="4">
        <v>0</v>
      </c>
      <c r="AE42" s="4">
        <v>0</v>
      </c>
      <c r="AF42" s="4">
        <v>-709</v>
      </c>
      <c r="AG42" s="93">
        <f t="shared" si="2"/>
        <v>0</v>
      </c>
      <c r="AH42" s="4">
        <f t="shared" si="8"/>
        <v>0</v>
      </c>
      <c r="AI42" s="4">
        <f t="shared" si="8"/>
        <v>3673.3252623083131</v>
      </c>
      <c r="AJ42" s="4">
        <f t="shared" si="8"/>
        <v>0</v>
      </c>
      <c r="AK42" s="4">
        <f t="shared" si="8"/>
        <v>0</v>
      </c>
      <c r="AL42" s="17">
        <f t="shared" si="8"/>
        <v>-3673.3252623083131</v>
      </c>
      <c r="AM42" s="4">
        <f t="shared" si="8"/>
        <v>0</v>
      </c>
      <c r="AN42" s="4">
        <f t="shared" si="7"/>
        <v>-3673.3252623083131</v>
      </c>
      <c r="AO42" s="4">
        <f t="shared" si="7"/>
        <v>0</v>
      </c>
      <c r="AP42" s="4">
        <f t="shared" si="7"/>
        <v>0</v>
      </c>
      <c r="AQ42" s="4">
        <f t="shared" si="7"/>
        <v>3640.2340597255852</v>
      </c>
      <c r="AR42" s="4">
        <f t="shared" si="7"/>
        <v>0</v>
      </c>
      <c r="AS42" s="4">
        <f t="shared" si="7"/>
        <v>0</v>
      </c>
      <c r="AT42" s="18">
        <f t="shared" si="7"/>
        <v>-3640.2340597255852</v>
      </c>
      <c r="AU42" s="4">
        <f t="shared" si="7"/>
        <v>0</v>
      </c>
      <c r="AV42" s="4">
        <f t="shared" si="7"/>
        <v>-3640.2340597255852</v>
      </c>
      <c r="AW42" s="4">
        <f t="shared" si="7"/>
        <v>0</v>
      </c>
      <c r="AX42" s="4">
        <f t="shared" si="6"/>
        <v>0</v>
      </c>
      <c r="AY42" s="4">
        <f t="shared" si="6"/>
        <v>70.520581113801455</v>
      </c>
      <c r="AZ42" s="4">
        <f t="shared" si="6"/>
        <v>0</v>
      </c>
      <c r="BA42" s="4">
        <f t="shared" si="6"/>
        <v>0</v>
      </c>
      <c r="BB42" s="19">
        <f t="shared" si="6"/>
        <v>-70.520581113801455</v>
      </c>
      <c r="BC42" s="4">
        <f t="shared" si="6"/>
        <v>0</v>
      </c>
      <c r="BD42" s="4">
        <f t="shared" si="5"/>
        <v>0</v>
      </c>
      <c r="BE42" s="4">
        <f t="shared" si="5"/>
        <v>71.52945924132365</v>
      </c>
      <c r="BF42" s="4">
        <f t="shared" si="5"/>
        <v>0</v>
      </c>
      <c r="BG42" s="4">
        <f t="shared" si="5"/>
        <v>0</v>
      </c>
      <c r="BH42" s="20">
        <f t="shared" si="5"/>
        <v>-71.52945924132365</v>
      </c>
    </row>
    <row r="43" spans="1:60">
      <c r="A43" s="3" t="s">
        <v>115</v>
      </c>
      <c r="B43" s="4">
        <v>20960</v>
      </c>
      <c r="C43" s="51" t="s">
        <v>116</v>
      </c>
      <c r="D43" s="4">
        <v>11</v>
      </c>
      <c r="E43" s="4">
        <v>63</v>
      </c>
      <c r="F43" s="4">
        <v>0</v>
      </c>
      <c r="G43" s="4">
        <v>83592</v>
      </c>
      <c r="H43" s="4">
        <v>0</v>
      </c>
      <c r="I43" s="4">
        <v>0</v>
      </c>
      <c r="J43" s="4">
        <v>-83529</v>
      </c>
      <c r="K43" s="4">
        <v>347</v>
      </c>
      <c r="L43" s="4">
        <v>-83182</v>
      </c>
      <c r="M43" s="4">
        <v>0</v>
      </c>
      <c r="N43" s="4">
        <v>0</v>
      </c>
      <c r="O43" s="4">
        <v>85536</v>
      </c>
      <c r="P43" s="4">
        <v>0</v>
      </c>
      <c r="Q43" s="4">
        <v>0</v>
      </c>
      <c r="R43" s="4">
        <v>-85536</v>
      </c>
      <c r="S43" s="4">
        <v>380</v>
      </c>
      <c r="T43" s="4">
        <v>-85156</v>
      </c>
      <c r="U43" s="4">
        <v>0</v>
      </c>
      <c r="V43" s="4">
        <v>0</v>
      </c>
      <c r="W43" s="4">
        <v>1998</v>
      </c>
      <c r="X43" s="4">
        <v>0</v>
      </c>
      <c r="Y43" s="4">
        <v>0</v>
      </c>
      <c r="Z43" s="4">
        <v>-1998</v>
      </c>
      <c r="AA43" s="4">
        <v>0</v>
      </c>
      <c r="AB43" s="4">
        <v>0</v>
      </c>
      <c r="AC43" s="4">
        <v>2123</v>
      </c>
      <c r="AD43" s="4">
        <v>0</v>
      </c>
      <c r="AE43" s="4">
        <v>0</v>
      </c>
      <c r="AF43" s="4">
        <v>-2123</v>
      </c>
      <c r="AG43" s="93">
        <f t="shared" si="2"/>
        <v>3.0057251908396947</v>
      </c>
      <c r="AH43" s="4">
        <f t="shared" si="8"/>
        <v>0</v>
      </c>
      <c r="AI43" s="4">
        <f t="shared" si="8"/>
        <v>3988.1679389312976</v>
      </c>
      <c r="AJ43" s="4">
        <f t="shared" si="8"/>
        <v>0</v>
      </c>
      <c r="AK43" s="4">
        <f t="shared" si="8"/>
        <v>0</v>
      </c>
      <c r="AL43" s="17">
        <f t="shared" si="8"/>
        <v>-3985.1622137404579</v>
      </c>
      <c r="AM43" s="4">
        <f t="shared" si="8"/>
        <v>16.555343511450381</v>
      </c>
      <c r="AN43" s="4">
        <f t="shared" si="7"/>
        <v>-3968.6068702290077</v>
      </c>
      <c r="AO43" s="4">
        <f t="shared" si="7"/>
        <v>0</v>
      </c>
      <c r="AP43" s="4">
        <f t="shared" si="7"/>
        <v>0</v>
      </c>
      <c r="AQ43" s="4">
        <f t="shared" si="7"/>
        <v>4080.9160305343512</v>
      </c>
      <c r="AR43" s="4">
        <f t="shared" si="7"/>
        <v>0</v>
      </c>
      <c r="AS43" s="4">
        <f t="shared" si="7"/>
        <v>0</v>
      </c>
      <c r="AT43" s="18">
        <f t="shared" si="7"/>
        <v>-4080.9160305343512</v>
      </c>
      <c r="AU43" s="4">
        <f t="shared" si="7"/>
        <v>18.129770992366414</v>
      </c>
      <c r="AV43" s="4">
        <f t="shared" si="7"/>
        <v>-4062.7862595419847</v>
      </c>
      <c r="AW43" s="4">
        <f t="shared" si="7"/>
        <v>0</v>
      </c>
      <c r="AX43" s="4">
        <f t="shared" si="6"/>
        <v>0</v>
      </c>
      <c r="AY43" s="4">
        <f t="shared" si="6"/>
        <v>95.324427480916029</v>
      </c>
      <c r="AZ43" s="4">
        <f t="shared" si="6"/>
        <v>0</v>
      </c>
      <c r="BA43" s="4">
        <f t="shared" si="6"/>
        <v>0</v>
      </c>
      <c r="BB43" s="19">
        <f t="shared" si="6"/>
        <v>-95.324427480916029</v>
      </c>
      <c r="BC43" s="4">
        <f t="shared" si="6"/>
        <v>0</v>
      </c>
      <c r="BD43" s="4">
        <f t="shared" si="5"/>
        <v>0</v>
      </c>
      <c r="BE43" s="4">
        <f t="shared" si="5"/>
        <v>101.28816793893129</v>
      </c>
      <c r="BF43" s="4">
        <f t="shared" si="5"/>
        <v>0</v>
      </c>
      <c r="BG43" s="4">
        <f t="shared" si="5"/>
        <v>0</v>
      </c>
      <c r="BH43" s="20">
        <f t="shared" si="5"/>
        <v>-101.28816793893129</v>
      </c>
    </row>
    <row r="44" spans="1:60">
      <c r="A44" s="3" t="s">
        <v>117</v>
      </c>
      <c r="B44" s="4">
        <v>6557</v>
      </c>
      <c r="C44" s="51" t="s">
        <v>118</v>
      </c>
      <c r="D44" s="4">
        <v>7</v>
      </c>
      <c r="E44" s="4">
        <v>0</v>
      </c>
      <c r="F44" s="4">
        <v>0</v>
      </c>
      <c r="G44" s="4">
        <v>27540</v>
      </c>
      <c r="H44" s="4">
        <v>0</v>
      </c>
      <c r="I44" s="4">
        <v>0</v>
      </c>
      <c r="J44" s="4">
        <v>-27540</v>
      </c>
      <c r="K44" s="4">
        <v>0</v>
      </c>
      <c r="L44" s="4">
        <v>-27540</v>
      </c>
      <c r="M44" s="4">
        <v>0</v>
      </c>
      <c r="N44" s="4">
        <v>0</v>
      </c>
      <c r="O44" s="4">
        <v>28699</v>
      </c>
      <c r="P44" s="4">
        <v>0</v>
      </c>
      <c r="Q44" s="4">
        <v>0</v>
      </c>
      <c r="R44" s="4">
        <v>-28699</v>
      </c>
      <c r="S44" s="4">
        <v>0</v>
      </c>
      <c r="T44" s="4">
        <v>-28699</v>
      </c>
      <c r="U44" s="4">
        <v>0</v>
      </c>
      <c r="V44" s="4">
        <v>0</v>
      </c>
      <c r="W44" s="4">
        <v>666</v>
      </c>
      <c r="X44" s="4">
        <v>0</v>
      </c>
      <c r="Y44" s="4">
        <v>0</v>
      </c>
      <c r="Z44" s="4">
        <v>-666</v>
      </c>
      <c r="AA44" s="4">
        <v>0</v>
      </c>
      <c r="AB44" s="4">
        <v>0</v>
      </c>
      <c r="AC44" s="4">
        <v>684</v>
      </c>
      <c r="AD44" s="4">
        <v>0</v>
      </c>
      <c r="AE44" s="4">
        <v>0</v>
      </c>
      <c r="AF44" s="4">
        <v>-684</v>
      </c>
      <c r="AG44" s="93">
        <f t="shared" si="2"/>
        <v>0</v>
      </c>
      <c r="AH44" s="4">
        <f t="shared" si="8"/>
        <v>0</v>
      </c>
      <c r="AI44" s="4">
        <f t="shared" si="8"/>
        <v>4200.0915052615528</v>
      </c>
      <c r="AJ44" s="4">
        <f t="shared" si="8"/>
        <v>0</v>
      </c>
      <c r="AK44" s="4">
        <f t="shared" si="8"/>
        <v>0</v>
      </c>
      <c r="AL44" s="17">
        <f t="shared" si="8"/>
        <v>-4200.0915052615528</v>
      </c>
      <c r="AM44" s="4">
        <f t="shared" si="8"/>
        <v>0</v>
      </c>
      <c r="AN44" s="4">
        <f t="shared" si="7"/>
        <v>-4200.0915052615528</v>
      </c>
      <c r="AO44" s="4">
        <f t="shared" si="7"/>
        <v>0</v>
      </c>
      <c r="AP44" s="4">
        <f t="shared" si="7"/>
        <v>0</v>
      </c>
      <c r="AQ44" s="4">
        <f t="shared" si="7"/>
        <v>4376.8491688272079</v>
      </c>
      <c r="AR44" s="4">
        <f t="shared" si="7"/>
        <v>0</v>
      </c>
      <c r="AS44" s="4">
        <f t="shared" si="7"/>
        <v>0</v>
      </c>
      <c r="AT44" s="18">
        <f t="shared" si="7"/>
        <v>-4376.8491688272079</v>
      </c>
      <c r="AU44" s="4">
        <f t="shared" si="7"/>
        <v>0</v>
      </c>
      <c r="AV44" s="4">
        <f t="shared" si="7"/>
        <v>-4376.8491688272079</v>
      </c>
      <c r="AW44" s="4">
        <f t="shared" si="7"/>
        <v>0</v>
      </c>
      <c r="AX44" s="4">
        <f t="shared" si="6"/>
        <v>0</v>
      </c>
      <c r="AY44" s="4">
        <f t="shared" si="6"/>
        <v>101.57084032331859</v>
      </c>
      <c r="AZ44" s="4">
        <f t="shared" si="6"/>
        <v>0</v>
      </c>
      <c r="BA44" s="4">
        <f t="shared" si="6"/>
        <v>0</v>
      </c>
      <c r="BB44" s="19">
        <f t="shared" si="6"/>
        <v>-101.57084032331859</v>
      </c>
      <c r="BC44" s="4">
        <f t="shared" si="6"/>
        <v>0</v>
      </c>
      <c r="BD44" s="4">
        <f t="shared" si="5"/>
        <v>0</v>
      </c>
      <c r="BE44" s="4">
        <f t="shared" si="5"/>
        <v>104.31599816989477</v>
      </c>
      <c r="BF44" s="4">
        <f t="shared" si="5"/>
        <v>0</v>
      </c>
      <c r="BG44" s="4">
        <f t="shared" si="5"/>
        <v>0</v>
      </c>
      <c r="BH44" s="20">
        <f t="shared" si="5"/>
        <v>-104.31599816989477</v>
      </c>
    </row>
    <row r="45" spans="1:60">
      <c r="A45" s="3" t="s">
        <v>119</v>
      </c>
      <c r="B45" s="4">
        <v>6876</v>
      </c>
      <c r="C45" s="51" t="s">
        <v>120</v>
      </c>
      <c r="D45" s="4">
        <v>6</v>
      </c>
      <c r="E45" s="4">
        <v>4862</v>
      </c>
      <c r="F45" s="4">
        <v>0</v>
      </c>
      <c r="G45" s="4">
        <v>32729</v>
      </c>
      <c r="H45" s="4">
        <v>61</v>
      </c>
      <c r="I45" s="4">
        <v>0</v>
      </c>
      <c r="J45" s="4">
        <v>-27928</v>
      </c>
      <c r="K45" s="4">
        <v>0</v>
      </c>
      <c r="L45" s="4">
        <v>-27928</v>
      </c>
      <c r="M45" s="4">
        <v>4594</v>
      </c>
      <c r="N45" s="4">
        <v>0</v>
      </c>
      <c r="O45" s="4">
        <v>33308</v>
      </c>
      <c r="P45" s="4">
        <v>32</v>
      </c>
      <c r="Q45" s="4">
        <v>0</v>
      </c>
      <c r="R45" s="4">
        <v>-28746</v>
      </c>
      <c r="S45" s="4">
        <v>0</v>
      </c>
      <c r="T45" s="4">
        <v>-28746</v>
      </c>
      <c r="U45" s="4">
        <v>0</v>
      </c>
      <c r="V45" s="4">
        <v>0</v>
      </c>
      <c r="W45" s="4">
        <v>549</v>
      </c>
      <c r="X45" s="4">
        <v>0</v>
      </c>
      <c r="Y45" s="4">
        <v>0</v>
      </c>
      <c r="Z45" s="4">
        <v>-549</v>
      </c>
      <c r="AA45" s="4">
        <v>0</v>
      </c>
      <c r="AB45" s="4">
        <v>0</v>
      </c>
      <c r="AC45" s="4">
        <v>566</v>
      </c>
      <c r="AD45" s="4">
        <v>0</v>
      </c>
      <c r="AE45" s="4">
        <v>0</v>
      </c>
      <c r="AF45" s="4">
        <v>-566</v>
      </c>
      <c r="AG45" s="93">
        <f t="shared" si="2"/>
        <v>707.09714950552643</v>
      </c>
      <c r="AH45" s="4">
        <f t="shared" si="8"/>
        <v>0</v>
      </c>
      <c r="AI45" s="4">
        <f t="shared" si="8"/>
        <v>4759.8894706224546</v>
      </c>
      <c r="AJ45" s="4">
        <f t="shared" si="8"/>
        <v>8.8714368819080853</v>
      </c>
      <c r="AK45" s="4">
        <f t="shared" si="8"/>
        <v>0</v>
      </c>
      <c r="AL45" s="17">
        <f t="shared" si="8"/>
        <v>-4061.6637579988364</v>
      </c>
      <c r="AM45" s="4">
        <f t="shared" si="8"/>
        <v>0</v>
      </c>
      <c r="AN45" s="4">
        <f t="shared" si="7"/>
        <v>-4061.6637579988364</v>
      </c>
      <c r="AO45" s="4">
        <f t="shared" si="7"/>
        <v>668.1210005817336</v>
      </c>
      <c r="AP45" s="4">
        <f t="shared" si="7"/>
        <v>0</v>
      </c>
      <c r="AQ45" s="4">
        <f t="shared" si="7"/>
        <v>4844.0954043048287</v>
      </c>
      <c r="AR45" s="4">
        <f t="shared" si="7"/>
        <v>4.6538685282140779</v>
      </c>
      <c r="AS45" s="4">
        <f t="shared" si="7"/>
        <v>0</v>
      </c>
      <c r="AT45" s="18">
        <f t="shared" si="7"/>
        <v>-4180.6282722513088</v>
      </c>
      <c r="AU45" s="4">
        <f t="shared" si="7"/>
        <v>0</v>
      </c>
      <c r="AV45" s="4">
        <f t="shared" si="7"/>
        <v>-4180.6282722513088</v>
      </c>
      <c r="AW45" s="4">
        <f t="shared" si="7"/>
        <v>0</v>
      </c>
      <c r="AX45" s="4">
        <f t="shared" si="6"/>
        <v>0</v>
      </c>
      <c r="AY45" s="4">
        <f t="shared" si="6"/>
        <v>79.842931937172779</v>
      </c>
      <c r="AZ45" s="4">
        <f t="shared" si="6"/>
        <v>0</v>
      </c>
      <c r="BA45" s="4">
        <f t="shared" si="6"/>
        <v>0</v>
      </c>
      <c r="BB45" s="19">
        <f t="shared" si="6"/>
        <v>-79.842931937172779</v>
      </c>
      <c r="BC45" s="4">
        <f t="shared" si="6"/>
        <v>0</v>
      </c>
      <c r="BD45" s="4">
        <f t="shared" si="5"/>
        <v>0</v>
      </c>
      <c r="BE45" s="4">
        <f t="shared" si="5"/>
        <v>82.315299592786502</v>
      </c>
      <c r="BF45" s="4">
        <f t="shared" si="5"/>
        <v>0</v>
      </c>
      <c r="BG45" s="4">
        <f t="shared" si="5"/>
        <v>0</v>
      </c>
      <c r="BH45" s="20">
        <f t="shared" si="5"/>
        <v>-82.315299592786502</v>
      </c>
    </row>
    <row r="46" spans="1:60">
      <c r="A46" s="3" t="s">
        <v>121</v>
      </c>
      <c r="B46" s="4">
        <v>12367</v>
      </c>
      <c r="C46" s="51" t="s">
        <v>122</v>
      </c>
      <c r="D46" s="4">
        <v>14</v>
      </c>
      <c r="E46" s="4">
        <v>627</v>
      </c>
      <c r="F46" s="4">
        <v>0</v>
      </c>
      <c r="G46" s="4">
        <v>43773</v>
      </c>
      <c r="H46" s="4">
        <v>58</v>
      </c>
      <c r="I46" s="4">
        <v>0</v>
      </c>
      <c r="J46" s="4">
        <v>-43204</v>
      </c>
      <c r="K46" s="4">
        <v>0</v>
      </c>
      <c r="L46" s="4">
        <v>-43204</v>
      </c>
      <c r="M46" s="4">
        <v>666</v>
      </c>
      <c r="N46" s="4">
        <v>0</v>
      </c>
      <c r="O46" s="4">
        <v>43661</v>
      </c>
      <c r="P46" s="4">
        <v>81</v>
      </c>
      <c r="Q46" s="4">
        <v>0</v>
      </c>
      <c r="R46" s="4">
        <v>-43076</v>
      </c>
      <c r="S46" s="4">
        <v>0</v>
      </c>
      <c r="T46" s="4">
        <v>-43076</v>
      </c>
      <c r="U46" s="4">
        <v>0</v>
      </c>
      <c r="V46" s="4">
        <v>0</v>
      </c>
      <c r="W46" s="4">
        <v>1232</v>
      </c>
      <c r="X46" s="4">
        <v>0</v>
      </c>
      <c r="Y46" s="4">
        <v>0</v>
      </c>
      <c r="Z46" s="4">
        <v>-1232</v>
      </c>
      <c r="AA46" s="4">
        <v>0</v>
      </c>
      <c r="AB46" s="4">
        <v>0</v>
      </c>
      <c r="AC46" s="4">
        <v>1266</v>
      </c>
      <c r="AD46" s="4">
        <v>0</v>
      </c>
      <c r="AE46" s="4">
        <v>0</v>
      </c>
      <c r="AF46" s="4">
        <v>-1266</v>
      </c>
      <c r="AG46" s="93">
        <f t="shared" si="2"/>
        <v>50.699442063556241</v>
      </c>
      <c r="AH46" s="4">
        <f t="shared" si="8"/>
        <v>0</v>
      </c>
      <c r="AI46" s="4">
        <f t="shared" si="8"/>
        <v>3539.5002830112394</v>
      </c>
      <c r="AJ46" s="4">
        <f t="shared" si="8"/>
        <v>4.6899005417643727</v>
      </c>
      <c r="AK46" s="4">
        <f t="shared" si="8"/>
        <v>0</v>
      </c>
      <c r="AL46" s="17">
        <f t="shared" si="8"/>
        <v>-3493.4907414894478</v>
      </c>
      <c r="AM46" s="4">
        <f t="shared" si="8"/>
        <v>0</v>
      </c>
      <c r="AN46" s="4">
        <f t="shared" si="7"/>
        <v>-3493.4907414894478</v>
      </c>
      <c r="AO46" s="4">
        <f t="shared" si="7"/>
        <v>53.852995876121938</v>
      </c>
      <c r="AP46" s="4">
        <f t="shared" si="7"/>
        <v>0</v>
      </c>
      <c r="AQ46" s="4">
        <f t="shared" si="7"/>
        <v>3530.4439233443841</v>
      </c>
      <c r="AR46" s="4">
        <f t="shared" si="7"/>
        <v>6.5496886876364515</v>
      </c>
      <c r="AS46" s="4">
        <f t="shared" si="7"/>
        <v>0</v>
      </c>
      <c r="AT46" s="18">
        <f t="shared" si="7"/>
        <v>-3483.1406161558989</v>
      </c>
      <c r="AU46" s="4">
        <f t="shared" si="7"/>
        <v>0</v>
      </c>
      <c r="AV46" s="4">
        <f t="shared" si="7"/>
        <v>-3483.1406161558989</v>
      </c>
      <c r="AW46" s="4">
        <f t="shared" si="7"/>
        <v>0</v>
      </c>
      <c r="AX46" s="4">
        <f t="shared" si="6"/>
        <v>0</v>
      </c>
      <c r="AY46" s="4">
        <f t="shared" si="6"/>
        <v>99.619956335408745</v>
      </c>
      <c r="AZ46" s="4">
        <f t="shared" si="6"/>
        <v>0</v>
      </c>
      <c r="BA46" s="4">
        <f t="shared" si="6"/>
        <v>0</v>
      </c>
      <c r="BB46" s="19">
        <f t="shared" si="6"/>
        <v>-99.619956335408745</v>
      </c>
      <c r="BC46" s="4">
        <f t="shared" si="6"/>
        <v>0</v>
      </c>
      <c r="BD46" s="4">
        <f t="shared" si="5"/>
        <v>0</v>
      </c>
      <c r="BE46" s="4">
        <f t="shared" si="5"/>
        <v>102.36920837713269</v>
      </c>
      <c r="BF46" s="4">
        <f t="shared" si="5"/>
        <v>0</v>
      </c>
      <c r="BG46" s="4">
        <f t="shared" si="5"/>
        <v>0</v>
      </c>
      <c r="BH46" s="20">
        <f t="shared" si="5"/>
        <v>-102.36920837713269</v>
      </c>
    </row>
    <row r="47" spans="1:60">
      <c r="A47" s="3" t="s">
        <v>123</v>
      </c>
      <c r="B47" s="4">
        <v>4646</v>
      </c>
      <c r="C47" s="51" t="s">
        <v>124</v>
      </c>
      <c r="D47" s="4">
        <v>12</v>
      </c>
      <c r="E47" s="4">
        <v>0</v>
      </c>
      <c r="F47" s="4">
        <v>0</v>
      </c>
      <c r="G47" s="4">
        <v>25150</v>
      </c>
      <c r="H47" s="4">
        <v>0</v>
      </c>
      <c r="I47" s="4">
        <v>0</v>
      </c>
      <c r="J47" s="4">
        <v>-25150</v>
      </c>
      <c r="K47" s="4">
        <v>0</v>
      </c>
      <c r="L47" s="4">
        <v>-25150</v>
      </c>
      <c r="M47" s="4">
        <v>0</v>
      </c>
      <c r="N47" s="4">
        <v>0</v>
      </c>
      <c r="O47" s="4">
        <v>25560</v>
      </c>
      <c r="P47" s="4">
        <v>0</v>
      </c>
      <c r="Q47" s="4">
        <v>0</v>
      </c>
      <c r="R47" s="4">
        <v>-25560</v>
      </c>
      <c r="S47" s="4">
        <v>0</v>
      </c>
      <c r="T47" s="4">
        <v>-25560</v>
      </c>
      <c r="U47" s="4">
        <v>0</v>
      </c>
      <c r="V47" s="4">
        <v>0</v>
      </c>
      <c r="W47" s="4">
        <v>421</v>
      </c>
      <c r="X47" s="4">
        <v>0</v>
      </c>
      <c r="Y47" s="4" t="s">
        <v>44</v>
      </c>
      <c r="Z47" s="4">
        <v>-421</v>
      </c>
      <c r="AA47" s="4">
        <v>0</v>
      </c>
      <c r="AB47" s="4">
        <v>0</v>
      </c>
      <c r="AC47" s="4">
        <v>438</v>
      </c>
      <c r="AD47" s="4">
        <v>0</v>
      </c>
      <c r="AE47" s="4" t="s">
        <v>44</v>
      </c>
      <c r="AF47" s="4">
        <v>-438</v>
      </c>
      <c r="AG47" s="93">
        <f t="shared" si="2"/>
        <v>0</v>
      </c>
      <c r="AH47" s="4">
        <f t="shared" si="8"/>
        <v>0</v>
      </c>
      <c r="AI47" s="4">
        <f t="shared" si="8"/>
        <v>5413.2587171760651</v>
      </c>
      <c r="AJ47" s="4">
        <f t="shared" si="8"/>
        <v>0</v>
      </c>
      <c r="AK47" s="4">
        <f t="shared" si="8"/>
        <v>0</v>
      </c>
      <c r="AL47" s="17">
        <f t="shared" si="8"/>
        <v>-5413.2587171760651</v>
      </c>
      <c r="AM47" s="4">
        <f t="shared" si="8"/>
        <v>0</v>
      </c>
      <c r="AN47" s="4">
        <f t="shared" si="7"/>
        <v>-5413.2587171760651</v>
      </c>
      <c r="AO47" s="4">
        <f t="shared" si="7"/>
        <v>0</v>
      </c>
      <c r="AP47" s="4">
        <f t="shared" si="7"/>
        <v>0</v>
      </c>
      <c r="AQ47" s="4">
        <f t="shared" si="7"/>
        <v>5501.5066724063709</v>
      </c>
      <c r="AR47" s="4">
        <f t="shared" si="7"/>
        <v>0</v>
      </c>
      <c r="AS47" s="4">
        <f t="shared" si="7"/>
        <v>0</v>
      </c>
      <c r="AT47" s="18">
        <f t="shared" si="7"/>
        <v>-5501.5066724063709</v>
      </c>
      <c r="AU47" s="4">
        <f t="shared" si="7"/>
        <v>0</v>
      </c>
      <c r="AV47" s="4">
        <f t="shared" si="7"/>
        <v>-5501.5066724063709</v>
      </c>
      <c r="AW47" s="4">
        <f t="shared" si="7"/>
        <v>0</v>
      </c>
      <c r="AX47" s="4">
        <f t="shared" si="6"/>
        <v>0</v>
      </c>
      <c r="AY47" s="4">
        <f t="shared" si="6"/>
        <v>90.615583297460176</v>
      </c>
      <c r="AZ47" s="4">
        <f t="shared" si="6"/>
        <v>0</v>
      </c>
      <c r="BA47" s="4" t="e">
        <f t="shared" si="6"/>
        <v>#VALUE!</v>
      </c>
      <c r="BB47" s="19">
        <f t="shared" si="6"/>
        <v>-90.615583297460176</v>
      </c>
      <c r="BC47" s="4">
        <f t="shared" si="6"/>
        <v>0</v>
      </c>
      <c r="BD47" s="4">
        <f t="shared" si="5"/>
        <v>0</v>
      </c>
      <c r="BE47" s="4">
        <f t="shared" si="5"/>
        <v>94.27464485578993</v>
      </c>
      <c r="BF47" s="4">
        <f t="shared" si="5"/>
        <v>0</v>
      </c>
      <c r="BG47" s="4" t="e">
        <f t="shared" si="5"/>
        <v>#VALUE!</v>
      </c>
      <c r="BH47" s="20">
        <f t="shared" si="5"/>
        <v>-94.27464485578993</v>
      </c>
    </row>
    <row r="48" spans="1:60">
      <c r="A48" s="3" t="s">
        <v>125</v>
      </c>
      <c r="B48" s="4">
        <v>25667</v>
      </c>
      <c r="C48" s="51" t="s">
        <v>126</v>
      </c>
      <c r="D48" s="4">
        <v>9</v>
      </c>
      <c r="E48" s="4">
        <v>2065</v>
      </c>
      <c r="F48" s="4">
        <v>0</v>
      </c>
      <c r="G48" s="4">
        <v>105046</v>
      </c>
      <c r="H48" s="4">
        <v>124</v>
      </c>
      <c r="I48" s="4">
        <v>0</v>
      </c>
      <c r="J48" s="4">
        <v>-103105</v>
      </c>
      <c r="K48" s="4">
        <v>195</v>
      </c>
      <c r="L48" s="4">
        <v>-102910</v>
      </c>
      <c r="M48" s="4">
        <v>2065</v>
      </c>
      <c r="N48" s="4">
        <v>0</v>
      </c>
      <c r="O48" s="4">
        <v>109365</v>
      </c>
      <c r="P48" s="4">
        <v>0</v>
      </c>
      <c r="Q48" s="4">
        <v>0</v>
      </c>
      <c r="R48" s="4">
        <v>-107300</v>
      </c>
      <c r="S48" s="4">
        <v>211</v>
      </c>
      <c r="T48" s="4">
        <v>-107089</v>
      </c>
      <c r="U48" s="4">
        <v>0</v>
      </c>
      <c r="V48" s="4">
        <v>0</v>
      </c>
      <c r="W48" s="4">
        <v>2607</v>
      </c>
      <c r="X48" s="4">
        <v>0</v>
      </c>
      <c r="Y48" s="4">
        <v>0</v>
      </c>
      <c r="Z48" s="4">
        <v>-2607</v>
      </c>
      <c r="AA48" s="4">
        <v>0</v>
      </c>
      <c r="AB48" s="4">
        <v>0</v>
      </c>
      <c r="AC48" s="4">
        <v>2684</v>
      </c>
      <c r="AD48" s="4">
        <v>0</v>
      </c>
      <c r="AE48" s="4">
        <v>0</v>
      </c>
      <c r="AF48" s="4">
        <v>-2684</v>
      </c>
      <c r="AG48" s="93">
        <f t="shared" si="2"/>
        <v>80.453500603888259</v>
      </c>
      <c r="AH48" s="4">
        <f t="shared" si="8"/>
        <v>0</v>
      </c>
      <c r="AI48" s="4">
        <f t="shared" si="8"/>
        <v>4092.6481474266566</v>
      </c>
      <c r="AJ48" s="4">
        <f t="shared" si="8"/>
        <v>4.8311060895313052</v>
      </c>
      <c r="AK48" s="4">
        <f t="shared" si="8"/>
        <v>0</v>
      </c>
      <c r="AL48" s="17">
        <f t="shared" si="8"/>
        <v>-4017.0257529123</v>
      </c>
      <c r="AM48" s="4">
        <f t="shared" si="8"/>
        <v>7.5973039311177777</v>
      </c>
      <c r="AN48" s="4">
        <f t="shared" si="7"/>
        <v>-4009.4284489811821</v>
      </c>
      <c r="AO48" s="4">
        <f t="shared" si="7"/>
        <v>80.453500603888259</v>
      </c>
      <c r="AP48" s="4">
        <f t="shared" si="7"/>
        <v>0</v>
      </c>
      <c r="AQ48" s="4">
        <f t="shared" si="7"/>
        <v>4260.9186893676706</v>
      </c>
      <c r="AR48" s="4">
        <f t="shared" si="7"/>
        <v>0</v>
      </c>
      <c r="AS48" s="4">
        <f t="shared" si="7"/>
        <v>0</v>
      </c>
      <c r="AT48" s="18">
        <f t="shared" si="7"/>
        <v>-4180.465188763782</v>
      </c>
      <c r="AU48" s="4">
        <f t="shared" si="7"/>
        <v>8.2206724587992372</v>
      </c>
      <c r="AV48" s="4">
        <f t="shared" si="7"/>
        <v>-4172.2445163049833</v>
      </c>
      <c r="AW48" s="4">
        <f t="shared" si="7"/>
        <v>0</v>
      </c>
      <c r="AX48" s="4">
        <f t="shared" si="6"/>
        <v>0</v>
      </c>
      <c r="AY48" s="4">
        <f t="shared" si="6"/>
        <v>101.57010947909768</v>
      </c>
      <c r="AZ48" s="4">
        <f t="shared" si="6"/>
        <v>0</v>
      </c>
      <c r="BA48" s="4">
        <f t="shared" si="6"/>
        <v>0</v>
      </c>
      <c r="BB48" s="19">
        <f t="shared" si="6"/>
        <v>-101.57010947909768</v>
      </c>
      <c r="BC48" s="4">
        <f t="shared" si="6"/>
        <v>0</v>
      </c>
      <c r="BD48" s="4">
        <f t="shared" si="5"/>
        <v>0</v>
      </c>
      <c r="BE48" s="4">
        <f t="shared" si="5"/>
        <v>104.57007051856469</v>
      </c>
      <c r="BF48" s="4">
        <f t="shared" si="5"/>
        <v>0</v>
      </c>
      <c r="BG48" s="4">
        <f t="shared" si="5"/>
        <v>0</v>
      </c>
      <c r="BH48" s="20">
        <f t="shared" si="5"/>
        <v>-104.57007051856469</v>
      </c>
    </row>
    <row r="49" spans="1:60">
      <c r="A49" s="3" t="s">
        <v>127</v>
      </c>
      <c r="B49" s="4">
        <v>7008</v>
      </c>
      <c r="C49" s="51" t="s">
        <v>128</v>
      </c>
      <c r="D49" s="4">
        <v>19</v>
      </c>
      <c r="E49" s="4">
        <v>5779</v>
      </c>
      <c r="F49" s="4">
        <v>0</v>
      </c>
      <c r="G49" s="4">
        <v>37293</v>
      </c>
      <c r="H49" s="4">
        <v>142</v>
      </c>
      <c r="I49" s="4">
        <v>0</v>
      </c>
      <c r="J49" s="4">
        <v>-31656</v>
      </c>
      <c r="K49" s="4">
        <v>63</v>
      </c>
      <c r="L49" s="4">
        <v>-31593</v>
      </c>
      <c r="M49" s="4">
        <v>5182</v>
      </c>
      <c r="N49" s="4">
        <v>0</v>
      </c>
      <c r="O49" s="4">
        <v>37688</v>
      </c>
      <c r="P49" s="4">
        <v>141</v>
      </c>
      <c r="Q49" s="4">
        <v>0</v>
      </c>
      <c r="R49" s="4">
        <v>-32647</v>
      </c>
      <c r="S49" s="4">
        <v>65</v>
      </c>
      <c r="T49" s="4">
        <v>-32582</v>
      </c>
      <c r="U49" s="4">
        <v>0</v>
      </c>
      <c r="V49" s="4">
        <v>0</v>
      </c>
      <c r="W49" s="4">
        <v>794</v>
      </c>
      <c r="X49" s="4">
        <v>0</v>
      </c>
      <c r="Y49" s="4">
        <v>0</v>
      </c>
      <c r="Z49" s="4">
        <v>-794</v>
      </c>
      <c r="AA49" s="4">
        <v>0</v>
      </c>
      <c r="AB49" s="4">
        <v>0</v>
      </c>
      <c r="AC49" s="4">
        <v>870</v>
      </c>
      <c r="AD49" s="4">
        <v>0</v>
      </c>
      <c r="AE49" s="4">
        <v>0</v>
      </c>
      <c r="AF49" s="4">
        <v>-870</v>
      </c>
      <c r="AG49" s="93">
        <f t="shared" si="2"/>
        <v>824.62899543379001</v>
      </c>
      <c r="AH49" s="4">
        <f t="shared" si="8"/>
        <v>0</v>
      </c>
      <c r="AI49" s="4">
        <f t="shared" si="8"/>
        <v>5321.4897260273974</v>
      </c>
      <c r="AJ49" s="4">
        <f t="shared" si="8"/>
        <v>20.262557077625569</v>
      </c>
      <c r="AK49" s="4">
        <f t="shared" si="8"/>
        <v>0</v>
      </c>
      <c r="AL49" s="17">
        <f t="shared" si="8"/>
        <v>-4517.1232876712329</v>
      </c>
      <c r="AM49" s="4">
        <f t="shared" si="8"/>
        <v>8.9897260273972606</v>
      </c>
      <c r="AN49" s="4">
        <f t="shared" si="7"/>
        <v>-4508.1335616438355</v>
      </c>
      <c r="AO49" s="4">
        <f t="shared" si="7"/>
        <v>739.44063926940635</v>
      </c>
      <c r="AP49" s="4">
        <f t="shared" si="7"/>
        <v>0</v>
      </c>
      <c r="AQ49" s="4">
        <f t="shared" si="7"/>
        <v>5377.8538812785391</v>
      </c>
      <c r="AR49" s="4">
        <f t="shared" si="7"/>
        <v>20.11986301369863</v>
      </c>
      <c r="AS49" s="4">
        <f t="shared" si="7"/>
        <v>0</v>
      </c>
      <c r="AT49" s="18">
        <f t="shared" si="7"/>
        <v>-4658.5331050228315</v>
      </c>
      <c r="AU49" s="4">
        <f t="shared" si="7"/>
        <v>9.275114155251142</v>
      </c>
      <c r="AV49" s="4">
        <f t="shared" si="7"/>
        <v>-4649.2579908675798</v>
      </c>
      <c r="AW49" s="4">
        <f t="shared" si="7"/>
        <v>0</v>
      </c>
      <c r="AX49" s="4">
        <f t="shared" si="6"/>
        <v>0</v>
      </c>
      <c r="AY49" s="4">
        <f t="shared" si="6"/>
        <v>113.29908675799086</v>
      </c>
      <c r="AZ49" s="4">
        <f t="shared" si="6"/>
        <v>0</v>
      </c>
      <c r="BA49" s="4">
        <f t="shared" si="6"/>
        <v>0</v>
      </c>
      <c r="BB49" s="19">
        <f t="shared" si="6"/>
        <v>-113.29908675799086</v>
      </c>
      <c r="BC49" s="4">
        <f t="shared" si="6"/>
        <v>0</v>
      </c>
      <c r="BD49" s="4">
        <f t="shared" si="5"/>
        <v>0</v>
      </c>
      <c r="BE49" s="4">
        <f t="shared" si="5"/>
        <v>124.14383561643835</v>
      </c>
      <c r="BF49" s="4">
        <f t="shared" si="5"/>
        <v>0</v>
      </c>
      <c r="BG49" s="4">
        <f t="shared" si="5"/>
        <v>0</v>
      </c>
      <c r="BH49" s="20">
        <f t="shared" si="5"/>
        <v>-124.14383561643835</v>
      </c>
    </row>
    <row r="50" spans="1:60">
      <c r="A50" s="3" t="s">
        <v>129</v>
      </c>
      <c r="B50" s="4">
        <v>5349</v>
      </c>
      <c r="C50" s="51" t="s">
        <v>130</v>
      </c>
      <c r="D50" s="4">
        <v>33</v>
      </c>
      <c r="E50" s="4">
        <v>2944</v>
      </c>
      <c r="F50" s="4">
        <v>0</v>
      </c>
      <c r="G50" s="4">
        <v>21560</v>
      </c>
      <c r="H50" s="4">
        <v>14</v>
      </c>
      <c r="I50" s="4">
        <v>0</v>
      </c>
      <c r="J50" s="4">
        <v>-18630</v>
      </c>
      <c r="K50" s="4">
        <v>10</v>
      </c>
      <c r="L50" s="4">
        <v>-18620</v>
      </c>
      <c r="M50" s="4">
        <v>2640</v>
      </c>
      <c r="N50" s="4">
        <v>0</v>
      </c>
      <c r="O50" s="4">
        <v>23718</v>
      </c>
      <c r="P50" s="4">
        <v>0</v>
      </c>
      <c r="Q50" s="4">
        <v>0</v>
      </c>
      <c r="R50" s="4">
        <v>-21078</v>
      </c>
      <c r="S50" s="4">
        <v>10</v>
      </c>
      <c r="T50" s="4">
        <v>-21068</v>
      </c>
      <c r="U50" s="4">
        <v>0</v>
      </c>
      <c r="V50" s="4">
        <v>0</v>
      </c>
      <c r="W50" s="4">
        <v>369</v>
      </c>
      <c r="X50" s="4">
        <v>0</v>
      </c>
      <c r="Y50" s="4">
        <v>0</v>
      </c>
      <c r="Z50" s="4">
        <v>-369</v>
      </c>
      <c r="AA50" s="4">
        <v>0</v>
      </c>
      <c r="AB50" s="4">
        <v>0</v>
      </c>
      <c r="AC50" s="4">
        <v>381</v>
      </c>
      <c r="AD50" s="4">
        <v>0</v>
      </c>
      <c r="AE50" s="4">
        <v>0</v>
      </c>
      <c r="AF50" s="4">
        <v>-381</v>
      </c>
      <c r="AG50" s="93">
        <f t="shared" si="2"/>
        <v>550.38324920545892</v>
      </c>
      <c r="AH50" s="4">
        <f t="shared" si="8"/>
        <v>0</v>
      </c>
      <c r="AI50" s="4">
        <f t="shared" si="8"/>
        <v>4030.6599364367171</v>
      </c>
      <c r="AJ50" s="4">
        <f t="shared" si="8"/>
        <v>2.6173116470368294</v>
      </c>
      <c r="AK50" s="4">
        <f t="shared" si="8"/>
        <v>0</v>
      </c>
      <c r="AL50" s="17">
        <f t="shared" si="8"/>
        <v>-3482.893998878295</v>
      </c>
      <c r="AM50" s="4">
        <f t="shared" si="8"/>
        <v>1.869508319312021</v>
      </c>
      <c r="AN50" s="4">
        <f t="shared" si="7"/>
        <v>-3481.024490558983</v>
      </c>
      <c r="AO50" s="4">
        <f t="shared" si="7"/>
        <v>493.55019629837352</v>
      </c>
      <c r="AP50" s="4">
        <f t="shared" si="7"/>
        <v>0</v>
      </c>
      <c r="AQ50" s="4">
        <f t="shared" si="7"/>
        <v>4434.0998317442509</v>
      </c>
      <c r="AR50" s="4">
        <f t="shared" si="7"/>
        <v>0</v>
      </c>
      <c r="AS50" s="4">
        <f t="shared" si="7"/>
        <v>0</v>
      </c>
      <c r="AT50" s="18">
        <f t="shared" si="7"/>
        <v>-3940.5496354458778</v>
      </c>
      <c r="AU50" s="4">
        <f t="shared" si="7"/>
        <v>1.869508319312021</v>
      </c>
      <c r="AV50" s="4">
        <f t="shared" si="7"/>
        <v>-3938.6801271265658</v>
      </c>
      <c r="AW50" s="4">
        <f t="shared" si="7"/>
        <v>0</v>
      </c>
      <c r="AX50" s="4">
        <f t="shared" si="6"/>
        <v>0</v>
      </c>
      <c r="AY50" s="4">
        <f t="shared" si="6"/>
        <v>68.984856982613579</v>
      </c>
      <c r="AZ50" s="4">
        <f t="shared" si="6"/>
        <v>0</v>
      </c>
      <c r="BA50" s="4">
        <f t="shared" si="6"/>
        <v>0</v>
      </c>
      <c r="BB50" s="19">
        <f t="shared" si="6"/>
        <v>-68.984856982613579</v>
      </c>
      <c r="BC50" s="4">
        <f t="shared" si="6"/>
        <v>0</v>
      </c>
      <c r="BD50" s="4">
        <f t="shared" si="5"/>
        <v>0</v>
      </c>
      <c r="BE50" s="4">
        <f t="shared" si="5"/>
        <v>71.228266965787995</v>
      </c>
      <c r="BF50" s="4">
        <f t="shared" si="5"/>
        <v>0</v>
      </c>
      <c r="BG50" s="4">
        <f t="shared" si="5"/>
        <v>0</v>
      </c>
      <c r="BH50" s="20">
        <f t="shared" si="5"/>
        <v>-71.228266965787995</v>
      </c>
    </row>
    <row r="51" spans="1:60">
      <c r="A51" s="3" t="s">
        <v>131</v>
      </c>
      <c r="B51" s="4">
        <v>1891</v>
      </c>
      <c r="C51" s="51" t="s">
        <v>132</v>
      </c>
      <c r="D51" s="4">
        <v>14</v>
      </c>
      <c r="E51" s="4">
        <v>6</v>
      </c>
      <c r="F51" s="4">
        <v>0</v>
      </c>
      <c r="G51" s="4">
        <v>10038</v>
      </c>
      <c r="H51" s="4">
        <v>0</v>
      </c>
      <c r="I51" s="4">
        <v>0</v>
      </c>
      <c r="J51" s="4">
        <v>-10032</v>
      </c>
      <c r="K51" s="4">
        <v>0</v>
      </c>
      <c r="L51" s="4">
        <v>-10032</v>
      </c>
      <c r="M51" s="4">
        <v>11</v>
      </c>
      <c r="N51" s="4">
        <v>0</v>
      </c>
      <c r="O51" s="4">
        <v>10037</v>
      </c>
      <c r="P51" s="4">
        <v>0</v>
      </c>
      <c r="Q51" s="4">
        <v>0</v>
      </c>
      <c r="R51" s="4">
        <v>-10026</v>
      </c>
      <c r="S51" s="4">
        <v>0</v>
      </c>
      <c r="T51" s="4">
        <v>-10026</v>
      </c>
      <c r="U51" s="4">
        <v>0</v>
      </c>
      <c r="V51" s="4">
        <v>0</v>
      </c>
      <c r="W51" s="4">
        <v>195</v>
      </c>
      <c r="X51" s="4">
        <v>0</v>
      </c>
      <c r="Y51" s="4">
        <v>0</v>
      </c>
      <c r="Z51" s="4">
        <v>-195</v>
      </c>
      <c r="AA51" s="4">
        <v>0</v>
      </c>
      <c r="AB51" s="4">
        <v>0</v>
      </c>
      <c r="AC51" s="4">
        <v>198</v>
      </c>
      <c r="AD51" s="4">
        <v>0</v>
      </c>
      <c r="AE51" s="4">
        <v>0</v>
      </c>
      <c r="AF51" s="4">
        <v>-198</v>
      </c>
      <c r="AG51" s="93">
        <f t="shared" si="2"/>
        <v>3.1729243786356425</v>
      </c>
      <c r="AH51" s="4">
        <f t="shared" si="8"/>
        <v>0</v>
      </c>
      <c r="AI51" s="4">
        <f t="shared" si="8"/>
        <v>5308.3024854574296</v>
      </c>
      <c r="AJ51" s="4">
        <f t="shared" si="8"/>
        <v>0</v>
      </c>
      <c r="AK51" s="4">
        <f t="shared" si="8"/>
        <v>0</v>
      </c>
      <c r="AL51" s="17">
        <f t="shared" si="8"/>
        <v>-5305.1295610787947</v>
      </c>
      <c r="AM51" s="4">
        <f t="shared" si="8"/>
        <v>0</v>
      </c>
      <c r="AN51" s="4">
        <f t="shared" si="7"/>
        <v>-5305.1295610787947</v>
      </c>
      <c r="AO51" s="4">
        <f t="shared" si="7"/>
        <v>5.8170280274986776</v>
      </c>
      <c r="AP51" s="4">
        <f t="shared" si="7"/>
        <v>0</v>
      </c>
      <c r="AQ51" s="4">
        <f t="shared" si="7"/>
        <v>5307.773664727657</v>
      </c>
      <c r="AR51" s="4">
        <f t="shared" si="7"/>
        <v>0</v>
      </c>
      <c r="AS51" s="4">
        <f t="shared" si="7"/>
        <v>0</v>
      </c>
      <c r="AT51" s="18">
        <f t="shared" si="7"/>
        <v>-5301.9566367001589</v>
      </c>
      <c r="AU51" s="4">
        <f t="shared" si="7"/>
        <v>0</v>
      </c>
      <c r="AV51" s="4">
        <f t="shared" si="7"/>
        <v>-5301.9566367001589</v>
      </c>
      <c r="AW51" s="4">
        <f t="shared" si="7"/>
        <v>0</v>
      </c>
      <c r="AX51" s="4">
        <f t="shared" si="6"/>
        <v>0</v>
      </c>
      <c r="AY51" s="4">
        <f t="shared" si="6"/>
        <v>103.12004230565839</v>
      </c>
      <c r="AZ51" s="4">
        <f t="shared" si="6"/>
        <v>0</v>
      </c>
      <c r="BA51" s="4">
        <f t="shared" si="6"/>
        <v>0</v>
      </c>
      <c r="BB51" s="19">
        <f t="shared" si="6"/>
        <v>-103.12004230565839</v>
      </c>
      <c r="BC51" s="4">
        <f t="shared" si="6"/>
        <v>0</v>
      </c>
      <c r="BD51" s="4">
        <f t="shared" si="5"/>
        <v>0</v>
      </c>
      <c r="BE51" s="4">
        <f t="shared" si="5"/>
        <v>104.7065044949762</v>
      </c>
      <c r="BF51" s="4">
        <f t="shared" si="5"/>
        <v>0</v>
      </c>
      <c r="BG51" s="4">
        <f t="shared" si="5"/>
        <v>0</v>
      </c>
      <c r="BH51" s="20">
        <f t="shared" si="5"/>
        <v>-104.7065044949762</v>
      </c>
    </row>
    <row r="52" spans="1:60">
      <c r="A52" s="3" t="s">
        <v>133</v>
      </c>
      <c r="B52" s="4">
        <v>4481</v>
      </c>
      <c r="C52" s="51" t="s">
        <v>134</v>
      </c>
      <c r="D52" s="4">
        <v>14</v>
      </c>
      <c r="E52" s="4">
        <v>1292</v>
      </c>
      <c r="F52" s="4">
        <v>0</v>
      </c>
      <c r="G52" s="4">
        <v>20671</v>
      </c>
      <c r="H52" s="4">
        <v>16</v>
      </c>
      <c r="I52" s="4">
        <v>0</v>
      </c>
      <c r="J52" s="4">
        <v>-19395</v>
      </c>
      <c r="K52" s="4">
        <v>91</v>
      </c>
      <c r="L52" s="4">
        <v>-19304</v>
      </c>
      <c r="M52" s="4">
        <v>991</v>
      </c>
      <c r="N52" s="4">
        <v>0</v>
      </c>
      <c r="O52" s="4">
        <v>18484</v>
      </c>
      <c r="P52" s="4">
        <v>15</v>
      </c>
      <c r="Q52" s="4">
        <v>0</v>
      </c>
      <c r="R52" s="4">
        <v>-17508</v>
      </c>
      <c r="S52" s="4">
        <v>74</v>
      </c>
      <c r="T52" s="4">
        <v>-17434</v>
      </c>
      <c r="U52" s="4">
        <v>0</v>
      </c>
      <c r="V52" s="4">
        <v>0</v>
      </c>
      <c r="W52" s="4">
        <v>494</v>
      </c>
      <c r="X52" s="4">
        <v>4</v>
      </c>
      <c r="Y52" s="4">
        <v>0</v>
      </c>
      <c r="Z52" s="4">
        <v>-498</v>
      </c>
      <c r="AA52" s="4">
        <v>0</v>
      </c>
      <c r="AB52" s="4">
        <v>0</v>
      </c>
      <c r="AC52" s="4">
        <v>471</v>
      </c>
      <c r="AD52" s="4">
        <v>4</v>
      </c>
      <c r="AE52" s="4">
        <v>0</v>
      </c>
      <c r="AF52" s="4">
        <v>-475</v>
      </c>
      <c r="AG52" s="93">
        <f t="shared" si="2"/>
        <v>288.32849810310199</v>
      </c>
      <c r="AH52" s="4">
        <f t="shared" si="8"/>
        <v>0</v>
      </c>
      <c r="AI52" s="4">
        <f t="shared" si="8"/>
        <v>4613.0328051774159</v>
      </c>
      <c r="AJ52" s="4">
        <f t="shared" si="8"/>
        <v>3.5706315554563712</v>
      </c>
      <c r="AK52" s="4">
        <f t="shared" si="8"/>
        <v>0</v>
      </c>
      <c r="AL52" s="17">
        <f t="shared" si="8"/>
        <v>-4328.2749386297701</v>
      </c>
      <c r="AM52" s="4">
        <f t="shared" si="8"/>
        <v>20.307966971658111</v>
      </c>
      <c r="AN52" s="4">
        <f t="shared" si="7"/>
        <v>-4307.966971658112</v>
      </c>
      <c r="AO52" s="4">
        <f t="shared" si="7"/>
        <v>221.155991966079</v>
      </c>
      <c r="AP52" s="4">
        <f t="shared" si="7"/>
        <v>0</v>
      </c>
      <c r="AQ52" s="4">
        <f t="shared" si="7"/>
        <v>4124.9721044409725</v>
      </c>
      <c r="AR52" s="4">
        <f t="shared" si="7"/>
        <v>3.3474670832403479</v>
      </c>
      <c r="AS52" s="4">
        <f t="shared" si="7"/>
        <v>0</v>
      </c>
      <c r="AT52" s="18">
        <f t="shared" si="7"/>
        <v>-3907.1635795581342</v>
      </c>
      <c r="AU52" s="4">
        <f t="shared" si="7"/>
        <v>16.514170943985718</v>
      </c>
      <c r="AV52" s="4">
        <f t="shared" si="7"/>
        <v>-3890.6494086141488</v>
      </c>
      <c r="AW52" s="4">
        <f t="shared" si="7"/>
        <v>0</v>
      </c>
      <c r="AX52" s="4">
        <f t="shared" si="6"/>
        <v>0</v>
      </c>
      <c r="AY52" s="4">
        <f t="shared" si="6"/>
        <v>110.24324927471547</v>
      </c>
      <c r="AZ52" s="4">
        <f t="shared" si="6"/>
        <v>0.89265788886409281</v>
      </c>
      <c r="BA52" s="4">
        <f t="shared" si="6"/>
        <v>0</v>
      </c>
      <c r="BB52" s="19">
        <f t="shared" si="6"/>
        <v>-111.13590716357956</v>
      </c>
      <c r="BC52" s="4">
        <f t="shared" si="6"/>
        <v>0</v>
      </c>
      <c r="BD52" s="4">
        <f t="shared" si="5"/>
        <v>0</v>
      </c>
      <c r="BE52" s="4">
        <f t="shared" si="5"/>
        <v>105.11046641374693</v>
      </c>
      <c r="BF52" s="4">
        <f t="shared" si="5"/>
        <v>0.89265788886409281</v>
      </c>
      <c r="BG52" s="4">
        <f t="shared" si="5"/>
        <v>0</v>
      </c>
      <c r="BH52" s="20">
        <f t="shared" si="5"/>
        <v>-106.00312430261103</v>
      </c>
    </row>
    <row r="53" spans="1:60">
      <c r="A53" s="3" t="s">
        <v>135</v>
      </c>
      <c r="B53" s="4">
        <v>16340</v>
      </c>
      <c r="C53" s="51" t="s">
        <v>136</v>
      </c>
      <c r="D53" s="4">
        <v>5</v>
      </c>
      <c r="E53" s="4">
        <v>9945</v>
      </c>
      <c r="F53" s="4">
        <v>55</v>
      </c>
      <c r="G53" s="4">
        <v>66634</v>
      </c>
      <c r="H53" s="4">
        <v>111</v>
      </c>
      <c r="I53" s="4">
        <v>3</v>
      </c>
      <c r="J53" s="4">
        <v>-56748</v>
      </c>
      <c r="K53" s="4">
        <v>24</v>
      </c>
      <c r="L53" s="4">
        <v>-56724</v>
      </c>
      <c r="M53" s="4">
        <v>7995</v>
      </c>
      <c r="N53" s="4">
        <v>23</v>
      </c>
      <c r="O53" s="4">
        <v>65199</v>
      </c>
      <c r="P53" s="4">
        <v>80</v>
      </c>
      <c r="Q53" s="4">
        <v>0</v>
      </c>
      <c r="R53" s="4">
        <v>-57261</v>
      </c>
      <c r="S53" s="4">
        <v>22</v>
      </c>
      <c r="T53" s="4">
        <v>-57239</v>
      </c>
      <c r="U53" s="4">
        <v>0</v>
      </c>
      <c r="V53" s="4">
        <v>0</v>
      </c>
      <c r="W53" s="4">
        <v>1256</v>
      </c>
      <c r="X53" s="4">
        <v>0</v>
      </c>
      <c r="Y53" s="4">
        <v>0</v>
      </c>
      <c r="Z53" s="4">
        <v>-1256</v>
      </c>
      <c r="AA53" s="4">
        <v>0</v>
      </c>
      <c r="AB53" s="4">
        <v>0</v>
      </c>
      <c r="AC53" s="4">
        <v>1362</v>
      </c>
      <c r="AD53" s="4">
        <v>0</v>
      </c>
      <c r="AE53" s="4">
        <v>0</v>
      </c>
      <c r="AF53" s="4">
        <v>-1362</v>
      </c>
      <c r="AG53" s="93">
        <f t="shared" si="2"/>
        <v>608.62913096695229</v>
      </c>
      <c r="AH53" s="4">
        <f t="shared" si="8"/>
        <v>3.3659730722154224</v>
      </c>
      <c r="AI53" s="4">
        <f t="shared" si="8"/>
        <v>4077.9681762545902</v>
      </c>
      <c r="AJ53" s="4">
        <f t="shared" si="8"/>
        <v>6.7931456548347615</v>
      </c>
      <c r="AK53" s="4">
        <f t="shared" si="8"/>
        <v>0.18359853121175029</v>
      </c>
      <c r="AL53" s="17">
        <f t="shared" si="8"/>
        <v>-3472.949816401469</v>
      </c>
      <c r="AM53" s="4">
        <f t="shared" si="8"/>
        <v>1.4687882496940023</v>
      </c>
      <c r="AN53" s="4">
        <f t="shared" si="7"/>
        <v>-3471.4810281517748</v>
      </c>
      <c r="AO53" s="4">
        <f t="shared" si="7"/>
        <v>489.29008567931459</v>
      </c>
      <c r="AP53" s="4">
        <f t="shared" si="7"/>
        <v>1.4075887392900857</v>
      </c>
      <c r="AQ53" s="4">
        <f t="shared" si="7"/>
        <v>3990.1468788249695</v>
      </c>
      <c r="AR53" s="4">
        <f t="shared" si="7"/>
        <v>4.8959608323133414</v>
      </c>
      <c r="AS53" s="4">
        <f t="shared" si="7"/>
        <v>0</v>
      </c>
      <c r="AT53" s="18">
        <f t="shared" si="7"/>
        <v>-3504.345165238678</v>
      </c>
      <c r="AU53" s="4">
        <f t="shared" si="7"/>
        <v>1.346389228886169</v>
      </c>
      <c r="AV53" s="4">
        <f t="shared" si="7"/>
        <v>-3502.998776009792</v>
      </c>
      <c r="AW53" s="4">
        <f t="shared" si="7"/>
        <v>0</v>
      </c>
      <c r="AX53" s="4">
        <f t="shared" si="6"/>
        <v>0</v>
      </c>
      <c r="AY53" s="4">
        <f t="shared" si="6"/>
        <v>76.866585067319463</v>
      </c>
      <c r="AZ53" s="4">
        <f t="shared" si="6"/>
        <v>0</v>
      </c>
      <c r="BA53" s="4">
        <f t="shared" si="6"/>
        <v>0</v>
      </c>
      <c r="BB53" s="19">
        <f t="shared" si="6"/>
        <v>-76.866585067319463</v>
      </c>
      <c r="BC53" s="4">
        <f t="shared" si="6"/>
        <v>0</v>
      </c>
      <c r="BD53" s="4">
        <f t="shared" si="5"/>
        <v>0</v>
      </c>
      <c r="BE53" s="4">
        <f t="shared" si="5"/>
        <v>83.353733170134646</v>
      </c>
      <c r="BF53" s="4">
        <f t="shared" si="5"/>
        <v>0</v>
      </c>
      <c r="BG53" s="4">
        <f t="shared" si="5"/>
        <v>0</v>
      </c>
      <c r="BH53" s="20">
        <f t="shared" si="5"/>
        <v>-83.353733170134646</v>
      </c>
    </row>
    <row r="54" spans="1:60">
      <c r="A54" s="3" t="s">
        <v>137</v>
      </c>
      <c r="B54" s="4">
        <v>77266</v>
      </c>
      <c r="C54" s="51" t="s">
        <v>138</v>
      </c>
      <c r="D54" s="4">
        <v>12</v>
      </c>
      <c r="E54" s="4">
        <v>0</v>
      </c>
      <c r="F54" s="4">
        <v>0</v>
      </c>
      <c r="G54" s="4">
        <v>263667</v>
      </c>
      <c r="H54" s="4">
        <v>0</v>
      </c>
      <c r="I54" s="4">
        <v>0</v>
      </c>
      <c r="J54" s="4">
        <v>-263667</v>
      </c>
      <c r="K54" s="4">
        <v>210</v>
      </c>
      <c r="L54" s="4">
        <v>-263457</v>
      </c>
      <c r="M54" s="4">
        <v>0</v>
      </c>
      <c r="N54" s="4">
        <v>0</v>
      </c>
      <c r="O54" s="4">
        <v>267844</v>
      </c>
      <c r="P54" s="4">
        <v>0</v>
      </c>
      <c r="Q54" s="4">
        <v>0</v>
      </c>
      <c r="R54" s="4">
        <v>-267844</v>
      </c>
      <c r="S54" s="4">
        <v>0</v>
      </c>
      <c r="T54" s="4">
        <v>-267844</v>
      </c>
      <c r="U54" s="4">
        <v>27</v>
      </c>
      <c r="V54" s="4">
        <v>0</v>
      </c>
      <c r="W54" s="4">
        <v>6694</v>
      </c>
      <c r="X54" s="4">
        <v>0</v>
      </c>
      <c r="Y54" s="4">
        <v>0</v>
      </c>
      <c r="Z54" s="4">
        <v>-6667</v>
      </c>
      <c r="AA54" s="4">
        <v>0</v>
      </c>
      <c r="AB54" s="4">
        <v>0</v>
      </c>
      <c r="AC54" s="4">
        <v>7255</v>
      </c>
      <c r="AD54" s="4">
        <v>0</v>
      </c>
      <c r="AE54" s="4">
        <v>0</v>
      </c>
      <c r="AF54" s="4">
        <v>-7255</v>
      </c>
      <c r="AG54" s="93">
        <f t="shared" si="2"/>
        <v>0</v>
      </c>
      <c r="AH54" s="4">
        <f t="shared" si="8"/>
        <v>0</v>
      </c>
      <c r="AI54" s="4">
        <f t="shared" si="8"/>
        <v>3412.4582610721404</v>
      </c>
      <c r="AJ54" s="4">
        <f t="shared" si="8"/>
        <v>0</v>
      </c>
      <c r="AK54" s="4">
        <f t="shared" si="8"/>
        <v>0</v>
      </c>
      <c r="AL54" s="17">
        <f t="shared" si="8"/>
        <v>-3412.4582610721404</v>
      </c>
      <c r="AM54" s="4">
        <f t="shared" si="8"/>
        <v>2.717883674578728</v>
      </c>
      <c r="AN54" s="4">
        <f t="shared" si="7"/>
        <v>-3409.7403773975616</v>
      </c>
      <c r="AO54" s="4">
        <f t="shared" si="7"/>
        <v>0</v>
      </c>
      <c r="AP54" s="4">
        <f t="shared" si="7"/>
        <v>0</v>
      </c>
      <c r="AQ54" s="4">
        <f t="shared" si="7"/>
        <v>3466.5182615898325</v>
      </c>
      <c r="AR54" s="4">
        <f t="shared" si="7"/>
        <v>0</v>
      </c>
      <c r="AS54" s="4">
        <f t="shared" si="7"/>
        <v>0</v>
      </c>
      <c r="AT54" s="18">
        <f t="shared" si="7"/>
        <v>-3466.5182615898325</v>
      </c>
      <c r="AU54" s="4">
        <f t="shared" si="7"/>
        <v>0</v>
      </c>
      <c r="AV54" s="4">
        <f t="shared" si="7"/>
        <v>-3466.5182615898325</v>
      </c>
      <c r="AW54" s="4">
        <f t="shared" si="7"/>
        <v>0.34944218673155075</v>
      </c>
      <c r="AX54" s="4">
        <f t="shared" si="6"/>
        <v>0</v>
      </c>
      <c r="AY54" s="4">
        <f t="shared" si="6"/>
        <v>86.635777703000031</v>
      </c>
      <c r="AZ54" s="4">
        <f t="shared" si="6"/>
        <v>0</v>
      </c>
      <c r="BA54" s="4">
        <f t="shared" si="6"/>
        <v>0</v>
      </c>
      <c r="BB54" s="19">
        <f t="shared" si="6"/>
        <v>-86.28633551626848</v>
      </c>
      <c r="BC54" s="4">
        <f t="shared" si="6"/>
        <v>0</v>
      </c>
      <c r="BD54" s="4">
        <f t="shared" si="5"/>
        <v>0</v>
      </c>
      <c r="BE54" s="4">
        <f t="shared" si="5"/>
        <v>93.896409805088908</v>
      </c>
      <c r="BF54" s="4">
        <f t="shared" si="5"/>
        <v>0</v>
      </c>
      <c r="BG54" s="4">
        <f t="shared" si="5"/>
        <v>0</v>
      </c>
      <c r="BH54" s="20">
        <f t="shared" si="5"/>
        <v>-93.896409805088908</v>
      </c>
    </row>
    <row r="55" spans="1:60">
      <c r="A55" s="3" t="s">
        <v>139</v>
      </c>
      <c r="B55" s="4">
        <v>5044</v>
      </c>
      <c r="C55" s="51" t="s">
        <v>140</v>
      </c>
      <c r="D55" s="4">
        <v>5</v>
      </c>
      <c r="E55" s="4">
        <v>60</v>
      </c>
      <c r="F55" s="4">
        <v>0</v>
      </c>
      <c r="G55" s="4">
        <v>18207</v>
      </c>
      <c r="H55" s="4">
        <v>0</v>
      </c>
      <c r="I55" s="4">
        <v>0</v>
      </c>
      <c r="J55" s="4">
        <v>-18147</v>
      </c>
      <c r="K55" s="4">
        <v>0</v>
      </c>
      <c r="L55" s="4">
        <v>-18147</v>
      </c>
      <c r="M55" s="4">
        <v>60</v>
      </c>
      <c r="N55" s="4">
        <v>0</v>
      </c>
      <c r="O55" s="4">
        <v>18929</v>
      </c>
      <c r="P55" s="4">
        <v>0</v>
      </c>
      <c r="Q55" s="4">
        <v>0</v>
      </c>
      <c r="R55" s="4">
        <v>-18869</v>
      </c>
      <c r="S55" s="4">
        <v>0</v>
      </c>
      <c r="T55" s="4">
        <v>-18869</v>
      </c>
      <c r="U55" s="4">
        <v>0</v>
      </c>
      <c r="V55" s="4">
        <v>0</v>
      </c>
      <c r="W55" s="4">
        <v>440</v>
      </c>
      <c r="X55" s="4">
        <v>0</v>
      </c>
      <c r="Y55" s="4">
        <v>0</v>
      </c>
      <c r="Z55" s="4">
        <v>-440</v>
      </c>
      <c r="AA55" s="4">
        <v>0</v>
      </c>
      <c r="AB55" s="4">
        <v>0</v>
      </c>
      <c r="AC55" s="4">
        <v>449</v>
      </c>
      <c r="AD55" s="4">
        <v>0</v>
      </c>
      <c r="AE55" s="4">
        <v>0</v>
      </c>
      <c r="AF55" s="4">
        <v>-449</v>
      </c>
      <c r="AG55" s="93">
        <f t="shared" si="2"/>
        <v>11.89532117367169</v>
      </c>
      <c r="AH55" s="4">
        <f t="shared" si="8"/>
        <v>0</v>
      </c>
      <c r="AI55" s="4">
        <f t="shared" si="8"/>
        <v>3609.6352101506741</v>
      </c>
      <c r="AJ55" s="4">
        <f t="shared" si="8"/>
        <v>0</v>
      </c>
      <c r="AK55" s="4">
        <f t="shared" si="8"/>
        <v>0</v>
      </c>
      <c r="AL55" s="17">
        <f t="shared" si="8"/>
        <v>-3597.7398889770025</v>
      </c>
      <c r="AM55" s="4">
        <f t="shared" si="8"/>
        <v>0</v>
      </c>
      <c r="AN55" s="4">
        <f t="shared" si="7"/>
        <v>-3597.7398889770025</v>
      </c>
      <c r="AO55" s="4">
        <f t="shared" si="7"/>
        <v>11.89532117367169</v>
      </c>
      <c r="AP55" s="4">
        <f t="shared" si="7"/>
        <v>0</v>
      </c>
      <c r="AQ55" s="4">
        <f t="shared" si="7"/>
        <v>3752.7755749405233</v>
      </c>
      <c r="AR55" s="4">
        <f t="shared" si="7"/>
        <v>0</v>
      </c>
      <c r="AS55" s="4">
        <f t="shared" si="7"/>
        <v>0</v>
      </c>
      <c r="AT55" s="18">
        <f t="shared" si="7"/>
        <v>-3740.8802537668516</v>
      </c>
      <c r="AU55" s="4">
        <f t="shared" si="7"/>
        <v>0</v>
      </c>
      <c r="AV55" s="4">
        <f t="shared" si="7"/>
        <v>-3740.8802537668516</v>
      </c>
      <c r="AW55" s="4">
        <f t="shared" si="7"/>
        <v>0</v>
      </c>
      <c r="AX55" s="4">
        <f t="shared" si="6"/>
        <v>0</v>
      </c>
      <c r="AY55" s="4">
        <f t="shared" si="6"/>
        <v>87.23235527359239</v>
      </c>
      <c r="AZ55" s="4">
        <f t="shared" si="6"/>
        <v>0</v>
      </c>
      <c r="BA55" s="4">
        <f t="shared" si="6"/>
        <v>0</v>
      </c>
      <c r="BB55" s="19">
        <f t="shared" si="6"/>
        <v>-87.23235527359239</v>
      </c>
      <c r="BC55" s="4">
        <f t="shared" si="6"/>
        <v>0</v>
      </c>
      <c r="BD55" s="4">
        <f t="shared" si="5"/>
        <v>0</v>
      </c>
      <c r="BE55" s="4">
        <f t="shared" si="5"/>
        <v>89.016653449643144</v>
      </c>
      <c r="BF55" s="4">
        <f t="shared" si="5"/>
        <v>0</v>
      </c>
      <c r="BG55" s="4">
        <f t="shared" si="5"/>
        <v>0</v>
      </c>
      <c r="BH55" s="20">
        <f t="shared" si="5"/>
        <v>-89.016653449643144</v>
      </c>
    </row>
    <row r="56" spans="1:60">
      <c r="A56" s="3" t="s">
        <v>141</v>
      </c>
      <c r="B56" s="4">
        <v>4626</v>
      </c>
      <c r="C56" s="51" t="s">
        <v>142</v>
      </c>
      <c r="D56" s="4">
        <v>11</v>
      </c>
      <c r="E56" s="4">
        <v>75</v>
      </c>
      <c r="F56" s="4">
        <v>0</v>
      </c>
      <c r="G56" s="4">
        <v>20598</v>
      </c>
      <c r="H56" s="4">
        <v>0</v>
      </c>
      <c r="I56" s="4">
        <v>0</v>
      </c>
      <c r="J56" s="4">
        <v>-20523</v>
      </c>
      <c r="K56" s="4">
        <v>1</v>
      </c>
      <c r="L56" s="4">
        <v>-20522</v>
      </c>
      <c r="M56" s="4">
        <v>70</v>
      </c>
      <c r="N56" s="4">
        <v>0</v>
      </c>
      <c r="O56" s="4">
        <v>19495</v>
      </c>
      <c r="P56" s="4">
        <v>0</v>
      </c>
      <c r="Q56" s="4">
        <v>0</v>
      </c>
      <c r="R56" s="4">
        <v>-19425</v>
      </c>
      <c r="S56" s="4">
        <v>1</v>
      </c>
      <c r="T56" s="4">
        <v>-19424</v>
      </c>
      <c r="U56" s="4">
        <v>0</v>
      </c>
      <c r="V56" s="4">
        <v>0</v>
      </c>
      <c r="W56" s="4">
        <v>462</v>
      </c>
      <c r="X56" s="4">
        <v>0</v>
      </c>
      <c r="Y56" s="4">
        <v>0</v>
      </c>
      <c r="Z56" s="4">
        <v>-462</v>
      </c>
      <c r="AA56" s="4">
        <v>0</v>
      </c>
      <c r="AB56" s="4">
        <v>0</v>
      </c>
      <c r="AC56" s="4">
        <v>476</v>
      </c>
      <c r="AD56" s="4">
        <v>0</v>
      </c>
      <c r="AE56" s="4">
        <v>0</v>
      </c>
      <c r="AF56" s="4">
        <v>-476</v>
      </c>
      <c r="AG56" s="93">
        <f t="shared" si="2"/>
        <v>16.212710765239947</v>
      </c>
      <c r="AH56" s="4">
        <f t="shared" si="8"/>
        <v>0</v>
      </c>
      <c r="AI56" s="4">
        <f t="shared" si="8"/>
        <v>4452.6588845654996</v>
      </c>
      <c r="AJ56" s="4">
        <f t="shared" si="8"/>
        <v>0</v>
      </c>
      <c r="AK56" s="4">
        <f t="shared" si="8"/>
        <v>0</v>
      </c>
      <c r="AL56" s="17">
        <f t="shared" si="8"/>
        <v>-4436.4461738002592</v>
      </c>
      <c r="AM56" s="4">
        <f t="shared" si="8"/>
        <v>0.21616947686986598</v>
      </c>
      <c r="AN56" s="4">
        <f t="shared" si="7"/>
        <v>-4436.2300043233899</v>
      </c>
      <c r="AO56" s="4">
        <f t="shared" si="7"/>
        <v>15.131863380890618</v>
      </c>
      <c r="AP56" s="4">
        <f t="shared" si="7"/>
        <v>0</v>
      </c>
      <c r="AQ56" s="4">
        <f t="shared" si="7"/>
        <v>4214.2239515780375</v>
      </c>
      <c r="AR56" s="4">
        <f t="shared" si="7"/>
        <v>0</v>
      </c>
      <c r="AS56" s="4">
        <f t="shared" ref="AS56:AZ88" si="9">1000*Q56/$B56</f>
        <v>0</v>
      </c>
      <c r="AT56" s="18">
        <f t="shared" si="9"/>
        <v>-4199.0920881971469</v>
      </c>
      <c r="AU56" s="4">
        <f t="shared" si="9"/>
        <v>0.21616947686986598</v>
      </c>
      <c r="AV56" s="4">
        <f t="shared" si="9"/>
        <v>-4198.8759187202768</v>
      </c>
      <c r="AW56" s="4">
        <f t="shared" si="9"/>
        <v>0</v>
      </c>
      <c r="AX56" s="4">
        <f t="shared" si="6"/>
        <v>0</v>
      </c>
      <c r="AY56" s="4">
        <f t="shared" si="6"/>
        <v>99.870298313878081</v>
      </c>
      <c r="AZ56" s="4">
        <f t="shared" si="6"/>
        <v>0</v>
      </c>
      <c r="BA56" s="4">
        <f t="shared" si="6"/>
        <v>0</v>
      </c>
      <c r="BB56" s="19">
        <f t="shared" si="6"/>
        <v>-99.870298313878081</v>
      </c>
      <c r="BC56" s="4">
        <f t="shared" si="6"/>
        <v>0</v>
      </c>
      <c r="BD56" s="4">
        <f t="shared" si="5"/>
        <v>0</v>
      </c>
      <c r="BE56" s="4">
        <f t="shared" si="5"/>
        <v>102.89667099005621</v>
      </c>
      <c r="BF56" s="4">
        <f t="shared" si="5"/>
        <v>0</v>
      </c>
      <c r="BG56" s="4">
        <f t="shared" si="5"/>
        <v>0</v>
      </c>
      <c r="BH56" s="20">
        <f t="shared" si="5"/>
        <v>-102.89667099005621</v>
      </c>
    </row>
    <row r="57" spans="1:60">
      <c r="A57" s="3" t="s">
        <v>143</v>
      </c>
      <c r="B57" s="4">
        <v>4264</v>
      </c>
      <c r="C57" s="51" t="s">
        <v>144</v>
      </c>
      <c r="D57" s="4">
        <v>13</v>
      </c>
      <c r="E57" s="4">
        <v>1510</v>
      </c>
      <c r="F57" s="4">
        <v>0</v>
      </c>
      <c r="G57" s="4">
        <v>23731</v>
      </c>
      <c r="H57" s="4">
        <v>0</v>
      </c>
      <c r="I57" s="4">
        <v>0</v>
      </c>
      <c r="J57" s="4">
        <v>-22221</v>
      </c>
      <c r="K57" s="4">
        <v>0</v>
      </c>
      <c r="L57" s="4">
        <v>-22221</v>
      </c>
      <c r="M57" s="4">
        <v>1570</v>
      </c>
      <c r="N57" s="4">
        <v>0</v>
      </c>
      <c r="O57" s="4">
        <v>24759</v>
      </c>
      <c r="P57" s="4">
        <v>0</v>
      </c>
      <c r="Q57" s="4">
        <v>0</v>
      </c>
      <c r="R57" s="4">
        <v>-23189</v>
      </c>
      <c r="S57" s="4">
        <v>0</v>
      </c>
      <c r="T57" s="4">
        <v>-23189</v>
      </c>
      <c r="U57" s="4">
        <v>0</v>
      </c>
      <c r="V57" s="4">
        <v>0</v>
      </c>
      <c r="W57" s="4">
        <v>415</v>
      </c>
      <c r="X57" s="4">
        <v>0</v>
      </c>
      <c r="Y57" s="4">
        <v>0</v>
      </c>
      <c r="Z57" s="4">
        <v>-415</v>
      </c>
      <c r="AA57" s="4">
        <v>0</v>
      </c>
      <c r="AB57" s="4">
        <v>0</v>
      </c>
      <c r="AC57" s="4">
        <v>420</v>
      </c>
      <c r="AD57" s="4">
        <v>0</v>
      </c>
      <c r="AE57" s="4">
        <v>0</v>
      </c>
      <c r="AF57" s="4">
        <v>-420</v>
      </c>
      <c r="AG57" s="93">
        <f t="shared" si="2"/>
        <v>354.12757973733585</v>
      </c>
      <c r="AH57" s="4">
        <f t="shared" si="8"/>
        <v>0</v>
      </c>
      <c r="AI57" s="4">
        <f t="shared" si="8"/>
        <v>5565.4315196998123</v>
      </c>
      <c r="AJ57" s="4">
        <f t="shared" si="8"/>
        <v>0</v>
      </c>
      <c r="AK57" s="4">
        <f t="shared" si="8"/>
        <v>0</v>
      </c>
      <c r="AL57" s="17">
        <f t="shared" si="8"/>
        <v>-5211.3039399624768</v>
      </c>
      <c r="AM57" s="4">
        <f t="shared" si="8"/>
        <v>0</v>
      </c>
      <c r="AN57" s="4">
        <f t="shared" si="8"/>
        <v>-5211.3039399624768</v>
      </c>
      <c r="AO57" s="4">
        <f t="shared" si="8"/>
        <v>368.19887429643529</v>
      </c>
      <c r="AP57" s="4">
        <f t="shared" si="8"/>
        <v>0</v>
      </c>
      <c r="AQ57" s="4">
        <f t="shared" si="8"/>
        <v>5806.5196998123829</v>
      </c>
      <c r="AR57" s="4">
        <f t="shared" si="8"/>
        <v>0</v>
      </c>
      <c r="AS57" s="4">
        <f t="shared" si="9"/>
        <v>0</v>
      </c>
      <c r="AT57" s="18">
        <f t="shared" si="9"/>
        <v>-5438.320825515947</v>
      </c>
      <c r="AU57" s="4">
        <f t="shared" si="9"/>
        <v>0</v>
      </c>
      <c r="AV57" s="4">
        <f t="shared" si="9"/>
        <v>-5438.320825515947</v>
      </c>
      <c r="AW57" s="4">
        <f t="shared" si="9"/>
        <v>0</v>
      </c>
      <c r="AX57" s="4">
        <f t="shared" si="6"/>
        <v>0</v>
      </c>
      <c r="AY57" s="4">
        <f t="shared" si="6"/>
        <v>97.326454033771114</v>
      </c>
      <c r="AZ57" s="4">
        <f t="shared" si="6"/>
        <v>0</v>
      </c>
      <c r="BA57" s="4">
        <f t="shared" si="6"/>
        <v>0</v>
      </c>
      <c r="BB57" s="19">
        <f t="shared" si="6"/>
        <v>-97.326454033771114</v>
      </c>
      <c r="BC57" s="4">
        <f t="shared" si="6"/>
        <v>0</v>
      </c>
      <c r="BD57" s="4">
        <f t="shared" si="5"/>
        <v>0</v>
      </c>
      <c r="BE57" s="4">
        <f t="shared" si="5"/>
        <v>98.499061913696053</v>
      </c>
      <c r="BF57" s="4">
        <f t="shared" si="5"/>
        <v>0</v>
      </c>
      <c r="BG57" s="4">
        <f t="shared" si="5"/>
        <v>0</v>
      </c>
      <c r="BH57" s="20">
        <f t="shared" si="5"/>
        <v>-98.499061913696053</v>
      </c>
    </row>
    <row r="58" spans="1:60">
      <c r="A58" s="3" t="s">
        <v>145</v>
      </c>
      <c r="B58" s="4">
        <v>4444</v>
      </c>
      <c r="C58" s="51" t="s">
        <v>146</v>
      </c>
      <c r="D58" s="4">
        <v>12</v>
      </c>
      <c r="E58" s="4" t="s">
        <v>44</v>
      </c>
      <c r="F58" s="4">
        <v>0</v>
      </c>
      <c r="G58" s="4">
        <v>24520</v>
      </c>
      <c r="H58" s="4">
        <v>0</v>
      </c>
      <c r="I58" s="4">
        <v>0</v>
      </c>
      <c r="J58" s="4">
        <v>-24520</v>
      </c>
      <c r="K58" s="4">
        <v>45</v>
      </c>
      <c r="L58" s="4">
        <v>-24475</v>
      </c>
      <c r="M58" s="4" t="s">
        <v>44</v>
      </c>
      <c r="N58" s="4">
        <v>0</v>
      </c>
      <c r="O58" s="4">
        <v>24851</v>
      </c>
      <c r="P58" s="4">
        <v>0</v>
      </c>
      <c r="Q58" s="4">
        <v>0</v>
      </c>
      <c r="R58" s="4">
        <v>-24851</v>
      </c>
      <c r="S58" s="4">
        <v>45</v>
      </c>
      <c r="T58" s="4">
        <v>-24806</v>
      </c>
      <c r="U58" s="4">
        <v>0</v>
      </c>
      <c r="V58" s="4">
        <v>0</v>
      </c>
      <c r="W58" s="4">
        <v>418</v>
      </c>
      <c r="X58" s="4">
        <v>0</v>
      </c>
      <c r="Y58" s="4">
        <v>0</v>
      </c>
      <c r="Z58" s="4">
        <v>-418</v>
      </c>
      <c r="AA58" s="4">
        <v>0</v>
      </c>
      <c r="AB58" s="4">
        <v>0</v>
      </c>
      <c r="AC58" s="4">
        <v>518</v>
      </c>
      <c r="AD58" s="4">
        <v>0</v>
      </c>
      <c r="AE58" s="4">
        <v>0</v>
      </c>
      <c r="AF58" s="4">
        <v>-518</v>
      </c>
      <c r="AG58" s="93" t="e">
        <f t="shared" si="2"/>
        <v>#VALUE!</v>
      </c>
      <c r="AH58" s="4">
        <f t="shared" si="8"/>
        <v>0</v>
      </c>
      <c r="AI58" s="4">
        <f t="shared" si="8"/>
        <v>5517.5517551755174</v>
      </c>
      <c r="AJ58" s="4">
        <f t="shared" si="8"/>
        <v>0</v>
      </c>
      <c r="AK58" s="4">
        <f t="shared" si="8"/>
        <v>0</v>
      </c>
      <c r="AL58" s="17">
        <f t="shared" si="8"/>
        <v>-5517.5517551755174</v>
      </c>
      <c r="AM58" s="4">
        <f t="shared" si="8"/>
        <v>10.126012601260125</v>
      </c>
      <c r="AN58" s="4">
        <f t="shared" si="8"/>
        <v>-5507.4257425742571</v>
      </c>
      <c r="AO58" s="4" t="e">
        <f t="shared" si="8"/>
        <v>#VALUE!</v>
      </c>
      <c r="AP58" s="4">
        <f t="shared" si="8"/>
        <v>0</v>
      </c>
      <c r="AQ58" s="4">
        <f t="shared" si="8"/>
        <v>5592.0342034203422</v>
      </c>
      <c r="AR58" s="4">
        <f t="shared" si="8"/>
        <v>0</v>
      </c>
      <c r="AS58" s="4">
        <f t="shared" si="9"/>
        <v>0</v>
      </c>
      <c r="AT58" s="18">
        <f t="shared" si="9"/>
        <v>-5592.0342034203422</v>
      </c>
      <c r="AU58" s="4">
        <f t="shared" si="9"/>
        <v>10.126012601260125</v>
      </c>
      <c r="AV58" s="4">
        <f t="shared" si="9"/>
        <v>-5581.9081908190819</v>
      </c>
      <c r="AW58" s="4">
        <f t="shared" si="9"/>
        <v>0</v>
      </c>
      <c r="AX58" s="4">
        <f t="shared" si="6"/>
        <v>0</v>
      </c>
      <c r="AY58" s="4">
        <f t="shared" si="6"/>
        <v>94.059405940594061</v>
      </c>
      <c r="AZ58" s="4">
        <f t="shared" si="6"/>
        <v>0</v>
      </c>
      <c r="BA58" s="4">
        <f t="shared" ref="BA58:BH94" si="10">1000*Y58/$B58</f>
        <v>0</v>
      </c>
      <c r="BB58" s="19">
        <f t="shared" si="10"/>
        <v>-94.059405940594061</v>
      </c>
      <c r="BC58" s="4">
        <f t="shared" si="10"/>
        <v>0</v>
      </c>
      <c r="BD58" s="4">
        <f t="shared" si="5"/>
        <v>0</v>
      </c>
      <c r="BE58" s="4">
        <f t="shared" si="5"/>
        <v>116.56165616561657</v>
      </c>
      <c r="BF58" s="4">
        <f t="shared" si="5"/>
        <v>0</v>
      </c>
      <c r="BG58" s="4">
        <f t="shared" si="5"/>
        <v>0</v>
      </c>
      <c r="BH58" s="20">
        <f t="shared" si="5"/>
        <v>-116.56165616561657</v>
      </c>
    </row>
    <row r="59" spans="1:60">
      <c r="A59" s="3" t="s">
        <v>147</v>
      </c>
      <c r="B59" s="4">
        <v>1780</v>
      </c>
      <c r="C59" s="51" t="s">
        <v>148</v>
      </c>
      <c r="D59" s="4">
        <v>6</v>
      </c>
      <c r="E59" s="4">
        <v>0</v>
      </c>
      <c r="F59" s="4">
        <v>0</v>
      </c>
      <c r="G59" s="4">
        <v>7151</v>
      </c>
      <c r="H59" s="4">
        <v>0</v>
      </c>
      <c r="I59" s="4">
        <v>0</v>
      </c>
      <c r="J59" s="4">
        <v>-7151</v>
      </c>
      <c r="K59" s="4">
        <v>0</v>
      </c>
      <c r="L59" s="4">
        <v>-7151</v>
      </c>
      <c r="M59" s="4">
        <v>0</v>
      </c>
      <c r="N59" s="4">
        <v>0</v>
      </c>
      <c r="O59" s="4">
        <v>7337</v>
      </c>
      <c r="P59" s="4">
        <v>0</v>
      </c>
      <c r="Q59" s="4">
        <v>0</v>
      </c>
      <c r="R59" s="4">
        <v>-7337</v>
      </c>
      <c r="S59" s="4">
        <v>0</v>
      </c>
      <c r="T59" s="4">
        <v>-7337</v>
      </c>
      <c r="U59" s="4">
        <v>0</v>
      </c>
      <c r="V59" s="4">
        <v>0</v>
      </c>
      <c r="W59" s="4">
        <v>141</v>
      </c>
      <c r="X59" s="4">
        <v>0</v>
      </c>
      <c r="Y59" s="4">
        <v>0</v>
      </c>
      <c r="Z59" s="4">
        <v>-141</v>
      </c>
      <c r="AA59" s="4">
        <v>0</v>
      </c>
      <c r="AB59" s="4">
        <v>0</v>
      </c>
      <c r="AC59" s="4">
        <v>141</v>
      </c>
      <c r="AD59" s="4">
        <v>0</v>
      </c>
      <c r="AE59" s="4">
        <v>0</v>
      </c>
      <c r="AF59" s="4">
        <v>-141</v>
      </c>
      <c r="AG59" s="93">
        <f t="shared" si="2"/>
        <v>0</v>
      </c>
      <c r="AH59" s="4">
        <f t="shared" si="8"/>
        <v>0</v>
      </c>
      <c r="AI59" s="4">
        <f t="shared" si="8"/>
        <v>4017.4157303370785</v>
      </c>
      <c r="AJ59" s="4">
        <f t="shared" si="8"/>
        <v>0</v>
      </c>
      <c r="AK59" s="4">
        <f t="shared" si="8"/>
        <v>0</v>
      </c>
      <c r="AL59" s="17">
        <f t="shared" si="8"/>
        <v>-4017.4157303370785</v>
      </c>
      <c r="AM59" s="4">
        <f t="shared" si="8"/>
        <v>0</v>
      </c>
      <c r="AN59" s="4">
        <f t="shared" si="8"/>
        <v>-4017.4157303370785</v>
      </c>
      <c r="AO59" s="4">
        <f t="shared" si="8"/>
        <v>0</v>
      </c>
      <c r="AP59" s="4">
        <f t="shared" si="8"/>
        <v>0</v>
      </c>
      <c r="AQ59" s="4">
        <f t="shared" si="8"/>
        <v>4121.9101123595501</v>
      </c>
      <c r="AR59" s="4">
        <f t="shared" si="8"/>
        <v>0</v>
      </c>
      <c r="AS59" s="4">
        <f t="shared" si="9"/>
        <v>0</v>
      </c>
      <c r="AT59" s="18">
        <f t="shared" si="9"/>
        <v>-4121.9101123595501</v>
      </c>
      <c r="AU59" s="4">
        <f t="shared" si="9"/>
        <v>0</v>
      </c>
      <c r="AV59" s="4">
        <f t="shared" si="9"/>
        <v>-4121.9101123595501</v>
      </c>
      <c r="AW59" s="4">
        <f t="shared" si="9"/>
        <v>0</v>
      </c>
      <c r="AX59" s="4">
        <f t="shared" si="9"/>
        <v>0</v>
      </c>
      <c r="AY59" s="4">
        <f t="shared" si="9"/>
        <v>79.213483146067418</v>
      </c>
      <c r="AZ59" s="4">
        <f t="shared" si="9"/>
        <v>0</v>
      </c>
      <c r="BA59" s="4">
        <f t="shared" si="10"/>
        <v>0</v>
      </c>
      <c r="BB59" s="19">
        <f t="shared" si="10"/>
        <v>-79.213483146067418</v>
      </c>
      <c r="BC59" s="4">
        <f t="shared" si="10"/>
        <v>0</v>
      </c>
      <c r="BD59" s="4">
        <f t="shared" si="5"/>
        <v>0</v>
      </c>
      <c r="BE59" s="4">
        <f t="shared" si="5"/>
        <v>79.213483146067418</v>
      </c>
      <c r="BF59" s="4">
        <f t="shared" si="5"/>
        <v>0</v>
      </c>
      <c r="BG59" s="4">
        <f t="shared" si="5"/>
        <v>0</v>
      </c>
      <c r="BH59" s="20">
        <f t="shared" si="5"/>
        <v>-79.213483146067418</v>
      </c>
    </row>
    <row r="60" spans="1:60">
      <c r="A60" s="3" t="s">
        <v>149</v>
      </c>
      <c r="B60" s="4">
        <v>5892</v>
      </c>
      <c r="C60" s="51" t="s">
        <v>150</v>
      </c>
      <c r="D60" s="4">
        <v>10</v>
      </c>
      <c r="E60" s="4">
        <v>628</v>
      </c>
      <c r="F60" s="4">
        <v>0</v>
      </c>
      <c r="G60" s="4">
        <v>31166</v>
      </c>
      <c r="H60" s="4">
        <v>0</v>
      </c>
      <c r="I60" s="4">
        <v>0</v>
      </c>
      <c r="J60" s="4">
        <v>-30538</v>
      </c>
      <c r="K60" s="4">
        <v>106</v>
      </c>
      <c r="L60" s="4">
        <v>-30432</v>
      </c>
      <c r="M60" s="4">
        <v>189</v>
      </c>
      <c r="N60" s="4">
        <v>0</v>
      </c>
      <c r="O60" s="4">
        <v>29766</v>
      </c>
      <c r="P60" s="4">
        <v>0</v>
      </c>
      <c r="Q60" s="4">
        <v>0</v>
      </c>
      <c r="R60" s="4">
        <v>-29577</v>
      </c>
      <c r="S60" s="4">
        <v>103</v>
      </c>
      <c r="T60" s="4">
        <v>-29474</v>
      </c>
      <c r="U60" s="4">
        <v>0</v>
      </c>
      <c r="V60" s="4">
        <v>0</v>
      </c>
      <c r="W60" s="4">
        <v>547</v>
      </c>
      <c r="X60" s="4">
        <v>0</v>
      </c>
      <c r="Y60" s="4">
        <v>0</v>
      </c>
      <c r="Z60" s="4">
        <v>-547</v>
      </c>
      <c r="AA60" s="4">
        <v>0</v>
      </c>
      <c r="AB60" s="4">
        <v>0</v>
      </c>
      <c r="AC60" s="4">
        <v>554</v>
      </c>
      <c r="AD60" s="4">
        <v>0</v>
      </c>
      <c r="AE60" s="4">
        <v>0</v>
      </c>
      <c r="AF60" s="4">
        <v>-554</v>
      </c>
      <c r="AG60" s="93">
        <f t="shared" si="2"/>
        <v>106.58520027155465</v>
      </c>
      <c r="AH60" s="4">
        <f t="shared" si="8"/>
        <v>0</v>
      </c>
      <c r="AI60" s="4">
        <f t="shared" si="8"/>
        <v>5289.5451459606247</v>
      </c>
      <c r="AJ60" s="4">
        <f t="shared" si="8"/>
        <v>0</v>
      </c>
      <c r="AK60" s="4">
        <f t="shared" si="8"/>
        <v>0</v>
      </c>
      <c r="AL60" s="17">
        <f t="shared" si="8"/>
        <v>-5182.9599456890701</v>
      </c>
      <c r="AM60" s="4">
        <f t="shared" si="8"/>
        <v>17.990495587236932</v>
      </c>
      <c r="AN60" s="4">
        <f t="shared" si="8"/>
        <v>-5164.969450101833</v>
      </c>
      <c r="AO60" s="4">
        <f t="shared" si="8"/>
        <v>32.077393075356419</v>
      </c>
      <c r="AP60" s="4">
        <f t="shared" si="8"/>
        <v>0</v>
      </c>
      <c r="AQ60" s="4">
        <f t="shared" si="8"/>
        <v>5051.9348268839103</v>
      </c>
      <c r="AR60" s="4">
        <f t="shared" si="8"/>
        <v>0</v>
      </c>
      <c r="AS60" s="4">
        <f t="shared" si="9"/>
        <v>0</v>
      </c>
      <c r="AT60" s="18">
        <f t="shared" si="9"/>
        <v>-5019.8574338085537</v>
      </c>
      <c r="AU60" s="4">
        <f t="shared" si="9"/>
        <v>17.481330617786831</v>
      </c>
      <c r="AV60" s="4">
        <f t="shared" si="9"/>
        <v>-5002.376103190767</v>
      </c>
      <c r="AW60" s="4">
        <f t="shared" si="9"/>
        <v>0</v>
      </c>
      <c r="AX60" s="4">
        <f t="shared" si="9"/>
        <v>0</v>
      </c>
      <c r="AY60" s="4">
        <f t="shared" si="9"/>
        <v>92.837746096401901</v>
      </c>
      <c r="AZ60" s="4">
        <f t="shared" si="9"/>
        <v>0</v>
      </c>
      <c r="BA60" s="4">
        <f t="shared" si="10"/>
        <v>0</v>
      </c>
      <c r="BB60" s="19">
        <f t="shared" si="10"/>
        <v>-92.837746096401901</v>
      </c>
      <c r="BC60" s="4">
        <f t="shared" si="10"/>
        <v>0</v>
      </c>
      <c r="BD60" s="4">
        <f t="shared" si="5"/>
        <v>0</v>
      </c>
      <c r="BE60" s="4">
        <f t="shared" si="5"/>
        <v>94.025797691785471</v>
      </c>
      <c r="BF60" s="4">
        <f t="shared" si="5"/>
        <v>0</v>
      </c>
      <c r="BG60" s="4">
        <f t="shared" si="5"/>
        <v>0</v>
      </c>
      <c r="BH60" s="20">
        <f t="shared" si="5"/>
        <v>-94.025797691785471</v>
      </c>
    </row>
    <row r="61" spans="1:60">
      <c r="A61" s="3" t="s">
        <v>151</v>
      </c>
      <c r="B61" s="4">
        <v>144477</v>
      </c>
      <c r="C61" s="51" t="s">
        <v>152</v>
      </c>
      <c r="D61" s="4">
        <v>13</v>
      </c>
      <c r="E61" s="4">
        <v>100419</v>
      </c>
      <c r="F61" s="4">
        <v>0</v>
      </c>
      <c r="G61" s="4">
        <v>556004</v>
      </c>
      <c r="H61" s="4">
        <v>515</v>
      </c>
      <c r="I61" s="4">
        <v>0</v>
      </c>
      <c r="J61" s="4">
        <v>-456100</v>
      </c>
      <c r="K61" s="4">
        <v>403</v>
      </c>
      <c r="L61" s="4">
        <v>-455697</v>
      </c>
      <c r="M61" s="4">
        <v>75836</v>
      </c>
      <c r="N61" s="4">
        <v>0</v>
      </c>
      <c r="O61" s="4">
        <v>545096</v>
      </c>
      <c r="P61" s="4">
        <v>221</v>
      </c>
      <c r="Q61" s="4">
        <v>0</v>
      </c>
      <c r="R61" s="4">
        <v>-469481</v>
      </c>
      <c r="S61" s="4">
        <v>460</v>
      </c>
      <c r="T61" s="4">
        <v>-469021</v>
      </c>
      <c r="U61" s="4">
        <v>12838</v>
      </c>
      <c r="V61" s="4">
        <v>0</v>
      </c>
      <c r="W61" s="4">
        <v>24832</v>
      </c>
      <c r="X61" s="4">
        <v>1178</v>
      </c>
      <c r="Y61" s="4">
        <v>0</v>
      </c>
      <c r="Z61" s="4">
        <v>-13172</v>
      </c>
      <c r="AA61" s="4">
        <v>13123</v>
      </c>
      <c r="AB61" s="4">
        <v>0</v>
      </c>
      <c r="AC61" s="4">
        <v>25262</v>
      </c>
      <c r="AD61" s="4">
        <v>1330</v>
      </c>
      <c r="AE61" s="4">
        <v>0</v>
      </c>
      <c r="AF61" s="4">
        <v>-13469</v>
      </c>
      <c r="AG61" s="93">
        <f t="shared" si="2"/>
        <v>695.05180755414358</v>
      </c>
      <c r="AH61" s="4">
        <f t="shared" si="8"/>
        <v>0</v>
      </c>
      <c r="AI61" s="4">
        <f t="shared" si="8"/>
        <v>3848.3910933920279</v>
      </c>
      <c r="AJ61" s="4">
        <f t="shared" si="8"/>
        <v>3.5645812136187769</v>
      </c>
      <c r="AK61" s="4">
        <f t="shared" si="8"/>
        <v>0</v>
      </c>
      <c r="AL61" s="17">
        <f t="shared" si="8"/>
        <v>-3156.9038670515029</v>
      </c>
      <c r="AM61" s="4">
        <f t="shared" si="8"/>
        <v>2.7893713186181883</v>
      </c>
      <c r="AN61" s="4">
        <f t="shared" si="8"/>
        <v>-3154.1144957328847</v>
      </c>
      <c r="AO61" s="4">
        <f t="shared" si="8"/>
        <v>524.90015711843409</v>
      </c>
      <c r="AP61" s="4">
        <f t="shared" si="8"/>
        <v>0</v>
      </c>
      <c r="AQ61" s="4">
        <f t="shared" si="8"/>
        <v>3772.8911868325063</v>
      </c>
      <c r="AR61" s="4">
        <f t="shared" si="8"/>
        <v>1.5296552392422322</v>
      </c>
      <c r="AS61" s="4">
        <f t="shared" si="9"/>
        <v>0</v>
      </c>
      <c r="AT61" s="18">
        <f t="shared" si="9"/>
        <v>-3249.5206849533142</v>
      </c>
      <c r="AU61" s="4">
        <f t="shared" si="9"/>
        <v>3.1838977830381308</v>
      </c>
      <c r="AV61" s="4">
        <f t="shared" si="9"/>
        <v>-3246.3367871702762</v>
      </c>
      <c r="AW61" s="4">
        <f t="shared" si="9"/>
        <v>88.85843421444244</v>
      </c>
      <c r="AX61" s="4">
        <f t="shared" si="9"/>
        <v>0</v>
      </c>
      <c r="AY61" s="4">
        <f t="shared" si="9"/>
        <v>171.87510814870188</v>
      </c>
      <c r="AZ61" s="4">
        <f t="shared" si="9"/>
        <v>8.153546931345474</v>
      </c>
      <c r="BA61" s="4">
        <f t="shared" si="10"/>
        <v>0</v>
      </c>
      <c r="BB61" s="19">
        <f t="shared" si="10"/>
        <v>-91.170220865604904</v>
      </c>
      <c r="BC61" s="4">
        <f t="shared" si="10"/>
        <v>90.831066536542153</v>
      </c>
      <c r="BD61" s="4">
        <f t="shared" si="5"/>
        <v>0</v>
      </c>
      <c r="BE61" s="4">
        <f t="shared" si="5"/>
        <v>174.85136042415056</v>
      </c>
      <c r="BF61" s="4">
        <f t="shared" si="5"/>
        <v>9.205617503131986</v>
      </c>
      <c r="BG61" s="4">
        <f t="shared" si="5"/>
        <v>0</v>
      </c>
      <c r="BH61" s="20">
        <f t="shared" si="5"/>
        <v>-93.225911390740393</v>
      </c>
    </row>
    <row r="62" spans="1:60">
      <c r="A62" s="3" t="s">
        <v>153</v>
      </c>
      <c r="B62" s="4">
        <v>1685</v>
      </c>
      <c r="C62" s="51" t="s">
        <v>154</v>
      </c>
      <c r="D62" s="4">
        <v>4</v>
      </c>
      <c r="E62" s="4">
        <v>0</v>
      </c>
      <c r="F62" s="4">
        <v>0</v>
      </c>
      <c r="G62" s="4">
        <v>6487</v>
      </c>
      <c r="H62" s="4">
        <v>0</v>
      </c>
      <c r="I62" s="4">
        <v>0</v>
      </c>
      <c r="J62" s="4">
        <v>-6487</v>
      </c>
      <c r="K62" s="4">
        <v>0</v>
      </c>
      <c r="L62" s="4">
        <v>-6487</v>
      </c>
      <c r="M62" s="4">
        <v>0</v>
      </c>
      <c r="N62" s="4">
        <v>0</v>
      </c>
      <c r="O62" s="4">
        <v>6737</v>
      </c>
      <c r="P62" s="4">
        <v>0</v>
      </c>
      <c r="Q62" s="4">
        <v>0</v>
      </c>
      <c r="R62" s="4">
        <v>-6737</v>
      </c>
      <c r="S62" s="4">
        <v>0</v>
      </c>
      <c r="T62" s="4">
        <v>-6737</v>
      </c>
      <c r="U62" s="4">
        <v>51</v>
      </c>
      <c r="V62" s="4">
        <v>0</v>
      </c>
      <c r="W62" s="4">
        <v>190</v>
      </c>
      <c r="X62" s="4">
        <v>5</v>
      </c>
      <c r="Y62" s="4">
        <v>0</v>
      </c>
      <c r="Z62" s="4">
        <v>-144</v>
      </c>
      <c r="AA62" s="4">
        <v>51</v>
      </c>
      <c r="AB62" s="4">
        <v>0</v>
      </c>
      <c r="AC62" s="4">
        <v>210</v>
      </c>
      <c r="AD62" s="4">
        <v>7</v>
      </c>
      <c r="AE62" s="4">
        <v>0</v>
      </c>
      <c r="AF62" s="4">
        <v>-166</v>
      </c>
      <c r="AG62" s="93">
        <f t="shared" si="2"/>
        <v>0</v>
      </c>
      <c r="AH62" s="4">
        <f t="shared" si="8"/>
        <v>0</v>
      </c>
      <c r="AI62" s="4">
        <f t="shared" si="8"/>
        <v>3849.8516320474778</v>
      </c>
      <c r="AJ62" s="4">
        <f t="shared" si="8"/>
        <v>0</v>
      </c>
      <c r="AK62" s="4">
        <f t="shared" si="8"/>
        <v>0</v>
      </c>
      <c r="AL62" s="17">
        <f t="shared" si="8"/>
        <v>-3849.8516320474778</v>
      </c>
      <c r="AM62" s="4">
        <f t="shared" si="8"/>
        <v>0</v>
      </c>
      <c r="AN62" s="4">
        <f t="shared" si="8"/>
        <v>-3849.8516320474778</v>
      </c>
      <c r="AO62" s="4">
        <f t="shared" si="8"/>
        <v>0</v>
      </c>
      <c r="AP62" s="4">
        <f t="shared" si="8"/>
        <v>0</v>
      </c>
      <c r="AQ62" s="4">
        <f t="shared" si="8"/>
        <v>3998.2195845697329</v>
      </c>
      <c r="AR62" s="4">
        <f t="shared" si="8"/>
        <v>0</v>
      </c>
      <c r="AS62" s="4">
        <f t="shared" si="9"/>
        <v>0</v>
      </c>
      <c r="AT62" s="18">
        <f t="shared" si="9"/>
        <v>-3998.2195845697329</v>
      </c>
      <c r="AU62" s="4">
        <f t="shared" si="9"/>
        <v>0</v>
      </c>
      <c r="AV62" s="4">
        <f t="shared" si="9"/>
        <v>-3998.2195845697329</v>
      </c>
      <c r="AW62" s="4">
        <f t="shared" si="9"/>
        <v>30.267062314540059</v>
      </c>
      <c r="AX62" s="4">
        <f t="shared" si="9"/>
        <v>0</v>
      </c>
      <c r="AY62" s="4">
        <f t="shared" si="9"/>
        <v>112.75964391691394</v>
      </c>
      <c r="AZ62" s="4">
        <f t="shared" si="9"/>
        <v>2.9673590504451037</v>
      </c>
      <c r="BA62" s="4">
        <f t="shared" si="10"/>
        <v>0</v>
      </c>
      <c r="BB62" s="19">
        <f t="shared" si="10"/>
        <v>-85.459940652818986</v>
      </c>
      <c r="BC62" s="4">
        <f t="shared" si="10"/>
        <v>30.267062314540059</v>
      </c>
      <c r="BD62" s="4">
        <f t="shared" si="5"/>
        <v>0</v>
      </c>
      <c r="BE62" s="4">
        <f t="shared" si="5"/>
        <v>124.62908011869436</v>
      </c>
      <c r="BF62" s="4">
        <f t="shared" si="5"/>
        <v>4.1543026706231458</v>
      </c>
      <c r="BG62" s="4">
        <f t="shared" si="5"/>
        <v>0</v>
      </c>
      <c r="BH62" s="20">
        <f t="shared" si="5"/>
        <v>-98.516320474777444</v>
      </c>
    </row>
    <row r="63" spans="1:60">
      <c r="A63" s="3" t="s">
        <v>155</v>
      </c>
      <c r="B63" s="4">
        <v>19770</v>
      </c>
      <c r="C63" s="51" t="s">
        <v>156</v>
      </c>
      <c r="D63" s="4">
        <v>13</v>
      </c>
      <c r="E63" s="4">
        <v>21360</v>
      </c>
      <c r="F63" s="4">
        <v>0</v>
      </c>
      <c r="G63" s="4">
        <v>105958</v>
      </c>
      <c r="H63" s="4">
        <v>23</v>
      </c>
      <c r="I63" s="4" t="s">
        <v>44</v>
      </c>
      <c r="J63" s="4">
        <v>-84621</v>
      </c>
      <c r="K63" s="4">
        <v>3</v>
      </c>
      <c r="L63" s="4">
        <v>-84618</v>
      </c>
      <c r="M63" s="4">
        <v>14188</v>
      </c>
      <c r="N63" s="4">
        <v>0</v>
      </c>
      <c r="O63" s="4">
        <v>99757</v>
      </c>
      <c r="P63" s="4">
        <v>23</v>
      </c>
      <c r="Q63" s="4" t="s">
        <v>44</v>
      </c>
      <c r="R63" s="4">
        <v>-85592</v>
      </c>
      <c r="S63" s="4">
        <v>3</v>
      </c>
      <c r="T63" s="4">
        <v>-85589</v>
      </c>
      <c r="U63" s="4">
        <v>0</v>
      </c>
      <c r="V63" s="4">
        <v>0</v>
      </c>
      <c r="W63" s="4">
        <v>1845</v>
      </c>
      <c r="X63" s="4">
        <v>0</v>
      </c>
      <c r="Y63" s="4" t="s">
        <v>44</v>
      </c>
      <c r="Z63" s="4">
        <v>-1845</v>
      </c>
      <c r="AA63" s="4" t="s">
        <v>44</v>
      </c>
      <c r="AB63" s="4" t="s">
        <v>44</v>
      </c>
      <c r="AC63" s="4">
        <v>1871</v>
      </c>
      <c r="AD63" s="4" t="s">
        <v>44</v>
      </c>
      <c r="AE63" s="4" t="s">
        <v>44</v>
      </c>
      <c r="AF63" s="4">
        <v>-1871</v>
      </c>
      <c r="AG63" s="93">
        <f t="shared" si="2"/>
        <v>1080.4248861911988</v>
      </c>
      <c r="AH63" s="4">
        <f t="shared" si="8"/>
        <v>0</v>
      </c>
      <c r="AI63" s="4">
        <f t="shared" si="8"/>
        <v>5359.5346484572583</v>
      </c>
      <c r="AJ63" s="4">
        <f t="shared" si="8"/>
        <v>1.1633788568538188</v>
      </c>
      <c r="AK63" s="4" t="e">
        <f t="shared" si="8"/>
        <v>#VALUE!</v>
      </c>
      <c r="AL63" s="17">
        <f t="shared" si="8"/>
        <v>-4280.2731411229133</v>
      </c>
      <c r="AM63" s="4">
        <f t="shared" si="8"/>
        <v>0.15174506828528073</v>
      </c>
      <c r="AN63" s="4">
        <f t="shared" si="8"/>
        <v>-4280.1213960546283</v>
      </c>
      <c r="AO63" s="4">
        <f t="shared" si="8"/>
        <v>717.65300961052094</v>
      </c>
      <c r="AP63" s="4">
        <f t="shared" si="8"/>
        <v>0</v>
      </c>
      <c r="AQ63" s="4">
        <f t="shared" si="8"/>
        <v>5045.8775923115836</v>
      </c>
      <c r="AR63" s="4">
        <f t="shared" si="8"/>
        <v>1.1633788568538188</v>
      </c>
      <c r="AS63" s="4" t="e">
        <f t="shared" si="9"/>
        <v>#VALUE!</v>
      </c>
      <c r="AT63" s="18">
        <f t="shared" si="9"/>
        <v>-4329.3879615579162</v>
      </c>
      <c r="AU63" s="4">
        <f t="shared" si="9"/>
        <v>0.15174506828528073</v>
      </c>
      <c r="AV63" s="4">
        <f t="shared" si="9"/>
        <v>-4329.2362164896304</v>
      </c>
      <c r="AW63" s="4">
        <f t="shared" si="9"/>
        <v>0</v>
      </c>
      <c r="AX63" s="4">
        <f t="shared" si="9"/>
        <v>0</v>
      </c>
      <c r="AY63" s="4">
        <f t="shared" si="9"/>
        <v>93.323216995447652</v>
      </c>
      <c r="AZ63" s="4">
        <f t="shared" si="9"/>
        <v>0</v>
      </c>
      <c r="BA63" s="4" t="e">
        <f t="shared" si="10"/>
        <v>#VALUE!</v>
      </c>
      <c r="BB63" s="19">
        <f t="shared" si="10"/>
        <v>-93.323216995447652</v>
      </c>
      <c r="BC63" s="4" t="e">
        <f t="shared" si="10"/>
        <v>#VALUE!</v>
      </c>
      <c r="BD63" s="4" t="e">
        <f t="shared" si="5"/>
        <v>#VALUE!</v>
      </c>
      <c r="BE63" s="4">
        <f t="shared" si="5"/>
        <v>94.638340920586742</v>
      </c>
      <c r="BF63" s="4" t="e">
        <f t="shared" si="5"/>
        <v>#VALUE!</v>
      </c>
      <c r="BG63" s="4" t="e">
        <f t="shared" si="5"/>
        <v>#VALUE!</v>
      </c>
      <c r="BH63" s="20">
        <f t="shared" si="5"/>
        <v>-94.638340920586742</v>
      </c>
    </row>
    <row r="64" spans="1:60">
      <c r="A64" s="3" t="s">
        <v>157</v>
      </c>
      <c r="B64" s="4">
        <v>45237</v>
      </c>
      <c r="C64" s="51" t="s">
        <v>158</v>
      </c>
      <c r="D64" s="4">
        <v>35</v>
      </c>
      <c r="E64" s="4">
        <v>51</v>
      </c>
      <c r="F64" s="4">
        <v>0</v>
      </c>
      <c r="G64" s="4">
        <v>150551</v>
      </c>
      <c r="H64" s="4">
        <v>74</v>
      </c>
      <c r="I64" s="4">
        <v>0</v>
      </c>
      <c r="J64" s="4">
        <v>-150574</v>
      </c>
      <c r="K64" s="4">
        <v>652</v>
      </c>
      <c r="L64" s="4">
        <v>-149922</v>
      </c>
      <c r="M64" s="4">
        <v>51</v>
      </c>
      <c r="N64" s="4">
        <v>0</v>
      </c>
      <c r="O64" s="4">
        <v>151454</v>
      </c>
      <c r="P64" s="4">
        <v>74</v>
      </c>
      <c r="Q64" s="4">
        <v>0</v>
      </c>
      <c r="R64" s="4">
        <v>-151477</v>
      </c>
      <c r="S64" s="4">
        <v>559</v>
      </c>
      <c r="T64" s="4">
        <v>-150918</v>
      </c>
      <c r="U64" s="4">
        <v>0</v>
      </c>
      <c r="V64" s="4">
        <v>0</v>
      </c>
      <c r="W64" s="4">
        <v>3060</v>
      </c>
      <c r="X64" s="4">
        <v>0</v>
      </c>
      <c r="Y64" s="4">
        <v>0</v>
      </c>
      <c r="Z64" s="4">
        <v>-3060</v>
      </c>
      <c r="AA64" s="4">
        <v>0</v>
      </c>
      <c r="AB64" s="4">
        <v>0</v>
      </c>
      <c r="AC64" s="4">
        <v>3042</v>
      </c>
      <c r="AD64" s="4">
        <v>0</v>
      </c>
      <c r="AE64" s="4">
        <v>0</v>
      </c>
      <c r="AF64" s="4">
        <v>-3042</v>
      </c>
      <c r="AG64" s="93">
        <f t="shared" si="2"/>
        <v>1.1273957158962795</v>
      </c>
      <c r="AH64" s="4">
        <f t="shared" si="8"/>
        <v>0</v>
      </c>
      <c r="AI64" s="4">
        <f t="shared" si="8"/>
        <v>3328.0500475274666</v>
      </c>
      <c r="AJ64" s="4">
        <f t="shared" si="8"/>
        <v>1.6358290779671507</v>
      </c>
      <c r="AK64" s="4">
        <f t="shared" si="8"/>
        <v>0</v>
      </c>
      <c r="AL64" s="17">
        <f t="shared" si="8"/>
        <v>-3328.5584808895373</v>
      </c>
      <c r="AM64" s="4">
        <f t="shared" si="8"/>
        <v>14.412980524791653</v>
      </c>
      <c r="AN64" s="4">
        <f t="shared" si="8"/>
        <v>-3314.1455003647457</v>
      </c>
      <c r="AO64" s="4">
        <f t="shared" si="8"/>
        <v>1.1273957158962795</v>
      </c>
      <c r="AP64" s="4">
        <f t="shared" si="8"/>
        <v>0</v>
      </c>
      <c r="AQ64" s="4">
        <f t="shared" si="8"/>
        <v>3348.0115834383359</v>
      </c>
      <c r="AR64" s="4">
        <f t="shared" si="8"/>
        <v>1.6358290779671507</v>
      </c>
      <c r="AS64" s="4">
        <f t="shared" si="9"/>
        <v>0</v>
      </c>
      <c r="AT64" s="18">
        <f t="shared" si="9"/>
        <v>-3348.5200168004067</v>
      </c>
      <c r="AU64" s="4">
        <f t="shared" si="9"/>
        <v>12.357141278157261</v>
      </c>
      <c r="AV64" s="4">
        <f t="shared" si="9"/>
        <v>-3336.1628755222496</v>
      </c>
      <c r="AW64" s="4">
        <f t="shared" si="9"/>
        <v>0</v>
      </c>
      <c r="AX64" s="4">
        <f t="shared" si="9"/>
        <v>0</v>
      </c>
      <c r="AY64" s="4">
        <f t="shared" si="9"/>
        <v>67.64374295377678</v>
      </c>
      <c r="AZ64" s="4">
        <f t="shared" si="9"/>
        <v>0</v>
      </c>
      <c r="BA64" s="4">
        <f t="shared" si="10"/>
        <v>0</v>
      </c>
      <c r="BB64" s="19">
        <f t="shared" si="10"/>
        <v>-67.64374295377678</v>
      </c>
      <c r="BC64" s="4">
        <f t="shared" si="10"/>
        <v>0</v>
      </c>
      <c r="BD64" s="4">
        <f t="shared" si="5"/>
        <v>0</v>
      </c>
      <c r="BE64" s="4">
        <f t="shared" si="5"/>
        <v>67.24583858346044</v>
      </c>
      <c r="BF64" s="4">
        <f t="shared" si="5"/>
        <v>0</v>
      </c>
      <c r="BG64" s="4">
        <f t="shared" si="5"/>
        <v>0</v>
      </c>
      <c r="BH64" s="20">
        <f t="shared" si="5"/>
        <v>-67.24583858346044</v>
      </c>
    </row>
    <row r="65" spans="1:60">
      <c r="A65" s="3" t="s">
        <v>159</v>
      </c>
      <c r="B65" s="4">
        <v>35502</v>
      </c>
      <c r="C65" s="51" t="s">
        <v>160</v>
      </c>
      <c r="D65" s="4">
        <v>2</v>
      </c>
      <c r="E65" s="4">
        <v>17124</v>
      </c>
      <c r="F65" s="4">
        <v>0</v>
      </c>
      <c r="G65" s="4">
        <v>124485</v>
      </c>
      <c r="H65" s="4">
        <v>400</v>
      </c>
      <c r="I65" s="4">
        <v>0</v>
      </c>
      <c r="J65" s="4">
        <v>-107761</v>
      </c>
      <c r="K65" s="4">
        <v>170</v>
      </c>
      <c r="L65" s="4">
        <v>-107591</v>
      </c>
      <c r="M65" s="4">
        <v>11511</v>
      </c>
      <c r="N65" s="4">
        <v>0</v>
      </c>
      <c r="O65" s="4">
        <v>124343</v>
      </c>
      <c r="P65" s="4">
        <v>400</v>
      </c>
      <c r="Q65" s="4">
        <v>0</v>
      </c>
      <c r="R65" s="4">
        <v>-113232</v>
      </c>
      <c r="S65" s="4">
        <v>259</v>
      </c>
      <c r="T65" s="4">
        <v>-112973</v>
      </c>
      <c r="U65" s="4">
        <v>0</v>
      </c>
      <c r="V65" s="4">
        <v>0</v>
      </c>
      <c r="W65" s="4">
        <v>2513</v>
      </c>
      <c r="X65" s="4">
        <v>0</v>
      </c>
      <c r="Y65" s="4">
        <v>0</v>
      </c>
      <c r="Z65" s="4">
        <v>-2513</v>
      </c>
      <c r="AA65" s="4">
        <v>0</v>
      </c>
      <c r="AB65" s="4">
        <v>0</v>
      </c>
      <c r="AC65" s="4">
        <v>2647</v>
      </c>
      <c r="AD65" s="4">
        <v>0</v>
      </c>
      <c r="AE65" s="4">
        <v>0</v>
      </c>
      <c r="AF65" s="4">
        <v>-2647</v>
      </c>
      <c r="AG65" s="93">
        <f t="shared" si="2"/>
        <v>482.33902315362513</v>
      </c>
      <c r="AH65" s="4">
        <f t="shared" si="8"/>
        <v>0</v>
      </c>
      <c r="AI65" s="4">
        <f t="shared" si="8"/>
        <v>3506.4221733986819</v>
      </c>
      <c r="AJ65" s="4">
        <f t="shared" si="8"/>
        <v>11.266970874880288</v>
      </c>
      <c r="AK65" s="4">
        <f t="shared" si="8"/>
        <v>0</v>
      </c>
      <c r="AL65" s="17">
        <f t="shared" si="8"/>
        <v>-3035.3501211199368</v>
      </c>
      <c r="AM65" s="4">
        <f t="shared" si="8"/>
        <v>4.7884626218241229</v>
      </c>
      <c r="AN65" s="4">
        <f t="shared" si="8"/>
        <v>-3030.5616584981126</v>
      </c>
      <c r="AO65" s="4">
        <f t="shared" si="8"/>
        <v>324.23525435186752</v>
      </c>
      <c r="AP65" s="4">
        <f t="shared" si="8"/>
        <v>0</v>
      </c>
      <c r="AQ65" s="4">
        <f t="shared" si="8"/>
        <v>3502.4223987380992</v>
      </c>
      <c r="AR65" s="4">
        <f t="shared" si="8"/>
        <v>11.266970874880288</v>
      </c>
      <c r="AS65" s="4">
        <f t="shared" si="9"/>
        <v>0</v>
      </c>
      <c r="AT65" s="18">
        <f t="shared" si="9"/>
        <v>-3189.4541152611118</v>
      </c>
      <c r="AU65" s="4">
        <f t="shared" si="9"/>
        <v>7.2953636414849869</v>
      </c>
      <c r="AV65" s="4">
        <f t="shared" si="9"/>
        <v>-3182.1587516196269</v>
      </c>
      <c r="AW65" s="4">
        <f t="shared" si="9"/>
        <v>0</v>
      </c>
      <c r="AX65" s="4">
        <f t="shared" si="9"/>
        <v>0</v>
      </c>
      <c r="AY65" s="4">
        <f t="shared" si="9"/>
        <v>70.784744521435414</v>
      </c>
      <c r="AZ65" s="4">
        <f t="shared" si="9"/>
        <v>0</v>
      </c>
      <c r="BA65" s="4">
        <f t="shared" si="10"/>
        <v>0</v>
      </c>
      <c r="BB65" s="19">
        <f t="shared" si="10"/>
        <v>-70.784744521435414</v>
      </c>
      <c r="BC65" s="4">
        <f t="shared" si="10"/>
        <v>0</v>
      </c>
      <c r="BD65" s="4">
        <f t="shared" si="5"/>
        <v>0</v>
      </c>
      <c r="BE65" s="4">
        <f t="shared" si="5"/>
        <v>74.559179764520309</v>
      </c>
      <c r="BF65" s="4">
        <f t="shared" si="5"/>
        <v>0</v>
      </c>
      <c r="BG65" s="4">
        <f t="shared" si="5"/>
        <v>0</v>
      </c>
      <c r="BH65" s="20">
        <f t="shared" si="5"/>
        <v>-74.559179764520309</v>
      </c>
    </row>
    <row r="66" spans="1:60">
      <c r="A66" s="3" t="s">
        <v>161</v>
      </c>
      <c r="B66" s="4">
        <v>2778</v>
      </c>
      <c r="C66" s="51" t="s">
        <v>162</v>
      </c>
      <c r="D66" s="4">
        <v>11</v>
      </c>
      <c r="E66" s="4">
        <v>754</v>
      </c>
      <c r="F66" s="4">
        <v>0</v>
      </c>
      <c r="G66" s="4">
        <v>17283</v>
      </c>
      <c r="H66" s="4">
        <v>0</v>
      </c>
      <c r="I66" s="4">
        <v>0</v>
      </c>
      <c r="J66" s="4">
        <v>-16529</v>
      </c>
      <c r="K66" s="4">
        <v>0</v>
      </c>
      <c r="L66" s="4">
        <v>-16529</v>
      </c>
      <c r="M66" s="4">
        <v>919</v>
      </c>
      <c r="N66" s="4">
        <v>0</v>
      </c>
      <c r="O66" s="4">
        <v>17122</v>
      </c>
      <c r="P66" s="4">
        <v>0</v>
      </c>
      <c r="Q66" s="4">
        <v>0</v>
      </c>
      <c r="R66" s="4">
        <v>-16203</v>
      </c>
      <c r="S66" s="4">
        <v>0</v>
      </c>
      <c r="T66" s="4">
        <v>-16203</v>
      </c>
      <c r="U66" s="4">
        <v>0</v>
      </c>
      <c r="V66" s="4">
        <v>0</v>
      </c>
      <c r="W66" s="4">
        <v>304</v>
      </c>
      <c r="X66" s="4">
        <v>0</v>
      </c>
      <c r="Y66" s="4">
        <v>0</v>
      </c>
      <c r="Z66" s="4">
        <v>-304</v>
      </c>
      <c r="AA66" s="4">
        <v>0</v>
      </c>
      <c r="AB66" s="4">
        <v>0</v>
      </c>
      <c r="AC66" s="4">
        <v>359</v>
      </c>
      <c r="AD66" s="4">
        <v>0</v>
      </c>
      <c r="AE66" s="4">
        <v>0</v>
      </c>
      <c r="AF66" s="4">
        <v>-359</v>
      </c>
      <c r="AG66" s="93">
        <f t="shared" si="2"/>
        <v>271.41828653707705</v>
      </c>
      <c r="AH66" s="4">
        <f t="shared" si="8"/>
        <v>0</v>
      </c>
      <c r="AI66" s="4">
        <f t="shared" si="8"/>
        <v>6221.382289416847</v>
      </c>
      <c r="AJ66" s="4">
        <f t="shared" si="8"/>
        <v>0</v>
      </c>
      <c r="AK66" s="4">
        <f t="shared" si="8"/>
        <v>0</v>
      </c>
      <c r="AL66" s="17">
        <f t="shared" si="8"/>
        <v>-5949.9640028797694</v>
      </c>
      <c r="AM66" s="4">
        <f t="shared" si="8"/>
        <v>0</v>
      </c>
      <c r="AN66" s="4">
        <f t="shared" ref="AN66:BC98" si="11">1000*L66/$B66</f>
        <v>-5949.9640028797694</v>
      </c>
      <c r="AO66" s="4">
        <f t="shared" si="11"/>
        <v>330.8135349172066</v>
      </c>
      <c r="AP66" s="4">
        <f t="shared" si="11"/>
        <v>0</v>
      </c>
      <c r="AQ66" s="4">
        <f t="shared" si="11"/>
        <v>6163.4269258459326</v>
      </c>
      <c r="AR66" s="4">
        <f t="shared" si="11"/>
        <v>0</v>
      </c>
      <c r="AS66" s="4">
        <f t="shared" si="9"/>
        <v>0</v>
      </c>
      <c r="AT66" s="18">
        <f t="shared" si="9"/>
        <v>-5832.6133909287255</v>
      </c>
      <c r="AU66" s="4">
        <f t="shared" si="9"/>
        <v>0</v>
      </c>
      <c r="AV66" s="4">
        <f t="shared" si="9"/>
        <v>-5832.6133909287255</v>
      </c>
      <c r="AW66" s="4">
        <f t="shared" si="9"/>
        <v>0</v>
      </c>
      <c r="AX66" s="4">
        <f t="shared" si="9"/>
        <v>0</v>
      </c>
      <c r="AY66" s="4">
        <f t="shared" si="9"/>
        <v>109.43124550035998</v>
      </c>
      <c r="AZ66" s="4">
        <f t="shared" si="9"/>
        <v>0</v>
      </c>
      <c r="BA66" s="4">
        <f t="shared" si="10"/>
        <v>0</v>
      </c>
      <c r="BB66" s="19">
        <f t="shared" si="10"/>
        <v>-109.43124550035998</v>
      </c>
      <c r="BC66" s="4">
        <f t="shared" si="10"/>
        <v>0</v>
      </c>
      <c r="BD66" s="4">
        <f t="shared" si="10"/>
        <v>0</v>
      </c>
      <c r="BE66" s="4">
        <f t="shared" si="10"/>
        <v>129.22966162706985</v>
      </c>
      <c r="BF66" s="4">
        <f t="shared" si="10"/>
        <v>0</v>
      </c>
      <c r="BG66" s="4">
        <f t="shared" si="10"/>
        <v>0</v>
      </c>
      <c r="BH66" s="20">
        <f t="shared" si="10"/>
        <v>-129.22966162706985</v>
      </c>
    </row>
    <row r="67" spans="1:60">
      <c r="A67" s="3" t="s">
        <v>163</v>
      </c>
      <c r="B67" s="4">
        <v>36498</v>
      </c>
      <c r="C67" s="51" t="s">
        <v>164</v>
      </c>
      <c r="D67" s="4">
        <v>18</v>
      </c>
      <c r="E67" s="4">
        <v>53923</v>
      </c>
      <c r="F67" s="4">
        <v>0</v>
      </c>
      <c r="G67" s="4">
        <v>200205</v>
      </c>
      <c r="H67" s="4">
        <v>6949</v>
      </c>
      <c r="I67" s="4">
        <v>1079</v>
      </c>
      <c r="J67" s="4">
        <v>-154310</v>
      </c>
      <c r="K67" s="4">
        <v>28</v>
      </c>
      <c r="L67" s="4">
        <v>-154282</v>
      </c>
      <c r="M67" s="4">
        <v>65274</v>
      </c>
      <c r="N67" s="4">
        <v>0</v>
      </c>
      <c r="O67" s="4">
        <v>216740</v>
      </c>
      <c r="P67" s="4">
        <v>6629</v>
      </c>
      <c r="Q67" s="4">
        <v>1026</v>
      </c>
      <c r="R67" s="4">
        <v>-159121</v>
      </c>
      <c r="S67" s="4">
        <v>98</v>
      </c>
      <c r="T67" s="4">
        <v>-159023</v>
      </c>
      <c r="U67" s="4">
        <v>5220</v>
      </c>
      <c r="V67" s="4">
        <v>0</v>
      </c>
      <c r="W67" s="4">
        <v>9866</v>
      </c>
      <c r="X67" s="4">
        <v>431</v>
      </c>
      <c r="Y67" s="4">
        <v>0</v>
      </c>
      <c r="Z67" s="4">
        <v>-5077</v>
      </c>
      <c r="AA67" s="4">
        <v>5348</v>
      </c>
      <c r="AB67" s="4">
        <v>0</v>
      </c>
      <c r="AC67" s="4">
        <v>10137</v>
      </c>
      <c r="AD67" s="4">
        <v>455</v>
      </c>
      <c r="AE67" s="4">
        <v>0</v>
      </c>
      <c r="AF67" s="4">
        <v>-5244</v>
      </c>
      <c r="AG67" s="93">
        <f t="shared" si="2"/>
        <v>1477.4234204613952</v>
      </c>
      <c r="AH67" s="4">
        <f t="shared" ref="AH67:AW102" si="12">1000*F67/$B67</f>
        <v>0</v>
      </c>
      <c r="AI67" s="4">
        <f t="shared" si="12"/>
        <v>5485.3690613184281</v>
      </c>
      <c r="AJ67" s="4">
        <f t="shared" si="12"/>
        <v>190.39399419146255</v>
      </c>
      <c r="AK67" s="4">
        <f t="shared" si="12"/>
        <v>29.563263740478931</v>
      </c>
      <c r="AL67" s="17">
        <f t="shared" si="12"/>
        <v>-4227.9028987889751</v>
      </c>
      <c r="AM67" s="4">
        <f t="shared" si="12"/>
        <v>0.76716532412734939</v>
      </c>
      <c r="AN67" s="4">
        <f t="shared" si="11"/>
        <v>-4227.1357334648474</v>
      </c>
      <c r="AO67" s="4">
        <f t="shared" si="11"/>
        <v>1788.4267631103073</v>
      </c>
      <c r="AP67" s="4">
        <f t="shared" si="11"/>
        <v>0</v>
      </c>
      <c r="AQ67" s="4">
        <f t="shared" si="11"/>
        <v>5938.407583977204</v>
      </c>
      <c r="AR67" s="4">
        <f t="shared" si="11"/>
        <v>181.62639048714999</v>
      </c>
      <c r="AS67" s="4">
        <f t="shared" si="9"/>
        <v>28.11112937695216</v>
      </c>
      <c r="AT67" s="18">
        <f t="shared" si="9"/>
        <v>-4359.7183407309985</v>
      </c>
      <c r="AU67" s="4">
        <f t="shared" si="9"/>
        <v>2.6850786344457229</v>
      </c>
      <c r="AV67" s="4">
        <f t="shared" si="9"/>
        <v>-4357.0332620965528</v>
      </c>
      <c r="AW67" s="4">
        <f t="shared" si="9"/>
        <v>143.02153542659872</v>
      </c>
      <c r="AX67" s="4">
        <f t="shared" si="9"/>
        <v>0</v>
      </c>
      <c r="AY67" s="4">
        <f t="shared" si="9"/>
        <v>270.31618170858678</v>
      </c>
      <c r="AZ67" s="4">
        <f t="shared" si="9"/>
        <v>11.808866239245987</v>
      </c>
      <c r="BA67" s="4">
        <f t="shared" si="10"/>
        <v>0</v>
      </c>
      <c r="BB67" s="19">
        <f t="shared" si="10"/>
        <v>-139.10351252123405</v>
      </c>
      <c r="BC67" s="4">
        <f t="shared" si="10"/>
        <v>146.52857690832374</v>
      </c>
      <c r="BD67" s="4">
        <f t="shared" si="10"/>
        <v>0</v>
      </c>
      <c r="BE67" s="4">
        <f t="shared" si="10"/>
        <v>277.7412460956765</v>
      </c>
      <c r="BF67" s="4">
        <f t="shared" si="10"/>
        <v>12.466436517069429</v>
      </c>
      <c r="BG67" s="4">
        <f t="shared" si="10"/>
        <v>0</v>
      </c>
      <c r="BH67" s="20">
        <f t="shared" si="10"/>
        <v>-143.67910570442217</v>
      </c>
    </row>
    <row r="68" spans="1:60">
      <c r="A68" s="3" t="s">
        <v>165</v>
      </c>
      <c r="B68" s="4">
        <v>12407</v>
      </c>
      <c r="C68" s="51" t="s">
        <v>166</v>
      </c>
      <c r="D68" s="4">
        <v>17</v>
      </c>
      <c r="E68" s="4">
        <v>12665</v>
      </c>
      <c r="F68" s="4">
        <v>0</v>
      </c>
      <c r="G68" s="4">
        <v>57015</v>
      </c>
      <c r="H68" s="4">
        <v>55</v>
      </c>
      <c r="I68" s="4">
        <v>0</v>
      </c>
      <c r="J68" s="4">
        <v>-44405</v>
      </c>
      <c r="K68" s="4">
        <v>4</v>
      </c>
      <c r="L68" s="4">
        <v>-44401</v>
      </c>
      <c r="M68" s="4">
        <v>10870</v>
      </c>
      <c r="N68" s="4">
        <v>0</v>
      </c>
      <c r="O68" s="4">
        <v>54107</v>
      </c>
      <c r="P68" s="4">
        <v>55</v>
      </c>
      <c r="Q68" s="4">
        <v>0</v>
      </c>
      <c r="R68" s="4">
        <v>-43292</v>
      </c>
      <c r="S68" s="4">
        <v>6</v>
      </c>
      <c r="T68" s="4">
        <v>-43286</v>
      </c>
      <c r="U68" s="4">
        <v>0</v>
      </c>
      <c r="V68" s="4">
        <v>0</v>
      </c>
      <c r="W68" s="4">
        <v>1452</v>
      </c>
      <c r="X68" s="4">
        <v>0</v>
      </c>
      <c r="Y68" s="4">
        <v>0</v>
      </c>
      <c r="Z68" s="4">
        <v>-1452</v>
      </c>
      <c r="AA68" s="4">
        <v>0</v>
      </c>
      <c r="AB68" s="4">
        <v>0</v>
      </c>
      <c r="AC68" s="4">
        <v>1464</v>
      </c>
      <c r="AD68" s="4">
        <v>0</v>
      </c>
      <c r="AE68" s="4">
        <v>0</v>
      </c>
      <c r="AF68" s="4">
        <v>-1464</v>
      </c>
      <c r="AG68" s="93">
        <f t="shared" si="2"/>
        <v>1020.7947126622068</v>
      </c>
      <c r="AH68" s="4">
        <f t="shared" si="12"/>
        <v>0</v>
      </c>
      <c r="AI68" s="4">
        <f t="shared" si="12"/>
        <v>4595.3896993632625</v>
      </c>
      <c r="AJ68" s="4">
        <f t="shared" si="12"/>
        <v>4.4329813814781982</v>
      </c>
      <c r="AK68" s="4">
        <f t="shared" si="12"/>
        <v>0</v>
      </c>
      <c r="AL68" s="17">
        <f t="shared" si="12"/>
        <v>-3579.0279680825342</v>
      </c>
      <c r="AM68" s="4">
        <f t="shared" si="12"/>
        <v>0.32239864592568712</v>
      </c>
      <c r="AN68" s="4">
        <f t="shared" si="11"/>
        <v>-3578.7055694366086</v>
      </c>
      <c r="AO68" s="4">
        <f t="shared" si="11"/>
        <v>876.1183203030547</v>
      </c>
      <c r="AP68" s="4">
        <f t="shared" si="11"/>
        <v>0</v>
      </c>
      <c r="AQ68" s="4">
        <f t="shared" si="11"/>
        <v>4361.0058837752886</v>
      </c>
      <c r="AR68" s="4">
        <f t="shared" si="11"/>
        <v>4.4329813814781982</v>
      </c>
      <c r="AS68" s="4">
        <f t="shared" si="9"/>
        <v>0</v>
      </c>
      <c r="AT68" s="18">
        <f t="shared" si="9"/>
        <v>-3489.3205448537115</v>
      </c>
      <c r="AU68" s="4">
        <f t="shared" si="9"/>
        <v>0.48359796888853068</v>
      </c>
      <c r="AV68" s="4">
        <f t="shared" si="9"/>
        <v>-3488.8369468848232</v>
      </c>
      <c r="AW68" s="4">
        <f t="shared" si="9"/>
        <v>0</v>
      </c>
      <c r="AX68" s="4">
        <f t="shared" si="9"/>
        <v>0</v>
      </c>
      <c r="AY68" s="4">
        <f t="shared" si="9"/>
        <v>117.03070847102443</v>
      </c>
      <c r="AZ68" s="4">
        <f t="shared" si="9"/>
        <v>0</v>
      </c>
      <c r="BA68" s="4">
        <f t="shared" si="10"/>
        <v>0</v>
      </c>
      <c r="BB68" s="19">
        <f t="shared" si="10"/>
        <v>-117.03070847102443</v>
      </c>
      <c r="BC68" s="4">
        <f t="shared" si="10"/>
        <v>0</v>
      </c>
      <c r="BD68" s="4">
        <f t="shared" si="10"/>
        <v>0</v>
      </c>
      <c r="BE68" s="4">
        <f t="shared" si="10"/>
        <v>117.99790440880149</v>
      </c>
      <c r="BF68" s="4">
        <f t="shared" si="10"/>
        <v>0</v>
      </c>
      <c r="BG68" s="4">
        <f t="shared" si="10"/>
        <v>0</v>
      </c>
      <c r="BH68" s="20">
        <f t="shared" si="10"/>
        <v>-117.99790440880149</v>
      </c>
    </row>
    <row r="69" spans="1:60">
      <c r="A69" s="3" t="s">
        <v>167</v>
      </c>
      <c r="B69" s="4">
        <v>32627</v>
      </c>
      <c r="C69" s="51" t="s">
        <v>168</v>
      </c>
      <c r="D69" s="4">
        <v>6</v>
      </c>
      <c r="E69" s="4">
        <v>27600</v>
      </c>
      <c r="F69" s="4">
        <v>0</v>
      </c>
      <c r="G69" s="4">
        <v>118900</v>
      </c>
      <c r="H69" s="4">
        <v>250</v>
      </c>
      <c r="I69" s="4">
        <v>0</v>
      </c>
      <c r="J69" s="4">
        <v>-91550</v>
      </c>
      <c r="K69" s="4">
        <v>0</v>
      </c>
      <c r="L69" s="4">
        <v>-91550</v>
      </c>
      <c r="M69" s="4">
        <v>26100</v>
      </c>
      <c r="N69" s="4">
        <v>0</v>
      </c>
      <c r="O69" s="4">
        <v>130070</v>
      </c>
      <c r="P69" s="4">
        <v>435</v>
      </c>
      <c r="Q69" s="4">
        <v>0</v>
      </c>
      <c r="R69" s="4">
        <v>-104405</v>
      </c>
      <c r="S69" s="4">
        <v>0</v>
      </c>
      <c r="T69" s="4">
        <v>-104405</v>
      </c>
      <c r="U69" s="4">
        <v>0</v>
      </c>
      <c r="V69" s="4">
        <v>0</v>
      </c>
      <c r="W69" s="4">
        <v>2400</v>
      </c>
      <c r="X69" s="4">
        <v>0</v>
      </c>
      <c r="Y69" s="4">
        <v>0</v>
      </c>
      <c r="Z69" s="4">
        <v>-2400</v>
      </c>
      <c r="AA69" s="4">
        <v>0</v>
      </c>
      <c r="AB69" s="4">
        <v>0</v>
      </c>
      <c r="AC69" s="4">
        <v>2400</v>
      </c>
      <c r="AD69" s="4">
        <v>0</v>
      </c>
      <c r="AE69" s="4">
        <v>0</v>
      </c>
      <c r="AF69" s="4">
        <v>-2400</v>
      </c>
      <c r="AG69" s="93">
        <f t="shared" si="2"/>
        <v>845.92515401354706</v>
      </c>
      <c r="AH69" s="4">
        <f t="shared" si="12"/>
        <v>0</v>
      </c>
      <c r="AI69" s="4">
        <f t="shared" si="12"/>
        <v>3644.2210439206792</v>
      </c>
      <c r="AJ69" s="4">
        <f t="shared" si="12"/>
        <v>7.6623655254850274</v>
      </c>
      <c r="AK69" s="4">
        <f t="shared" si="12"/>
        <v>0</v>
      </c>
      <c r="AL69" s="17">
        <f t="shared" si="12"/>
        <v>-2805.9582554326171</v>
      </c>
      <c r="AM69" s="4">
        <f t="shared" si="12"/>
        <v>0</v>
      </c>
      <c r="AN69" s="4">
        <f t="shared" si="11"/>
        <v>-2805.9582554326171</v>
      </c>
      <c r="AO69" s="4">
        <f t="shared" si="11"/>
        <v>799.95096086063688</v>
      </c>
      <c r="AP69" s="4">
        <f t="shared" si="11"/>
        <v>0</v>
      </c>
      <c r="AQ69" s="4">
        <f t="shared" si="11"/>
        <v>3986.5755355993501</v>
      </c>
      <c r="AR69" s="4">
        <f t="shared" si="11"/>
        <v>13.332516014343948</v>
      </c>
      <c r="AS69" s="4">
        <f t="shared" si="9"/>
        <v>0</v>
      </c>
      <c r="AT69" s="18">
        <f t="shared" si="9"/>
        <v>-3199.9570907530574</v>
      </c>
      <c r="AU69" s="4">
        <f t="shared" si="9"/>
        <v>0</v>
      </c>
      <c r="AV69" s="4">
        <f t="shared" si="9"/>
        <v>-3199.9570907530574</v>
      </c>
      <c r="AW69" s="4">
        <f t="shared" si="9"/>
        <v>0</v>
      </c>
      <c r="AX69" s="4">
        <f t="shared" si="9"/>
        <v>0</v>
      </c>
      <c r="AY69" s="4">
        <f t="shared" si="9"/>
        <v>73.558709044656268</v>
      </c>
      <c r="AZ69" s="4">
        <f t="shared" si="9"/>
        <v>0</v>
      </c>
      <c r="BA69" s="4">
        <f t="shared" si="10"/>
        <v>0</v>
      </c>
      <c r="BB69" s="19">
        <f t="shared" si="10"/>
        <v>-73.558709044656268</v>
      </c>
      <c r="BC69" s="4">
        <f t="shared" si="10"/>
        <v>0</v>
      </c>
      <c r="BD69" s="4">
        <f t="shared" si="10"/>
        <v>0</v>
      </c>
      <c r="BE69" s="4">
        <f t="shared" si="10"/>
        <v>73.558709044656268</v>
      </c>
      <c r="BF69" s="4">
        <f t="shared" si="10"/>
        <v>0</v>
      </c>
      <c r="BG69" s="4">
        <f t="shared" si="10"/>
        <v>0</v>
      </c>
      <c r="BH69" s="20">
        <f t="shared" si="10"/>
        <v>-73.558709044656268</v>
      </c>
    </row>
    <row r="70" spans="1:60">
      <c r="A70" s="3" t="s">
        <v>169</v>
      </c>
      <c r="B70" s="4">
        <v>5230</v>
      </c>
      <c r="C70" s="51" t="s">
        <v>170</v>
      </c>
      <c r="D70" s="4">
        <v>10</v>
      </c>
      <c r="E70" s="4">
        <v>3</v>
      </c>
      <c r="F70" s="4">
        <v>0</v>
      </c>
      <c r="G70" s="4">
        <v>27183</v>
      </c>
      <c r="H70" s="4">
        <v>0</v>
      </c>
      <c r="I70" s="4">
        <v>0</v>
      </c>
      <c r="J70" s="4">
        <v>-27180</v>
      </c>
      <c r="K70" s="4">
        <v>0</v>
      </c>
      <c r="L70" s="4">
        <v>-27180</v>
      </c>
      <c r="M70" s="4">
        <v>0</v>
      </c>
      <c r="N70" s="4">
        <v>0</v>
      </c>
      <c r="O70" s="4">
        <v>26235</v>
      </c>
      <c r="P70" s="4">
        <v>0</v>
      </c>
      <c r="Q70" s="4">
        <v>0</v>
      </c>
      <c r="R70" s="4">
        <v>-26235</v>
      </c>
      <c r="S70" s="4">
        <v>0</v>
      </c>
      <c r="T70" s="4">
        <v>-26235</v>
      </c>
      <c r="U70" s="4">
        <v>45</v>
      </c>
      <c r="V70" s="4">
        <v>0</v>
      </c>
      <c r="W70" s="4">
        <v>495</v>
      </c>
      <c r="X70" s="4">
        <v>0</v>
      </c>
      <c r="Y70" s="4">
        <v>0</v>
      </c>
      <c r="Z70" s="4">
        <v>-450</v>
      </c>
      <c r="AA70" s="4">
        <v>45</v>
      </c>
      <c r="AB70" s="4">
        <v>0</v>
      </c>
      <c r="AC70" s="4">
        <v>513</v>
      </c>
      <c r="AD70" s="4">
        <v>0</v>
      </c>
      <c r="AE70" s="4">
        <v>0</v>
      </c>
      <c r="AF70" s="4">
        <v>-468</v>
      </c>
      <c r="AG70" s="93">
        <f t="shared" ref="AG70:AG133" si="13">1000*E70/$B70</f>
        <v>0.57361376673040154</v>
      </c>
      <c r="AH70" s="4">
        <f t="shared" si="12"/>
        <v>0</v>
      </c>
      <c r="AI70" s="4">
        <f t="shared" si="12"/>
        <v>5197.514340344168</v>
      </c>
      <c r="AJ70" s="4">
        <f t="shared" si="12"/>
        <v>0</v>
      </c>
      <c r="AK70" s="4">
        <f t="shared" si="12"/>
        <v>0</v>
      </c>
      <c r="AL70" s="17">
        <f t="shared" si="12"/>
        <v>-5196.940726577438</v>
      </c>
      <c r="AM70" s="4">
        <f t="shared" si="12"/>
        <v>0</v>
      </c>
      <c r="AN70" s="4">
        <f t="shared" si="11"/>
        <v>-5196.940726577438</v>
      </c>
      <c r="AO70" s="4">
        <f t="shared" si="11"/>
        <v>0</v>
      </c>
      <c r="AP70" s="4">
        <f t="shared" si="11"/>
        <v>0</v>
      </c>
      <c r="AQ70" s="4">
        <f t="shared" si="11"/>
        <v>5016.2523900573615</v>
      </c>
      <c r="AR70" s="4">
        <f t="shared" si="11"/>
        <v>0</v>
      </c>
      <c r="AS70" s="4">
        <f t="shared" si="9"/>
        <v>0</v>
      </c>
      <c r="AT70" s="18">
        <f t="shared" si="9"/>
        <v>-5016.2523900573615</v>
      </c>
      <c r="AU70" s="4">
        <f t="shared" si="9"/>
        <v>0</v>
      </c>
      <c r="AV70" s="4">
        <f t="shared" si="9"/>
        <v>-5016.2523900573615</v>
      </c>
      <c r="AW70" s="4">
        <f t="shared" si="9"/>
        <v>8.6042065009560229</v>
      </c>
      <c r="AX70" s="4">
        <f t="shared" si="9"/>
        <v>0</v>
      </c>
      <c r="AY70" s="4">
        <f t="shared" si="9"/>
        <v>94.646271510516257</v>
      </c>
      <c r="AZ70" s="4">
        <f t="shared" si="9"/>
        <v>0</v>
      </c>
      <c r="BA70" s="4">
        <f t="shared" si="10"/>
        <v>0</v>
      </c>
      <c r="BB70" s="19">
        <f t="shared" si="10"/>
        <v>-86.042065009560233</v>
      </c>
      <c r="BC70" s="4">
        <f t="shared" si="10"/>
        <v>8.6042065009560229</v>
      </c>
      <c r="BD70" s="4">
        <f t="shared" si="10"/>
        <v>0</v>
      </c>
      <c r="BE70" s="4">
        <f t="shared" si="10"/>
        <v>98.087954110898664</v>
      </c>
      <c r="BF70" s="4">
        <f t="shared" si="10"/>
        <v>0</v>
      </c>
      <c r="BG70" s="4">
        <f t="shared" si="10"/>
        <v>0</v>
      </c>
      <c r="BH70" s="20">
        <f t="shared" si="10"/>
        <v>-89.48374760994264</v>
      </c>
    </row>
    <row r="71" spans="1:60">
      <c r="A71" s="3" t="s">
        <v>171</v>
      </c>
      <c r="B71" s="4">
        <v>12659</v>
      </c>
      <c r="C71" s="51" t="s">
        <v>172</v>
      </c>
      <c r="D71" s="4">
        <v>4</v>
      </c>
      <c r="E71" s="4">
        <v>1256</v>
      </c>
      <c r="F71" s="4">
        <v>0</v>
      </c>
      <c r="G71" s="4">
        <v>49959</v>
      </c>
      <c r="H71" s="4">
        <v>17</v>
      </c>
      <c r="I71" s="4">
        <v>0</v>
      </c>
      <c r="J71" s="4">
        <v>-48720</v>
      </c>
      <c r="K71" s="4">
        <v>1</v>
      </c>
      <c r="L71" s="4">
        <v>-48719</v>
      </c>
      <c r="M71" s="4">
        <v>1416</v>
      </c>
      <c r="N71" s="4">
        <v>0</v>
      </c>
      <c r="O71" s="4">
        <v>52066</v>
      </c>
      <c r="P71" s="4">
        <v>17</v>
      </c>
      <c r="Q71" s="4">
        <v>0</v>
      </c>
      <c r="R71" s="4">
        <v>-50667</v>
      </c>
      <c r="S71" s="4">
        <v>0</v>
      </c>
      <c r="T71" s="4">
        <v>-50667</v>
      </c>
      <c r="U71" s="4">
        <v>0</v>
      </c>
      <c r="V71" s="4">
        <v>0</v>
      </c>
      <c r="W71" s="4">
        <v>1412</v>
      </c>
      <c r="X71" s="4">
        <v>0</v>
      </c>
      <c r="Y71" s="4">
        <v>0</v>
      </c>
      <c r="Z71" s="4">
        <v>-1412</v>
      </c>
      <c r="AA71" s="4">
        <v>0</v>
      </c>
      <c r="AB71" s="4">
        <v>0</v>
      </c>
      <c r="AC71" s="4">
        <v>1365</v>
      </c>
      <c r="AD71" s="4">
        <v>0</v>
      </c>
      <c r="AE71" s="4">
        <v>0</v>
      </c>
      <c r="AF71" s="4">
        <v>-1365</v>
      </c>
      <c r="AG71" s="93">
        <f t="shared" si="13"/>
        <v>99.217947705189985</v>
      </c>
      <c r="AH71" s="4">
        <f t="shared" si="12"/>
        <v>0</v>
      </c>
      <c r="AI71" s="4">
        <f t="shared" si="12"/>
        <v>3946.5202622640018</v>
      </c>
      <c r="AJ71" s="4">
        <f t="shared" si="12"/>
        <v>1.3429180819969981</v>
      </c>
      <c r="AK71" s="4">
        <f t="shared" si="12"/>
        <v>0</v>
      </c>
      <c r="AL71" s="17">
        <f t="shared" si="12"/>
        <v>-3848.6452326408089</v>
      </c>
      <c r="AM71" s="4">
        <f t="shared" si="12"/>
        <v>7.8995181293941064E-2</v>
      </c>
      <c r="AN71" s="4">
        <f t="shared" si="11"/>
        <v>-3848.5662374595149</v>
      </c>
      <c r="AO71" s="4">
        <f t="shared" si="11"/>
        <v>111.85717671222055</v>
      </c>
      <c r="AP71" s="4">
        <f t="shared" si="11"/>
        <v>0</v>
      </c>
      <c r="AQ71" s="4">
        <f t="shared" si="11"/>
        <v>4112.9631092503359</v>
      </c>
      <c r="AR71" s="4">
        <f t="shared" si="11"/>
        <v>1.3429180819969981</v>
      </c>
      <c r="AS71" s="4">
        <f t="shared" si="9"/>
        <v>0</v>
      </c>
      <c r="AT71" s="18">
        <f t="shared" si="9"/>
        <v>-4002.4488506201124</v>
      </c>
      <c r="AU71" s="4">
        <f t="shared" si="9"/>
        <v>0</v>
      </c>
      <c r="AV71" s="4">
        <f t="shared" si="9"/>
        <v>-4002.4488506201124</v>
      </c>
      <c r="AW71" s="4">
        <f t="shared" si="9"/>
        <v>0</v>
      </c>
      <c r="AX71" s="4">
        <f t="shared" si="9"/>
        <v>0</v>
      </c>
      <c r="AY71" s="4">
        <f t="shared" si="9"/>
        <v>111.54119598704479</v>
      </c>
      <c r="AZ71" s="4">
        <f t="shared" si="9"/>
        <v>0</v>
      </c>
      <c r="BA71" s="4">
        <f t="shared" si="10"/>
        <v>0</v>
      </c>
      <c r="BB71" s="19">
        <f t="shared" si="10"/>
        <v>-111.54119598704479</v>
      </c>
      <c r="BC71" s="4">
        <f t="shared" si="10"/>
        <v>0</v>
      </c>
      <c r="BD71" s="4">
        <f t="shared" si="10"/>
        <v>0</v>
      </c>
      <c r="BE71" s="4">
        <f t="shared" si="10"/>
        <v>107.82842246622955</v>
      </c>
      <c r="BF71" s="4">
        <f t="shared" si="10"/>
        <v>0</v>
      </c>
      <c r="BG71" s="4">
        <f t="shared" si="10"/>
        <v>0</v>
      </c>
      <c r="BH71" s="20">
        <f t="shared" si="10"/>
        <v>-107.82842246622955</v>
      </c>
    </row>
    <row r="72" spans="1:60">
      <c r="A72" s="3" t="s">
        <v>173</v>
      </c>
      <c r="B72" s="4">
        <v>1311</v>
      </c>
      <c r="C72" s="51" t="s">
        <v>174</v>
      </c>
      <c r="D72" s="4">
        <v>13</v>
      </c>
      <c r="E72" s="4">
        <v>30</v>
      </c>
      <c r="F72" s="4">
        <v>0</v>
      </c>
      <c r="G72" s="4">
        <v>7011</v>
      </c>
      <c r="H72" s="4">
        <v>0</v>
      </c>
      <c r="I72" s="4" t="s">
        <v>44</v>
      </c>
      <c r="J72" s="4">
        <v>-6981</v>
      </c>
      <c r="K72" s="4">
        <v>0</v>
      </c>
      <c r="L72" s="4">
        <v>-6981</v>
      </c>
      <c r="M72" s="4">
        <v>28</v>
      </c>
      <c r="N72" s="4">
        <v>0</v>
      </c>
      <c r="O72" s="4">
        <v>7425</v>
      </c>
      <c r="P72" s="4">
        <v>0</v>
      </c>
      <c r="Q72" s="4" t="s">
        <v>44</v>
      </c>
      <c r="R72" s="4">
        <v>-7397</v>
      </c>
      <c r="S72" s="4">
        <v>0</v>
      </c>
      <c r="T72" s="4">
        <v>-7397</v>
      </c>
      <c r="U72" s="4">
        <v>0</v>
      </c>
      <c r="V72" s="4">
        <v>0</v>
      </c>
      <c r="W72" s="4">
        <v>127</v>
      </c>
      <c r="X72" s="4">
        <v>0</v>
      </c>
      <c r="Y72" s="4">
        <v>0</v>
      </c>
      <c r="Z72" s="4">
        <v>-127</v>
      </c>
      <c r="AA72" s="4">
        <v>0</v>
      </c>
      <c r="AB72" s="4">
        <v>0</v>
      </c>
      <c r="AC72" s="4">
        <v>129</v>
      </c>
      <c r="AD72" s="4">
        <v>0</v>
      </c>
      <c r="AE72" s="4">
        <v>0</v>
      </c>
      <c r="AF72" s="4">
        <v>-129</v>
      </c>
      <c r="AG72" s="93">
        <f t="shared" si="13"/>
        <v>22.883295194508008</v>
      </c>
      <c r="AH72" s="4">
        <f t="shared" si="12"/>
        <v>0</v>
      </c>
      <c r="AI72" s="4">
        <f t="shared" si="12"/>
        <v>5347.826086956522</v>
      </c>
      <c r="AJ72" s="4">
        <f t="shared" si="12"/>
        <v>0</v>
      </c>
      <c r="AK72" s="4" t="e">
        <f t="shared" si="12"/>
        <v>#VALUE!</v>
      </c>
      <c r="AL72" s="17">
        <f t="shared" si="12"/>
        <v>-5324.9427917620142</v>
      </c>
      <c r="AM72" s="4">
        <f t="shared" si="12"/>
        <v>0</v>
      </c>
      <c r="AN72" s="4">
        <f t="shared" si="11"/>
        <v>-5324.9427917620142</v>
      </c>
      <c r="AO72" s="4">
        <f t="shared" si="11"/>
        <v>21.357742181540807</v>
      </c>
      <c r="AP72" s="4">
        <f t="shared" si="11"/>
        <v>0</v>
      </c>
      <c r="AQ72" s="4">
        <f t="shared" si="11"/>
        <v>5663.6155606407319</v>
      </c>
      <c r="AR72" s="4">
        <f t="shared" si="11"/>
        <v>0</v>
      </c>
      <c r="AS72" s="4" t="e">
        <f t="shared" si="9"/>
        <v>#VALUE!</v>
      </c>
      <c r="AT72" s="18">
        <f t="shared" si="9"/>
        <v>-5642.2578184591912</v>
      </c>
      <c r="AU72" s="4">
        <f t="shared" si="9"/>
        <v>0</v>
      </c>
      <c r="AV72" s="4">
        <f t="shared" si="9"/>
        <v>-5642.2578184591912</v>
      </c>
      <c r="AW72" s="4">
        <f t="shared" si="9"/>
        <v>0</v>
      </c>
      <c r="AX72" s="4">
        <f t="shared" si="9"/>
        <v>0</v>
      </c>
      <c r="AY72" s="4">
        <f t="shared" si="9"/>
        <v>96.872616323417233</v>
      </c>
      <c r="AZ72" s="4">
        <f t="shared" si="9"/>
        <v>0</v>
      </c>
      <c r="BA72" s="4">
        <f t="shared" si="10"/>
        <v>0</v>
      </c>
      <c r="BB72" s="19">
        <f t="shared" si="10"/>
        <v>-96.872616323417233</v>
      </c>
      <c r="BC72" s="4">
        <f t="shared" si="10"/>
        <v>0</v>
      </c>
      <c r="BD72" s="4">
        <f t="shared" si="10"/>
        <v>0</v>
      </c>
      <c r="BE72" s="4">
        <f t="shared" si="10"/>
        <v>98.398169336384441</v>
      </c>
      <c r="BF72" s="4">
        <f t="shared" si="10"/>
        <v>0</v>
      </c>
      <c r="BG72" s="4">
        <f t="shared" si="10"/>
        <v>0</v>
      </c>
      <c r="BH72" s="20">
        <f t="shared" si="10"/>
        <v>-98.398169336384441</v>
      </c>
    </row>
    <row r="73" spans="1:60">
      <c r="A73" s="3" t="s">
        <v>175</v>
      </c>
      <c r="B73" s="4">
        <v>5390</v>
      </c>
      <c r="C73" s="51" t="s">
        <v>176</v>
      </c>
      <c r="D73" s="4">
        <v>16</v>
      </c>
      <c r="E73" s="4">
        <v>0</v>
      </c>
      <c r="F73" s="4">
        <v>0</v>
      </c>
      <c r="G73" s="4">
        <v>21003</v>
      </c>
      <c r="H73" s="4">
        <v>0</v>
      </c>
      <c r="I73" s="4">
        <v>0</v>
      </c>
      <c r="J73" s="4">
        <v>-21003</v>
      </c>
      <c r="K73" s="4">
        <v>0</v>
      </c>
      <c r="L73" s="4">
        <v>-21003</v>
      </c>
      <c r="M73" s="4">
        <v>0</v>
      </c>
      <c r="N73" s="4">
        <v>0</v>
      </c>
      <c r="O73" s="4">
        <v>21594</v>
      </c>
      <c r="P73" s="4">
        <v>0</v>
      </c>
      <c r="Q73" s="4">
        <v>0</v>
      </c>
      <c r="R73" s="4">
        <v>-21594</v>
      </c>
      <c r="S73" s="4">
        <v>0</v>
      </c>
      <c r="T73" s="4">
        <v>-21594</v>
      </c>
      <c r="U73" s="4">
        <v>0</v>
      </c>
      <c r="V73" s="4">
        <v>0</v>
      </c>
      <c r="W73" s="4">
        <v>594</v>
      </c>
      <c r="X73" s="4">
        <v>20</v>
      </c>
      <c r="Y73" s="4">
        <v>0</v>
      </c>
      <c r="Z73" s="4">
        <v>-614</v>
      </c>
      <c r="AA73" s="4">
        <v>0</v>
      </c>
      <c r="AB73" s="4">
        <v>0</v>
      </c>
      <c r="AC73" s="4">
        <v>629</v>
      </c>
      <c r="AD73" s="4">
        <v>16</v>
      </c>
      <c r="AE73" s="4">
        <v>0</v>
      </c>
      <c r="AF73" s="4">
        <v>-645</v>
      </c>
      <c r="AG73" s="93">
        <f t="shared" si="13"/>
        <v>0</v>
      </c>
      <c r="AH73" s="4">
        <f t="shared" si="12"/>
        <v>0</v>
      </c>
      <c r="AI73" s="4">
        <f t="shared" si="12"/>
        <v>3896.660482374768</v>
      </c>
      <c r="AJ73" s="4">
        <f t="shared" si="12"/>
        <v>0</v>
      </c>
      <c r="AK73" s="4">
        <f t="shared" si="12"/>
        <v>0</v>
      </c>
      <c r="AL73" s="17">
        <f t="shared" si="12"/>
        <v>-3896.660482374768</v>
      </c>
      <c r="AM73" s="4">
        <f t="shared" si="12"/>
        <v>0</v>
      </c>
      <c r="AN73" s="4">
        <f t="shared" si="11"/>
        <v>-3896.660482374768</v>
      </c>
      <c r="AO73" s="4">
        <f t="shared" si="11"/>
        <v>0</v>
      </c>
      <c r="AP73" s="4">
        <f t="shared" si="11"/>
        <v>0</v>
      </c>
      <c r="AQ73" s="4">
        <f t="shared" si="11"/>
        <v>4006.3079777365492</v>
      </c>
      <c r="AR73" s="4">
        <f t="shared" si="11"/>
        <v>0</v>
      </c>
      <c r="AS73" s="4">
        <f t="shared" si="9"/>
        <v>0</v>
      </c>
      <c r="AT73" s="18">
        <f t="shared" si="9"/>
        <v>-4006.3079777365492</v>
      </c>
      <c r="AU73" s="4">
        <f t="shared" si="9"/>
        <v>0</v>
      </c>
      <c r="AV73" s="4">
        <f t="shared" si="9"/>
        <v>-4006.3079777365492</v>
      </c>
      <c r="AW73" s="4">
        <f t="shared" si="9"/>
        <v>0</v>
      </c>
      <c r="AX73" s="4">
        <f t="shared" si="9"/>
        <v>0</v>
      </c>
      <c r="AY73" s="4">
        <f t="shared" si="9"/>
        <v>110.20408163265306</v>
      </c>
      <c r="AZ73" s="4">
        <f t="shared" si="9"/>
        <v>3.7105751391465676</v>
      </c>
      <c r="BA73" s="4">
        <f t="shared" si="10"/>
        <v>0</v>
      </c>
      <c r="BB73" s="19">
        <f t="shared" si="10"/>
        <v>-113.91465677179963</v>
      </c>
      <c r="BC73" s="4">
        <f t="shared" si="10"/>
        <v>0</v>
      </c>
      <c r="BD73" s="4">
        <f t="shared" si="10"/>
        <v>0</v>
      </c>
      <c r="BE73" s="4">
        <f t="shared" si="10"/>
        <v>116.69758812615956</v>
      </c>
      <c r="BF73" s="4">
        <f t="shared" si="10"/>
        <v>2.968460111317254</v>
      </c>
      <c r="BG73" s="4">
        <f t="shared" si="10"/>
        <v>0</v>
      </c>
      <c r="BH73" s="20">
        <f t="shared" si="10"/>
        <v>-119.66604823747682</v>
      </c>
    </row>
    <row r="74" spans="1:60">
      <c r="A74" s="3" t="s">
        <v>177</v>
      </c>
      <c r="B74" s="4">
        <v>1192</v>
      </c>
      <c r="C74" s="51" t="s">
        <v>178</v>
      </c>
      <c r="D74" s="4">
        <v>14</v>
      </c>
      <c r="E74" s="4">
        <v>2</v>
      </c>
      <c r="F74" s="4">
        <v>0</v>
      </c>
      <c r="G74" s="4">
        <v>6091</v>
      </c>
      <c r="H74" s="4">
        <v>0</v>
      </c>
      <c r="I74" s="4">
        <v>0</v>
      </c>
      <c r="J74" s="4">
        <v>-6089</v>
      </c>
      <c r="K74" s="4">
        <v>2</v>
      </c>
      <c r="L74" s="4">
        <v>-6087</v>
      </c>
      <c r="M74" s="4">
        <v>2</v>
      </c>
      <c r="N74" s="4">
        <v>0</v>
      </c>
      <c r="O74" s="4">
        <v>6284</v>
      </c>
      <c r="P74" s="4">
        <v>0</v>
      </c>
      <c r="Q74" s="4">
        <v>0</v>
      </c>
      <c r="R74" s="4">
        <v>-6282</v>
      </c>
      <c r="S74" s="4">
        <v>2</v>
      </c>
      <c r="T74" s="4">
        <v>-6280</v>
      </c>
      <c r="U74" s="4">
        <v>0</v>
      </c>
      <c r="V74" s="4">
        <v>0</v>
      </c>
      <c r="W74" s="4">
        <v>127</v>
      </c>
      <c r="X74" s="4">
        <v>0</v>
      </c>
      <c r="Y74" s="4">
        <v>0</v>
      </c>
      <c r="Z74" s="4">
        <v>-127</v>
      </c>
      <c r="AA74" s="4">
        <v>0</v>
      </c>
      <c r="AB74" s="4">
        <v>0</v>
      </c>
      <c r="AC74" s="4">
        <v>128</v>
      </c>
      <c r="AD74" s="4">
        <v>0</v>
      </c>
      <c r="AE74" s="4">
        <v>0</v>
      </c>
      <c r="AF74" s="4">
        <v>-128</v>
      </c>
      <c r="AG74" s="93">
        <f t="shared" si="13"/>
        <v>1.6778523489932886</v>
      </c>
      <c r="AH74" s="4">
        <f t="shared" si="12"/>
        <v>0</v>
      </c>
      <c r="AI74" s="4">
        <f t="shared" si="12"/>
        <v>5109.89932885906</v>
      </c>
      <c r="AJ74" s="4">
        <f t="shared" si="12"/>
        <v>0</v>
      </c>
      <c r="AK74" s="4">
        <f t="shared" si="12"/>
        <v>0</v>
      </c>
      <c r="AL74" s="17">
        <f t="shared" si="12"/>
        <v>-5108.2214765100671</v>
      </c>
      <c r="AM74" s="4">
        <f t="shared" si="12"/>
        <v>1.6778523489932886</v>
      </c>
      <c r="AN74" s="4">
        <f t="shared" si="11"/>
        <v>-5106.5436241610741</v>
      </c>
      <c r="AO74" s="4">
        <f t="shared" si="11"/>
        <v>1.6778523489932886</v>
      </c>
      <c r="AP74" s="4">
        <f t="shared" si="11"/>
        <v>0</v>
      </c>
      <c r="AQ74" s="4">
        <f t="shared" si="11"/>
        <v>5271.8120805369126</v>
      </c>
      <c r="AR74" s="4">
        <f t="shared" si="11"/>
        <v>0</v>
      </c>
      <c r="AS74" s="4">
        <f t="shared" si="9"/>
        <v>0</v>
      </c>
      <c r="AT74" s="18">
        <f t="shared" si="9"/>
        <v>-5270.1342281879197</v>
      </c>
      <c r="AU74" s="4">
        <f t="shared" si="9"/>
        <v>1.6778523489932886</v>
      </c>
      <c r="AV74" s="4">
        <f t="shared" si="9"/>
        <v>-5268.4563758389259</v>
      </c>
      <c r="AW74" s="4">
        <f t="shared" si="9"/>
        <v>0</v>
      </c>
      <c r="AX74" s="4">
        <f t="shared" si="9"/>
        <v>0</v>
      </c>
      <c r="AY74" s="4">
        <f t="shared" si="9"/>
        <v>106.54362416107382</v>
      </c>
      <c r="AZ74" s="4">
        <f t="shared" si="9"/>
        <v>0</v>
      </c>
      <c r="BA74" s="4">
        <f t="shared" si="10"/>
        <v>0</v>
      </c>
      <c r="BB74" s="19">
        <f t="shared" si="10"/>
        <v>-106.54362416107382</v>
      </c>
      <c r="BC74" s="4">
        <f t="shared" si="10"/>
        <v>0</v>
      </c>
      <c r="BD74" s="4">
        <f t="shared" si="10"/>
        <v>0</v>
      </c>
      <c r="BE74" s="4">
        <f t="shared" si="10"/>
        <v>107.38255033557047</v>
      </c>
      <c r="BF74" s="4">
        <f t="shared" si="10"/>
        <v>0</v>
      </c>
      <c r="BG74" s="4">
        <f t="shared" si="10"/>
        <v>0</v>
      </c>
      <c r="BH74" s="20">
        <f t="shared" si="10"/>
        <v>-107.38255033557047</v>
      </c>
    </row>
    <row r="75" spans="1:60">
      <c r="A75" s="3" t="s">
        <v>179</v>
      </c>
      <c r="B75" s="4">
        <v>8717</v>
      </c>
      <c r="C75" s="51" t="s">
        <v>180</v>
      </c>
      <c r="D75" s="4">
        <v>33</v>
      </c>
      <c r="E75" s="4">
        <v>0</v>
      </c>
      <c r="F75" s="4">
        <v>0</v>
      </c>
      <c r="G75" s="4">
        <v>35882</v>
      </c>
      <c r="H75" s="4">
        <v>0</v>
      </c>
      <c r="I75" s="4">
        <v>0</v>
      </c>
      <c r="J75" s="4">
        <v>-35882</v>
      </c>
      <c r="K75" s="4">
        <v>0</v>
      </c>
      <c r="L75" s="4">
        <v>-35882</v>
      </c>
      <c r="M75" s="4">
        <v>0</v>
      </c>
      <c r="N75" s="4">
        <v>0</v>
      </c>
      <c r="O75" s="4">
        <v>35705</v>
      </c>
      <c r="P75" s="4">
        <v>0</v>
      </c>
      <c r="Q75" s="4">
        <v>0</v>
      </c>
      <c r="R75" s="4">
        <v>-35705</v>
      </c>
      <c r="S75" s="4">
        <v>0</v>
      </c>
      <c r="T75" s="4">
        <v>-35705</v>
      </c>
      <c r="U75" s="4">
        <v>0</v>
      </c>
      <c r="V75" s="4">
        <v>0</v>
      </c>
      <c r="W75" s="4">
        <v>633</v>
      </c>
      <c r="X75" s="4">
        <v>0</v>
      </c>
      <c r="Y75" s="4">
        <v>0</v>
      </c>
      <c r="Z75" s="4">
        <v>-633</v>
      </c>
      <c r="AA75" s="4">
        <v>0</v>
      </c>
      <c r="AB75" s="4">
        <v>0</v>
      </c>
      <c r="AC75" s="4">
        <v>602</v>
      </c>
      <c r="AD75" s="4">
        <v>0</v>
      </c>
      <c r="AE75" s="4">
        <v>0</v>
      </c>
      <c r="AF75" s="4">
        <v>-602</v>
      </c>
      <c r="AG75" s="93">
        <f t="shared" si="13"/>
        <v>0</v>
      </c>
      <c r="AH75" s="4">
        <f t="shared" si="12"/>
        <v>0</v>
      </c>
      <c r="AI75" s="4">
        <f t="shared" si="12"/>
        <v>4116.324423540209</v>
      </c>
      <c r="AJ75" s="4">
        <f t="shared" si="12"/>
        <v>0</v>
      </c>
      <c r="AK75" s="4">
        <f t="shared" si="12"/>
        <v>0</v>
      </c>
      <c r="AL75" s="17">
        <f t="shared" si="12"/>
        <v>-4116.324423540209</v>
      </c>
      <c r="AM75" s="4">
        <f t="shared" si="12"/>
        <v>0</v>
      </c>
      <c r="AN75" s="4">
        <f t="shared" si="11"/>
        <v>-4116.324423540209</v>
      </c>
      <c r="AO75" s="4">
        <f t="shared" si="11"/>
        <v>0</v>
      </c>
      <c r="AP75" s="4">
        <f t="shared" si="11"/>
        <v>0</v>
      </c>
      <c r="AQ75" s="4">
        <f t="shared" si="11"/>
        <v>4096.0192726855566</v>
      </c>
      <c r="AR75" s="4">
        <f t="shared" si="11"/>
        <v>0</v>
      </c>
      <c r="AS75" s="4">
        <f t="shared" si="9"/>
        <v>0</v>
      </c>
      <c r="AT75" s="18">
        <f t="shared" si="9"/>
        <v>-4096.0192726855566</v>
      </c>
      <c r="AU75" s="4">
        <f t="shared" si="9"/>
        <v>0</v>
      </c>
      <c r="AV75" s="4">
        <f t="shared" si="9"/>
        <v>-4096.0192726855566</v>
      </c>
      <c r="AW75" s="4">
        <f t="shared" si="9"/>
        <v>0</v>
      </c>
      <c r="AX75" s="4">
        <f t="shared" si="9"/>
        <v>0</v>
      </c>
      <c r="AY75" s="4">
        <f t="shared" si="9"/>
        <v>72.61672593782265</v>
      </c>
      <c r="AZ75" s="4">
        <f t="shared" si="9"/>
        <v>0</v>
      </c>
      <c r="BA75" s="4">
        <f t="shared" si="10"/>
        <v>0</v>
      </c>
      <c r="BB75" s="19">
        <f t="shared" si="10"/>
        <v>-72.61672593782265</v>
      </c>
      <c r="BC75" s="4">
        <f t="shared" si="10"/>
        <v>0</v>
      </c>
      <c r="BD75" s="4">
        <f t="shared" si="10"/>
        <v>0</v>
      </c>
      <c r="BE75" s="4">
        <f t="shared" si="10"/>
        <v>69.060456579098314</v>
      </c>
      <c r="BF75" s="4">
        <f t="shared" si="10"/>
        <v>0</v>
      </c>
      <c r="BG75" s="4">
        <f t="shared" si="10"/>
        <v>0</v>
      </c>
      <c r="BH75" s="20">
        <f t="shared" si="10"/>
        <v>-69.060456579098314</v>
      </c>
    </row>
    <row r="76" spans="1:60">
      <c r="A76" s="3" t="s">
        <v>181</v>
      </c>
      <c r="B76" s="4">
        <v>3774</v>
      </c>
      <c r="C76" s="51" t="s">
        <v>182</v>
      </c>
      <c r="D76" s="4">
        <v>13</v>
      </c>
      <c r="E76" s="4">
        <v>317</v>
      </c>
      <c r="F76" s="4">
        <v>0</v>
      </c>
      <c r="G76" s="4">
        <v>18566</v>
      </c>
      <c r="H76" s="4">
        <v>6</v>
      </c>
      <c r="I76" s="4">
        <v>0</v>
      </c>
      <c r="J76" s="4">
        <v>-18255</v>
      </c>
      <c r="K76" s="4">
        <v>66</v>
      </c>
      <c r="L76" s="4">
        <v>-18189</v>
      </c>
      <c r="M76" s="4">
        <v>1</v>
      </c>
      <c r="N76" s="4">
        <v>0</v>
      </c>
      <c r="O76" s="4">
        <v>18484</v>
      </c>
      <c r="P76" s="4">
        <v>6</v>
      </c>
      <c r="Q76" s="4">
        <v>0</v>
      </c>
      <c r="R76" s="4">
        <v>-18489</v>
      </c>
      <c r="S76" s="4">
        <v>75</v>
      </c>
      <c r="T76" s="4">
        <v>-18414</v>
      </c>
      <c r="U76" s="4">
        <v>0</v>
      </c>
      <c r="V76" s="4">
        <v>0</v>
      </c>
      <c r="W76" s="4">
        <v>360</v>
      </c>
      <c r="X76" s="4">
        <v>0</v>
      </c>
      <c r="Y76" s="4">
        <v>0</v>
      </c>
      <c r="Z76" s="4">
        <v>-360</v>
      </c>
      <c r="AA76" s="4">
        <v>0</v>
      </c>
      <c r="AB76" s="4">
        <v>0</v>
      </c>
      <c r="AC76" s="4">
        <v>362</v>
      </c>
      <c r="AD76" s="4">
        <v>0</v>
      </c>
      <c r="AE76" s="4">
        <v>0</v>
      </c>
      <c r="AF76" s="4">
        <v>-362</v>
      </c>
      <c r="AG76" s="93">
        <f t="shared" si="13"/>
        <v>83.995760466348699</v>
      </c>
      <c r="AH76" s="4">
        <f t="shared" si="12"/>
        <v>0</v>
      </c>
      <c r="AI76" s="4">
        <f t="shared" si="12"/>
        <v>4919.4488606253308</v>
      </c>
      <c r="AJ76" s="4">
        <f t="shared" si="12"/>
        <v>1.589825119236884</v>
      </c>
      <c r="AK76" s="4">
        <f t="shared" si="12"/>
        <v>0</v>
      </c>
      <c r="AL76" s="17">
        <f t="shared" si="12"/>
        <v>-4837.0429252782196</v>
      </c>
      <c r="AM76" s="4">
        <f t="shared" si="12"/>
        <v>17.488076311605724</v>
      </c>
      <c r="AN76" s="4">
        <f t="shared" si="11"/>
        <v>-4819.5548489666135</v>
      </c>
      <c r="AO76" s="4">
        <f t="shared" si="11"/>
        <v>0.26497085320614733</v>
      </c>
      <c r="AP76" s="4">
        <f t="shared" si="11"/>
        <v>0</v>
      </c>
      <c r="AQ76" s="4">
        <f t="shared" si="11"/>
        <v>4897.7212506624273</v>
      </c>
      <c r="AR76" s="4">
        <f t="shared" si="11"/>
        <v>1.589825119236884</v>
      </c>
      <c r="AS76" s="4">
        <f t="shared" si="9"/>
        <v>0</v>
      </c>
      <c r="AT76" s="18">
        <f t="shared" si="9"/>
        <v>-4899.0461049284577</v>
      </c>
      <c r="AU76" s="4">
        <f t="shared" si="9"/>
        <v>19.872813990461051</v>
      </c>
      <c r="AV76" s="4">
        <f t="shared" si="9"/>
        <v>-4879.1732909379971</v>
      </c>
      <c r="AW76" s="4">
        <f t="shared" si="9"/>
        <v>0</v>
      </c>
      <c r="AX76" s="4">
        <f t="shared" si="9"/>
        <v>0</v>
      </c>
      <c r="AY76" s="4">
        <f t="shared" si="9"/>
        <v>95.389507154213035</v>
      </c>
      <c r="AZ76" s="4">
        <f t="shared" si="9"/>
        <v>0</v>
      </c>
      <c r="BA76" s="4">
        <f t="shared" si="10"/>
        <v>0</v>
      </c>
      <c r="BB76" s="19">
        <f t="shared" si="10"/>
        <v>-95.389507154213035</v>
      </c>
      <c r="BC76" s="4">
        <f t="shared" si="10"/>
        <v>0</v>
      </c>
      <c r="BD76" s="4">
        <f t="shared" si="10"/>
        <v>0</v>
      </c>
      <c r="BE76" s="4">
        <f t="shared" si="10"/>
        <v>95.919448860625337</v>
      </c>
      <c r="BF76" s="4">
        <f t="shared" si="10"/>
        <v>0</v>
      </c>
      <c r="BG76" s="4">
        <f t="shared" si="10"/>
        <v>0</v>
      </c>
      <c r="BH76" s="20">
        <f t="shared" si="10"/>
        <v>-95.919448860625337</v>
      </c>
    </row>
    <row r="77" spans="1:60">
      <c r="A77" s="3" t="s">
        <v>183</v>
      </c>
      <c r="B77" s="4">
        <v>2289</v>
      </c>
      <c r="C77" s="51" t="s">
        <v>184</v>
      </c>
      <c r="D77" s="4">
        <v>4</v>
      </c>
      <c r="E77" s="4">
        <v>15</v>
      </c>
      <c r="F77" s="4">
        <v>0</v>
      </c>
      <c r="G77" s="4">
        <v>10743</v>
      </c>
      <c r="H77" s="4">
        <v>0</v>
      </c>
      <c r="I77" s="4">
        <v>0</v>
      </c>
      <c r="J77" s="4">
        <v>-10728</v>
      </c>
      <c r="K77" s="4">
        <v>24</v>
      </c>
      <c r="L77" s="4">
        <v>-10704</v>
      </c>
      <c r="M77" s="4">
        <v>15</v>
      </c>
      <c r="N77" s="4">
        <v>0</v>
      </c>
      <c r="O77" s="4">
        <v>10878</v>
      </c>
      <c r="P77" s="4">
        <v>0</v>
      </c>
      <c r="Q77" s="4">
        <v>0</v>
      </c>
      <c r="R77" s="4">
        <v>-10863</v>
      </c>
      <c r="S77" s="4">
        <v>24</v>
      </c>
      <c r="T77" s="4">
        <v>-10839</v>
      </c>
      <c r="U77" s="4">
        <v>0</v>
      </c>
      <c r="V77" s="4">
        <v>0</v>
      </c>
      <c r="W77" s="4">
        <v>328</v>
      </c>
      <c r="X77" s="4">
        <v>0</v>
      </c>
      <c r="Y77" s="4">
        <v>0</v>
      </c>
      <c r="Z77" s="4">
        <v>-328</v>
      </c>
      <c r="AA77" s="4">
        <v>0</v>
      </c>
      <c r="AB77" s="4">
        <v>0</v>
      </c>
      <c r="AC77" s="4">
        <v>335</v>
      </c>
      <c r="AD77" s="4">
        <v>0</v>
      </c>
      <c r="AE77" s="4">
        <v>0</v>
      </c>
      <c r="AF77" s="4">
        <v>-335</v>
      </c>
      <c r="AG77" s="93">
        <f t="shared" si="13"/>
        <v>6.5530799475753607</v>
      </c>
      <c r="AH77" s="4">
        <f t="shared" si="12"/>
        <v>0</v>
      </c>
      <c r="AI77" s="4">
        <f t="shared" si="12"/>
        <v>4693.3158584534731</v>
      </c>
      <c r="AJ77" s="4">
        <f t="shared" si="12"/>
        <v>0</v>
      </c>
      <c r="AK77" s="4">
        <f t="shared" si="12"/>
        <v>0</v>
      </c>
      <c r="AL77" s="17">
        <f t="shared" si="12"/>
        <v>-4686.7627785058976</v>
      </c>
      <c r="AM77" s="4">
        <f t="shared" si="12"/>
        <v>10.484927916120578</v>
      </c>
      <c r="AN77" s="4">
        <f t="shared" si="11"/>
        <v>-4676.2778505897768</v>
      </c>
      <c r="AO77" s="4">
        <f t="shared" si="11"/>
        <v>6.5530799475753607</v>
      </c>
      <c r="AP77" s="4">
        <f t="shared" si="11"/>
        <v>0</v>
      </c>
      <c r="AQ77" s="4">
        <f t="shared" si="11"/>
        <v>4752.2935779816517</v>
      </c>
      <c r="AR77" s="4">
        <f t="shared" si="11"/>
        <v>0</v>
      </c>
      <c r="AS77" s="4">
        <f t="shared" si="9"/>
        <v>0</v>
      </c>
      <c r="AT77" s="18">
        <f t="shared" si="9"/>
        <v>-4745.7404980340762</v>
      </c>
      <c r="AU77" s="4">
        <f t="shared" si="9"/>
        <v>10.484927916120578</v>
      </c>
      <c r="AV77" s="4">
        <f t="shared" si="9"/>
        <v>-4735.2555701179554</v>
      </c>
      <c r="AW77" s="4">
        <f t="shared" si="9"/>
        <v>0</v>
      </c>
      <c r="AX77" s="4">
        <f t="shared" si="9"/>
        <v>0</v>
      </c>
      <c r="AY77" s="4">
        <f t="shared" si="9"/>
        <v>143.29401485364789</v>
      </c>
      <c r="AZ77" s="4">
        <f t="shared" si="9"/>
        <v>0</v>
      </c>
      <c r="BA77" s="4">
        <f t="shared" si="10"/>
        <v>0</v>
      </c>
      <c r="BB77" s="19">
        <f t="shared" si="10"/>
        <v>-143.29401485364789</v>
      </c>
      <c r="BC77" s="4">
        <f t="shared" si="10"/>
        <v>0</v>
      </c>
      <c r="BD77" s="4">
        <f t="shared" si="10"/>
        <v>0</v>
      </c>
      <c r="BE77" s="4">
        <f t="shared" si="10"/>
        <v>146.35211882918304</v>
      </c>
      <c r="BF77" s="4">
        <f t="shared" si="10"/>
        <v>0</v>
      </c>
      <c r="BG77" s="4">
        <f t="shared" si="10"/>
        <v>0</v>
      </c>
      <c r="BH77" s="20">
        <f t="shared" si="10"/>
        <v>-146.35211882918304</v>
      </c>
    </row>
    <row r="78" spans="1:60">
      <c r="A78" s="3" t="s">
        <v>185</v>
      </c>
      <c r="B78" s="4">
        <v>1288</v>
      </c>
      <c r="C78" s="51" t="s">
        <v>186</v>
      </c>
      <c r="D78" s="4">
        <v>15</v>
      </c>
      <c r="E78" s="4">
        <v>801</v>
      </c>
      <c r="F78" s="4">
        <v>0</v>
      </c>
      <c r="G78" s="4">
        <v>7602</v>
      </c>
      <c r="H78" s="4">
        <v>5</v>
      </c>
      <c r="I78" s="4">
        <v>0</v>
      </c>
      <c r="J78" s="4">
        <v>-6806</v>
      </c>
      <c r="K78" s="4">
        <v>0</v>
      </c>
      <c r="L78" s="4">
        <v>-6806</v>
      </c>
      <c r="M78" s="4">
        <v>0</v>
      </c>
      <c r="N78" s="4">
        <v>0</v>
      </c>
      <c r="O78" s="4">
        <v>7118</v>
      </c>
      <c r="P78" s="4">
        <v>0</v>
      </c>
      <c r="Q78" s="4" t="s">
        <v>44</v>
      </c>
      <c r="R78" s="4">
        <v>-7118</v>
      </c>
      <c r="S78" s="4">
        <v>0</v>
      </c>
      <c r="T78" s="4">
        <v>-7118</v>
      </c>
      <c r="U78" s="4">
        <v>25</v>
      </c>
      <c r="V78" s="4">
        <v>0</v>
      </c>
      <c r="W78" s="4">
        <v>96</v>
      </c>
      <c r="X78" s="4">
        <v>0</v>
      </c>
      <c r="Y78" s="4">
        <v>0</v>
      </c>
      <c r="Z78" s="4">
        <v>-71</v>
      </c>
      <c r="AA78" s="4">
        <v>25</v>
      </c>
      <c r="AB78" s="4">
        <v>0</v>
      </c>
      <c r="AC78" s="4">
        <v>100</v>
      </c>
      <c r="AD78" s="4">
        <v>0</v>
      </c>
      <c r="AE78" s="4">
        <v>0</v>
      </c>
      <c r="AF78" s="4">
        <v>-75</v>
      </c>
      <c r="AG78" s="93">
        <f t="shared" si="13"/>
        <v>621.89440993788821</v>
      </c>
      <c r="AH78" s="4">
        <f t="shared" si="12"/>
        <v>0</v>
      </c>
      <c r="AI78" s="4">
        <f t="shared" si="12"/>
        <v>5902.173913043478</v>
      </c>
      <c r="AJ78" s="4">
        <f t="shared" si="12"/>
        <v>3.8819875776397517</v>
      </c>
      <c r="AK78" s="4">
        <f t="shared" si="12"/>
        <v>0</v>
      </c>
      <c r="AL78" s="17">
        <f t="shared" si="12"/>
        <v>-5284.1614906832301</v>
      </c>
      <c r="AM78" s="4">
        <f t="shared" si="12"/>
        <v>0</v>
      </c>
      <c r="AN78" s="4">
        <f t="shared" si="11"/>
        <v>-5284.1614906832301</v>
      </c>
      <c r="AO78" s="4">
        <f t="shared" si="11"/>
        <v>0</v>
      </c>
      <c r="AP78" s="4">
        <f t="shared" si="11"/>
        <v>0</v>
      </c>
      <c r="AQ78" s="4">
        <f t="shared" si="11"/>
        <v>5526.3975155279504</v>
      </c>
      <c r="AR78" s="4">
        <f t="shared" si="11"/>
        <v>0</v>
      </c>
      <c r="AS78" s="4" t="e">
        <f t="shared" si="9"/>
        <v>#VALUE!</v>
      </c>
      <c r="AT78" s="18">
        <f t="shared" si="9"/>
        <v>-5526.3975155279504</v>
      </c>
      <c r="AU78" s="4">
        <f t="shared" si="9"/>
        <v>0</v>
      </c>
      <c r="AV78" s="4">
        <f t="shared" si="9"/>
        <v>-5526.3975155279504</v>
      </c>
      <c r="AW78" s="4">
        <f t="shared" si="9"/>
        <v>19.409937888198758</v>
      </c>
      <c r="AX78" s="4">
        <f t="shared" si="9"/>
        <v>0</v>
      </c>
      <c r="AY78" s="4">
        <f t="shared" si="9"/>
        <v>74.534161490683232</v>
      </c>
      <c r="AZ78" s="4">
        <f t="shared" si="9"/>
        <v>0</v>
      </c>
      <c r="BA78" s="4">
        <f t="shared" si="10"/>
        <v>0</v>
      </c>
      <c r="BB78" s="19">
        <f t="shared" si="10"/>
        <v>-55.12422360248447</v>
      </c>
      <c r="BC78" s="4">
        <f t="shared" si="10"/>
        <v>19.409937888198758</v>
      </c>
      <c r="BD78" s="4">
        <f t="shared" si="10"/>
        <v>0</v>
      </c>
      <c r="BE78" s="4">
        <f t="shared" si="10"/>
        <v>77.639751552795033</v>
      </c>
      <c r="BF78" s="4">
        <f t="shared" si="10"/>
        <v>0</v>
      </c>
      <c r="BG78" s="4">
        <f t="shared" si="10"/>
        <v>0</v>
      </c>
      <c r="BH78" s="20">
        <f t="shared" si="10"/>
        <v>-58.229813664596271</v>
      </c>
    </row>
    <row r="79" spans="1:60">
      <c r="A79" s="3" t="s">
        <v>187</v>
      </c>
      <c r="B79" s="4">
        <v>12889</v>
      </c>
      <c r="C79" s="51" t="s">
        <v>188</v>
      </c>
      <c r="D79" s="4">
        <v>14</v>
      </c>
      <c r="E79" s="4">
        <v>37544</v>
      </c>
      <c r="F79" s="4">
        <v>0</v>
      </c>
      <c r="G79" s="4">
        <v>93198</v>
      </c>
      <c r="H79" s="4">
        <v>0</v>
      </c>
      <c r="I79" s="4">
        <v>0</v>
      </c>
      <c r="J79" s="4">
        <v>-55654</v>
      </c>
      <c r="K79" s="4">
        <v>5</v>
      </c>
      <c r="L79" s="4">
        <v>-55649</v>
      </c>
      <c r="M79" s="4">
        <v>38520</v>
      </c>
      <c r="N79" s="4">
        <v>0</v>
      </c>
      <c r="O79" s="4">
        <v>96183</v>
      </c>
      <c r="P79" s="4">
        <v>0</v>
      </c>
      <c r="Q79" s="4">
        <v>0</v>
      </c>
      <c r="R79" s="4">
        <v>-57663</v>
      </c>
      <c r="S79" s="4">
        <v>5</v>
      </c>
      <c r="T79" s="4">
        <v>-57658</v>
      </c>
      <c r="U79" s="4">
        <v>0</v>
      </c>
      <c r="V79" s="4">
        <v>0</v>
      </c>
      <c r="W79" s="4">
        <v>1331</v>
      </c>
      <c r="X79" s="4">
        <v>2</v>
      </c>
      <c r="Y79" s="4">
        <v>0</v>
      </c>
      <c r="Z79" s="4">
        <v>-1333</v>
      </c>
      <c r="AA79" s="4">
        <v>0</v>
      </c>
      <c r="AB79" s="4">
        <v>0</v>
      </c>
      <c r="AC79" s="4">
        <v>1343</v>
      </c>
      <c r="AD79" s="4">
        <v>2</v>
      </c>
      <c r="AE79" s="4">
        <v>0</v>
      </c>
      <c r="AF79" s="4">
        <v>-1345</v>
      </c>
      <c r="AG79" s="93">
        <f t="shared" si="13"/>
        <v>2912.8714407634416</v>
      </c>
      <c r="AH79" s="4">
        <f t="shared" si="12"/>
        <v>0</v>
      </c>
      <c r="AI79" s="4">
        <f t="shared" si="12"/>
        <v>7230.8169757157266</v>
      </c>
      <c r="AJ79" s="4">
        <f t="shared" si="12"/>
        <v>0</v>
      </c>
      <c r="AK79" s="4">
        <f t="shared" si="12"/>
        <v>0</v>
      </c>
      <c r="AL79" s="17">
        <f t="shared" si="12"/>
        <v>-4317.945534952285</v>
      </c>
      <c r="AM79" s="4">
        <f t="shared" si="12"/>
        <v>0.38792769027853208</v>
      </c>
      <c r="AN79" s="4">
        <f t="shared" si="11"/>
        <v>-4317.5576072620061</v>
      </c>
      <c r="AO79" s="4">
        <f t="shared" si="11"/>
        <v>2988.5949259058111</v>
      </c>
      <c r="AP79" s="4">
        <f t="shared" si="11"/>
        <v>0</v>
      </c>
      <c r="AQ79" s="4">
        <f t="shared" si="11"/>
        <v>7462.4098068120102</v>
      </c>
      <c r="AR79" s="4">
        <f t="shared" si="11"/>
        <v>0</v>
      </c>
      <c r="AS79" s="4">
        <f t="shared" si="9"/>
        <v>0</v>
      </c>
      <c r="AT79" s="18">
        <f t="shared" si="9"/>
        <v>-4473.8148809061995</v>
      </c>
      <c r="AU79" s="4">
        <f t="shared" si="9"/>
        <v>0.38792769027853208</v>
      </c>
      <c r="AV79" s="4">
        <f t="shared" si="9"/>
        <v>-4473.4269532159205</v>
      </c>
      <c r="AW79" s="4">
        <f t="shared" si="9"/>
        <v>0</v>
      </c>
      <c r="AX79" s="4">
        <f t="shared" si="9"/>
        <v>0</v>
      </c>
      <c r="AY79" s="4">
        <f t="shared" si="9"/>
        <v>103.26635115214523</v>
      </c>
      <c r="AZ79" s="4">
        <f t="shared" si="9"/>
        <v>0.15517107611141284</v>
      </c>
      <c r="BA79" s="4">
        <f t="shared" si="10"/>
        <v>0</v>
      </c>
      <c r="BB79" s="19">
        <f t="shared" si="10"/>
        <v>-103.42152222825665</v>
      </c>
      <c r="BC79" s="4">
        <f t="shared" si="10"/>
        <v>0</v>
      </c>
      <c r="BD79" s="4">
        <f t="shared" si="10"/>
        <v>0</v>
      </c>
      <c r="BE79" s="4">
        <f t="shared" si="10"/>
        <v>104.19737760881371</v>
      </c>
      <c r="BF79" s="4">
        <f t="shared" si="10"/>
        <v>0.15517107611141284</v>
      </c>
      <c r="BG79" s="4">
        <f t="shared" si="10"/>
        <v>0</v>
      </c>
      <c r="BH79" s="20">
        <f t="shared" si="10"/>
        <v>-104.35254868492513</v>
      </c>
    </row>
    <row r="80" spans="1:60">
      <c r="A80" s="3" t="s">
        <v>189</v>
      </c>
      <c r="B80" s="4">
        <v>15319</v>
      </c>
      <c r="C80" s="51" t="s">
        <v>190</v>
      </c>
      <c r="D80" s="4">
        <v>14</v>
      </c>
      <c r="E80" s="4">
        <v>140</v>
      </c>
      <c r="F80" s="4">
        <v>0</v>
      </c>
      <c r="G80" s="4">
        <v>65991</v>
      </c>
      <c r="H80" s="4">
        <v>0</v>
      </c>
      <c r="I80" s="4">
        <v>0</v>
      </c>
      <c r="J80" s="4">
        <v>-65851</v>
      </c>
      <c r="K80" s="4">
        <v>35</v>
      </c>
      <c r="L80" s="4">
        <v>-65816</v>
      </c>
      <c r="M80" s="4">
        <v>150</v>
      </c>
      <c r="N80" s="4">
        <v>0</v>
      </c>
      <c r="O80" s="4">
        <v>67688</v>
      </c>
      <c r="P80" s="4">
        <v>0</v>
      </c>
      <c r="Q80" s="4">
        <v>0</v>
      </c>
      <c r="R80" s="4">
        <v>-67538</v>
      </c>
      <c r="S80" s="4">
        <v>36</v>
      </c>
      <c r="T80" s="4">
        <v>-67502</v>
      </c>
      <c r="U80" s="4">
        <v>0</v>
      </c>
      <c r="V80" s="4">
        <v>0</v>
      </c>
      <c r="W80" s="4">
        <v>1588</v>
      </c>
      <c r="X80" s="4">
        <v>10</v>
      </c>
      <c r="Y80" s="4">
        <v>0</v>
      </c>
      <c r="Z80" s="4">
        <v>-1598</v>
      </c>
      <c r="AA80" s="4">
        <v>0</v>
      </c>
      <c r="AB80" s="4">
        <v>0</v>
      </c>
      <c r="AC80" s="4">
        <v>1607</v>
      </c>
      <c r="AD80" s="4">
        <v>10</v>
      </c>
      <c r="AE80" s="4">
        <v>0</v>
      </c>
      <c r="AF80" s="4">
        <v>-1617</v>
      </c>
      <c r="AG80" s="93">
        <f t="shared" si="13"/>
        <v>9.1389777400613621</v>
      </c>
      <c r="AH80" s="4">
        <f t="shared" si="12"/>
        <v>0</v>
      </c>
      <c r="AI80" s="4">
        <f t="shared" si="12"/>
        <v>4307.7877146027813</v>
      </c>
      <c r="AJ80" s="4">
        <f t="shared" si="12"/>
        <v>0</v>
      </c>
      <c r="AK80" s="4">
        <f t="shared" si="12"/>
        <v>0</v>
      </c>
      <c r="AL80" s="17">
        <f t="shared" si="12"/>
        <v>-4298.6487368627195</v>
      </c>
      <c r="AM80" s="4">
        <f t="shared" si="12"/>
        <v>2.2847444350153405</v>
      </c>
      <c r="AN80" s="4">
        <f t="shared" si="11"/>
        <v>-4296.363992427704</v>
      </c>
      <c r="AO80" s="4">
        <f t="shared" si="11"/>
        <v>9.791761864351459</v>
      </c>
      <c r="AP80" s="4">
        <f t="shared" si="11"/>
        <v>0</v>
      </c>
      <c r="AQ80" s="4">
        <f t="shared" si="11"/>
        <v>4418.5651804948102</v>
      </c>
      <c r="AR80" s="4">
        <f t="shared" si="11"/>
        <v>0</v>
      </c>
      <c r="AS80" s="4">
        <f t="shared" si="9"/>
        <v>0</v>
      </c>
      <c r="AT80" s="18">
        <f t="shared" si="9"/>
        <v>-4408.7734186304588</v>
      </c>
      <c r="AU80" s="4">
        <f t="shared" si="9"/>
        <v>2.3500228474443503</v>
      </c>
      <c r="AV80" s="4">
        <f t="shared" si="9"/>
        <v>-4406.4233957830147</v>
      </c>
      <c r="AW80" s="4">
        <f t="shared" si="9"/>
        <v>0</v>
      </c>
      <c r="AX80" s="4">
        <f t="shared" si="9"/>
        <v>0</v>
      </c>
      <c r="AY80" s="4">
        <f t="shared" si="9"/>
        <v>103.66211893726745</v>
      </c>
      <c r="AZ80" s="4">
        <f t="shared" si="9"/>
        <v>0.65278412429009725</v>
      </c>
      <c r="BA80" s="4">
        <f t="shared" si="10"/>
        <v>0</v>
      </c>
      <c r="BB80" s="19">
        <f t="shared" si="10"/>
        <v>-104.31490306155754</v>
      </c>
      <c r="BC80" s="4">
        <f t="shared" si="10"/>
        <v>0</v>
      </c>
      <c r="BD80" s="4">
        <f t="shared" si="10"/>
        <v>0</v>
      </c>
      <c r="BE80" s="4">
        <f t="shared" si="10"/>
        <v>104.90240877341863</v>
      </c>
      <c r="BF80" s="4">
        <f t="shared" si="10"/>
        <v>0.65278412429009725</v>
      </c>
      <c r="BG80" s="4">
        <f t="shared" si="10"/>
        <v>0</v>
      </c>
      <c r="BH80" s="20">
        <f t="shared" si="10"/>
        <v>-105.55519289770872</v>
      </c>
    </row>
    <row r="81" spans="1:60">
      <c r="A81" s="3" t="s">
        <v>191</v>
      </c>
      <c r="B81" s="4">
        <v>10401</v>
      </c>
      <c r="C81" s="51" t="s">
        <v>192</v>
      </c>
      <c r="D81" s="4">
        <v>33</v>
      </c>
      <c r="E81" s="4">
        <v>6210</v>
      </c>
      <c r="F81" s="4">
        <v>0</v>
      </c>
      <c r="G81" s="4">
        <v>41156</v>
      </c>
      <c r="H81" s="4" t="s">
        <v>44</v>
      </c>
      <c r="I81" s="4" t="s">
        <v>44</v>
      </c>
      <c r="J81" s="4">
        <v>-34946</v>
      </c>
      <c r="K81" s="4">
        <v>59</v>
      </c>
      <c r="L81" s="4">
        <v>-34887</v>
      </c>
      <c r="M81" s="4">
        <v>4632</v>
      </c>
      <c r="N81" s="4">
        <v>0</v>
      </c>
      <c r="O81" s="4">
        <v>40154</v>
      </c>
      <c r="P81" s="4" t="s">
        <v>44</v>
      </c>
      <c r="Q81" s="4" t="s">
        <v>44</v>
      </c>
      <c r="R81" s="4">
        <v>-35522</v>
      </c>
      <c r="S81" s="4">
        <v>60</v>
      </c>
      <c r="T81" s="4">
        <v>-35462</v>
      </c>
      <c r="U81" s="4" t="s">
        <v>44</v>
      </c>
      <c r="V81" s="4" t="s">
        <v>44</v>
      </c>
      <c r="W81" s="4">
        <v>744</v>
      </c>
      <c r="X81" s="4" t="s">
        <v>44</v>
      </c>
      <c r="Y81" s="4" t="s">
        <v>44</v>
      </c>
      <c r="Z81" s="4">
        <v>-744</v>
      </c>
      <c r="AA81" s="4" t="s">
        <v>44</v>
      </c>
      <c r="AB81" s="4" t="s">
        <v>44</v>
      </c>
      <c r="AC81" s="4">
        <v>750</v>
      </c>
      <c r="AD81" s="4" t="s">
        <v>44</v>
      </c>
      <c r="AE81" s="4" t="s">
        <v>44</v>
      </c>
      <c r="AF81" s="4">
        <v>-750</v>
      </c>
      <c r="AG81" s="93">
        <f t="shared" si="13"/>
        <v>597.05797519469286</v>
      </c>
      <c r="AH81" s="4">
        <f t="shared" si="12"/>
        <v>0</v>
      </c>
      <c r="AI81" s="4">
        <f t="shared" si="12"/>
        <v>3956.927218536679</v>
      </c>
      <c r="AJ81" s="4" t="e">
        <f t="shared" si="12"/>
        <v>#VALUE!</v>
      </c>
      <c r="AK81" s="4" t="e">
        <f t="shared" si="12"/>
        <v>#VALUE!</v>
      </c>
      <c r="AL81" s="17">
        <f t="shared" si="12"/>
        <v>-3359.8692433419865</v>
      </c>
      <c r="AM81" s="4">
        <f t="shared" si="12"/>
        <v>5.6725314873569852</v>
      </c>
      <c r="AN81" s="4">
        <f t="shared" si="11"/>
        <v>-3354.1967118546295</v>
      </c>
      <c r="AO81" s="4">
        <f t="shared" si="11"/>
        <v>445.34179405826364</v>
      </c>
      <c r="AP81" s="4">
        <f t="shared" si="11"/>
        <v>0</v>
      </c>
      <c r="AQ81" s="4">
        <f t="shared" si="11"/>
        <v>3860.5903278530909</v>
      </c>
      <c r="AR81" s="4" t="e">
        <f t="shared" si="11"/>
        <v>#VALUE!</v>
      </c>
      <c r="AS81" s="4" t="e">
        <f t="shared" si="9"/>
        <v>#VALUE!</v>
      </c>
      <c r="AT81" s="18">
        <f t="shared" si="9"/>
        <v>-3415.2485337948274</v>
      </c>
      <c r="AU81" s="4">
        <f t="shared" si="9"/>
        <v>5.7686760888376121</v>
      </c>
      <c r="AV81" s="4">
        <f t="shared" si="9"/>
        <v>-3409.4798577059896</v>
      </c>
      <c r="AW81" s="4" t="e">
        <f t="shared" si="9"/>
        <v>#VALUE!</v>
      </c>
      <c r="AX81" s="4" t="e">
        <f t="shared" si="9"/>
        <v>#VALUE!</v>
      </c>
      <c r="AY81" s="4">
        <f t="shared" si="9"/>
        <v>71.531583501586383</v>
      </c>
      <c r="AZ81" s="4" t="e">
        <f t="shared" si="9"/>
        <v>#VALUE!</v>
      </c>
      <c r="BA81" s="4" t="e">
        <f t="shared" si="10"/>
        <v>#VALUE!</v>
      </c>
      <c r="BB81" s="19">
        <f t="shared" si="10"/>
        <v>-71.531583501586383</v>
      </c>
      <c r="BC81" s="4" t="e">
        <f t="shared" si="10"/>
        <v>#VALUE!</v>
      </c>
      <c r="BD81" s="4" t="e">
        <f t="shared" si="10"/>
        <v>#VALUE!</v>
      </c>
      <c r="BE81" s="4">
        <f t="shared" si="10"/>
        <v>72.108451110470142</v>
      </c>
      <c r="BF81" s="4" t="e">
        <f t="shared" si="10"/>
        <v>#VALUE!</v>
      </c>
      <c r="BG81" s="4" t="e">
        <f t="shared" si="10"/>
        <v>#VALUE!</v>
      </c>
      <c r="BH81" s="20">
        <f t="shared" si="10"/>
        <v>-72.108451110470142</v>
      </c>
    </row>
    <row r="82" spans="1:60">
      <c r="A82" s="3" t="s">
        <v>193</v>
      </c>
      <c r="B82" s="4">
        <v>4194</v>
      </c>
      <c r="C82" s="51" t="s">
        <v>194</v>
      </c>
      <c r="D82" s="4">
        <v>16</v>
      </c>
      <c r="E82" s="4">
        <v>462</v>
      </c>
      <c r="F82" s="4">
        <v>0</v>
      </c>
      <c r="G82" s="4">
        <v>16034</v>
      </c>
      <c r="H82" s="4">
        <v>0</v>
      </c>
      <c r="I82" s="4">
        <v>0</v>
      </c>
      <c r="J82" s="4">
        <v>-15572</v>
      </c>
      <c r="K82" s="4">
        <v>0</v>
      </c>
      <c r="L82" s="4">
        <v>-15572</v>
      </c>
      <c r="M82" s="4">
        <v>505</v>
      </c>
      <c r="N82" s="4">
        <v>0</v>
      </c>
      <c r="O82" s="4">
        <v>16697</v>
      </c>
      <c r="P82" s="4">
        <v>0</v>
      </c>
      <c r="Q82" s="4">
        <v>0</v>
      </c>
      <c r="R82" s="4">
        <v>-16192</v>
      </c>
      <c r="S82" s="4">
        <v>0</v>
      </c>
      <c r="T82" s="4">
        <v>-16192</v>
      </c>
      <c r="U82" s="4">
        <v>54</v>
      </c>
      <c r="V82" s="4">
        <v>0</v>
      </c>
      <c r="W82" s="4">
        <v>453</v>
      </c>
      <c r="X82" s="4">
        <v>21</v>
      </c>
      <c r="Y82" s="4" t="s">
        <v>44</v>
      </c>
      <c r="Z82" s="4">
        <v>-420</v>
      </c>
      <c r="AA82" s="4">
        <v>0</v>
      </c>
      <c r="AB82" s="4">
        <v>0</v>
      </c>
      <c r="AC82" s="4">
        <v>462</v>
      </c>
      <c r="AD82" s="4">
        <v>16</v>
      </c>
      <c r="AE82" s="4" t="s">
        <v>44</v>
      </c>
      <c r="AF82" s="4">
        <v>-478</v>
      </c>
      <c r="AG82" s="93">
        <f t="shared" si="13"/>
        <v>110.15736766809728</v>
      </c>
      <c r="AH82" s="4">
        <f t="shared" si="12"/>
        <v>0</v>
      </c>
      <c r="AI82" s="4">
        <f t="shared" si="12"/>
        <v>3823.0805913209347</v>
      </c>
      <c r="AJ82" s="4">
        <f t="shared" si="12"/>
        <v>0</v>
      </c>
      <c r="AK82" s="4">
        <f t="shared" si="12"/>
        <v>0</v>
      </c>
      <c r="AL82" s="17">
        <f t="shared" si="12"/>
        <v>-3712.9232236528374</v>
      </c>
      <c r="AM82" s="4">
        <f t="shared" si="12"/>
        <v>0</v>
      </c>
      <c r="AN82" s="4">
        <f t="shared" si="11"/>
        <v>-3712.9232236528374</v>
      </c>
      <c r="AO82" s="4">
        <f t="shared" si="11"/>
        <v>120.41010968049595</v>
      </c>
      <c r="AP82" s="4">
        <f t="shared" si="11"/>
        <v>0</v>
      </c>
      <c r="AQ82" s="4">
        <f t="shared" si="11"/>
        <v>3981.1635670004771</v>
      </c>
      <c r="AR82" s="4">
        <f t="shared" si="11"/>
        <v>0</v>
      </c>
      <c r="AS82" s="4">
        <f t="shared" si="9"/>
        <v>0</v>
      </c>
      <c r="AT82" s="18">
        <f t="shared" si="9"/>
        <v>-3860.753457319981</v>
      </c>
      <c r="AU82" s="4">
        <f t="shared" si="9"/>
        <v>0</v>
      </c>
      <c r="AV82" s="4">
        <f t="shared" si="9"/>
        <v>-3860.753457319981</v>
      </c>
      <c r="AW82" s="4">
        <f t="shared" si="9"/>
        <v>12.875536480686696</v>
      </c>
      <c r="AX82" s="4">
        <f t="shared" si="9"/>
        <v>0</v>
      </c>
      <c r="AY82" s="4">
        <f t="shared" si="9"/>
        <v>108.01144492131617</v>
      </c>
      <c r="AZ82" s="4">
        <f t="shared" si="9"/>
        <v>5.0071530758226039</v>
      </c>
      <c r="BA82" s="4" t="e">
        <f t="shared" si="10"/>
        <v>#VALUE!</v>
      </c>
      <c r="BB82" s="19">
        <f t="shared" si="10"/>
        <v>-100.14306151645208</v>
      </c>
      <c r="BC82" s="4">
        <f t="shared" si="10"/>
        <v>0</v>
      </c>
      <c r="BD82" s="4">
        <f t="shared" si="10"/>
        <v>0</v>
      </c>
      <c r="BE82" s="4">
        <f t="shared" si="10"/>
        <v>110.15736766809728</v>
      </c>
      <c r="BF82" s="4">
        <f t="shared" si="10"/>
        <v>3.8149737720553172</v>
      </c>
      <c r="BG82" s="4" t="e">
        <f t="shared" si="10"/>
        <v>#VALUE!</v>
      </c>
      <c r="BH82" s="20">
        <f t="shared" si="10"/>
        <v>-113.9723414401526</v>
      </c>
    </row>
    <row r="83" spans="1:60">
      <c r="A83" s="3" t="s">
        <v>195</v>
      </c>
      <c r="B83" s="4">
        <v>2099</v>
      </c>
      <c r="C83" s="51" t="s">
        <v>196</v>
      </c>
      <c r="D83" s="4">
        <v>11</v>
      </c>
      <c r="E83" s="4">
        <v>1304</v>
      </c>
      <c r="F83" s="4">
        <v>0</v>
      </c>
      <c r="G83" s="4">
        <v>12642</v>
      </c>
      <c r="H83" s="4">
        <v>63</v>
      </c>
      <c r="I83" s="4">
        <v>0</v>
      </c>
      <c r="J83" s="4">
        <v>-11401</v>
      </c>
      <c r="K83" s="4">
        <v>4</v>
      </c>
      <c r="L83" s="4">
        <v>-11397</v>
      </c>
      <c r="M83" s="4">
        <v>1081</v>
      </c>
      <c r="N83" s="4">
        <v>0</v>
      </c>
      <c r="O83" s="4">
        <v>12189</v>
      </c>
      <c r="P83" s="4">
        <v>63</v>
      </c>
      <c r="Q83" s="4">
        <v>0</v>
      </c>
      <c r="R83" s="4">
        <v>-11171</v>
      </c>
      <c r="S83" s="4">
        <v>4</v>
      </c>
      <c r="T83" s="4">
        <v>-11167</v>
      </c>
      <c r="U83" s="4">
        <v>0</v>
      </c>
      <c r="V83" s="4">
        <v>0</v>
      </c>
      <c r="W83" s="4">
        <v>256</v>
      </c>
      <c r="X83" s="4">
        <v>12</v>
      </c>
      <c r="Y83" s="4">
        <v>0</v>
      </c>
      <c r="Z83" s="4">
        <v>-268</v>
      </c>
      <c r="AA83" s="4">
        <v>0</v>
      </c>
      <c r="AB83" s="4">
        <v>0</v>
      </c>
      <c r="AC83" s="4">
        <v>247</v>
      </c>
      <c r="AD83" s="4">
        <v>12</v>
      </c>
      <c r="AE83" s="4">
        <v>0</v>
      </c>
      <c r="AF83" s="4">
        <v>-259</v>
      </c>
      <c r="AG83" s="93">
        <f t="shared" si="13"/>
        <v>621.24821343496899</v>
      </c>
      <c r="AH83" s="4">
        <f t="shared" si="12"/>
        <v>0</v>
      </c>
      <c r="AI83" s="4">
        <f t="shared" si="12"/>
        <v>6022.868032396379</v>
      </c>
      <c r="AJ83" s="4">
        <f t="shared" si="12"/>
        <v>30.014292520247736</v>
      </c>
      <c r="AK83" s="4">
        <f t="shared" si="12"/>
        <v>0</v>
      </c>
      <c r="AL83" s="17">
        <f t="shared" si="12"/>
        <v>-5431.6341114816578</v>
      </c>
      <c r="AM83" s="4">
        <f t="shared" si="12"/>
        <v>1.9056693663649358</v>
      </c>
      <c r="AN83" s="4">
        <f t="shared" si="11"/>
        <v>-5429.7284421152926</v>
      </c>
      <c r="AO83" s="4">
        <f t="shared" si="11"/>
        <v>515.00714626012382</v>
      </c>
      <c r="AP83" s="4">
        <f t="shared" si="11"/>
        <v>0</v>
      </c>
      <c r="AQ83" s="4">
        <f t="shared" si="11"/>
        <v>5807.0509766555506</v>
      </c>
      <c r="AR83" s="4">
        <f t="shared" si="11"/>
        <v>30.014292520247736</v>
      </c>
      <c r="AS83" s="4">
        <f t="shared" si="9"/>
        <v>0</v>
      </c>
      <c r="AT83" s="18">
        <f t="shared" si="9"/>
        <v>-5322.0581229156742</v>
      </c>
      <c r="AU83" s="4">
        <f t="shared" si="9"/>
        <v>1.9056693663649358</v>
      </c>
      <c r="AV83" s="4">
        <f t="shared" si="9"/>
        <v>-5320.152453549309</v>
      </c>
      <c r="AW83" s="4">
        <f t="shared" si="9"/>
        <v>0</v>
      </c>
      <c r="AX83" s="4">
        <f t="shared" si="9"/>
        <v>0</v>
      </c>
      <c r="AY83" s="4">
        <f t="shared" si="9"/>
        <v>121.96283944735589</v>
      </c>
      <c r="AZ83" s="4">
        <f t="shared" si="9"/>
        <v>5.7170080990948069</v>
      </c>
      <c r="BA83" s="4">
        <f t="shared" si="10"/>
        <v>0</v>
      </c>
      <c r="BB83" s="19">
        <f t="shared" si="10"/>
        <v>-127.67984754645069</v>
      </c>
      <c r="BC83" s="4">
        <f t="shared" si="10"/>
        <v>0</v>
      </c>
      <c r="BD83" s="4">
        <f t="shared" si="10"/>
        <v>0</v>
      </c>
      <c r="BE83" s="4">
        <f t="shared" si="10"/>
        <v>117.67508337303478</v>
      </c>
      <c r="BF83" s="4">
        <f t="shared" si="10"/>
        <v>5.7170080990948069</v>
      </c>
      <c r="BG83" s="4">
        <f t="shared" si="10"/>
        <v>0</v>
      </c>
      <c r="BH83" s="20">
        <f t="shared" si="10"/>
        <v>-123.39209147212958</v>
      </c>
    </row>
    <row r="84" spans="1:60">
      <c r="A84" s="3" t="s">
        <v>197</v>
      </c>
      <c r="B84" s="4">
        <v>19991</v>
      </c>
      <c r="C84" s="51" t="s">
        <v>198</v>
      </c>
      <c r="D84" s="4">
        <v>19</v>
      </c>
      <c r="E84" s="4">
        <v>11126</v>
      </c>
      <c r="F84" s="4">
        <v>0</v>
      </c>
      <c r="G84" s="4">
        <v>112684</v>
      </c>
      <c r="H84" s="4">
        <v>87</v>
      </c>
      <c r="I84" s="4">
        <v>0</v>
      </c>
      <c r="J84" s="4">
        <v>-101645</v>
      </c>
      <c r="K84" s="4">
        <v>68</v>
      </c>
      <c r="L84" s="4">
        <v>-101577</v>
      </c>
      <c r="M84" s="4">
        <v>8798</v>
      </c>
      <c r="N84" s="4">
        <v>0</v>
      </c>
      <c r="O84" s="4">
        <v>106681</v>
      </c>
      <c r="P84" s="4">
        <v>80</v>
      </c>
      <c r="Q84" s="4">
        <v>0</v>
      </c>
      <c r="R84" s="4">
        <v>-97963</v>
      </c>
      <c r="S84" s="4">
        <v>94</v>
      </c>
      <c r="T84" s="4">
        <v>-97869</v>
      </c>
      <c r="U84" s="4">
        <v>0</v>
      </c>
      <c r="V84" s="4">
        <v>0</v>
      </c>
      <c r="W84" s="4">
        <v>2380</v>
      </c>
      <c r="X84" s="4">
        <v>0</v>
      </c>
      <c r="Y84" s="4">
        <v>0</v>
      </c>
      <c r="Z84" s="4">
        <v>-2380</v>
      </c>
      <c r="AA84" s="4">
        <v>0</v>
      </c>
      <c r="AB84" s="4">
        <v>0</v>
      </c>
      <c r="AC84" s="4">
        <v>2383</v>
      </c>
      <c r="AD84" s="4">
        <v>0</v>
      </c>
      <c r="AE84" s="4">
        <v>0</v>
      </c>
      <c r="AF84" s="4">
        <v>-2383</v>
      </c>
      <c r="AG84" s="93">
        <f t="shared" si="13"/>
        <v>556.55044770146571</v>
      </c>
      <c r="AH84" s="4">
        <f t="shared" si="12"/>
        <v>0</v>
      </c>
      <c r="AI84" s="4">
        <f t="shared" si="12"/>
        <v>5636.7365314391473</v>
      </c>
      <c r="AJ84" s="4">
        <f t="shared" si="12"/>
        <v>4.3519583812715723</v>
      </c>
      <c r="AK84" s="4">
        <f t="shared" si="12"/>
        <v>0</v>
      </c>
      <c r="AL84" s="17">
        <f t="shared" si="12"/>
        <v>-5084.5380421189539</v>
      </c>
      <c r="AM84" s="4">
        <f t="shared" si="12"/>
        <v>3.4015306888099643</v>
      </c>
      <c r="AN84" s="4">
        <f t="shared" si="11"/>
        <v>-5081.1365114301434</v>
      </c>
      <c r="AO84" s="4">
        <f t="shared" si="11"/>
        <v>440.09804411985391</v>
      </c>
      <c r="AP84" s="4">
        <f t="shared" si="11"/>
        <v>0</v>
      </c>
      <c r="AQ84" s="4">
        <f t="shared" si="11"/>
        <v>5336.4514031314093</v>
      </c>
      <c r="AR84" s="4">
        <f t="shared" si="11"/>
        <v>4.0018008103646645</v>
      </c>
      <c r="AS84" s="4">
        <f t="shared" si="9"/>
        <v>0</v>
      </c>
      <c r="AT84" s="18">
        <f t="shared" si="9"/>
        <v>-4900.3551598219201</v>
      </c>
      <c r="AU84" s="4">
        <f t="shared" si="9"/>
        <v>4.7021159521784801</v>
      </c>
      <c r="AV84" s="4">
        <f t="shared" si="9"/>
        <v>-4895.6530438697409</v>
      </c>
      <c r="AW84" s="4">
        <f t="shared" si="9"/>
        <v>0</v>
      </c>
      <c r="AX84" s="4">
        <f t="shared" si="9"/>
        <v>0</v>
      </c>
      <c r="AY84" s="4">
        <f t="shared" si="9"/>
        <v>119.05357410834876</v>
      </c>
      <c r="AZ84" s="4">
        <f t="shared" si="9"/>
        <v>0</v>
      </c>
      <c r="BA84" s="4">
        <f t="shared" si="10"/>
        <v>0</v>
      </c>
      <c r="BB84" s="19">
        <f t="shared" si="10"/>
        <v>-119.05357410834876</v>
      </c>
      <c r="BC84" s="4">
        <f t="shared" si="10"/>
        <v>0</v>
      </c>
      <c r="BD84" s="4">
        <f t="shared" si="10"/>
        <v>0</v>
      </c>
      <c r="BE84" s="4">
        <f t="shared" si="10"/>
        <v>119.20364163873744</v>
      </c>
      <c r="BF84" s="4">
        <f t="shared" si="10"/>
        <v>0</v>
      </c>
      <c r="BG84" s="4">
        <f t="shared" si="10"/>
        <v>0</v>
      </c>
      <c r="BH84" s="20">
        <f t="shared" si="10"/>
        <v>-119.20364163873744</v>
      </c>
    </row>
    <row r="85" spans="1:60">
      <c r="A85" s="3" t="s">
        <v>199</v>
      </c>
      <c r="B85" s="4">
        <v>7107</v>
      </c>
      <c r="C85" s="51" t="s">
        <v>200</v>
      </c>
      <c r="D85" s="4">
        <v>19</v>
      </c>
      <c r="E85" s="4">
        <v>5408</v>
      </c>
      <c r="F85" s="4">
        <v>0</v>
      </c>
      <c r="G85" s="4">
        <v>40571</v>
      </c>
      <c r="H85" s="4">
        <v>20</v>
      </c>
      <c r="I85" s="4">
        <v>0</v>
      </c>
      <c r="J85" s="4">
        <v>-35183</v>
      </c>
      <c r="K85" s="4">
        <v>45</v>
      </c>
      <c r="L85" s="4">
        <v>-35138</v>
      </c>
      <c r="M85" s="4">
        <v>3961</v>
      </c>
      <c r="N85" s="4">
        <v>0</v>
      </c>
      <c r="O85" s="4">
        <v>43414</v>
      </c>
      <c r="P85" s="4">
        <v>20</v>
      </c>
      <c r="Q85" s="4">
        <v>0</v>
      </c>
      <c r="R85" s="4">
        <v>-39473</v>
      </c>
      <c r="S85" s="4">
        <v>75</v>
      </c>
      <c r="T85" s="4">
        <v>-39398</v>
      </c>
      <c r="U85" s="4">
        <v>0</v>
      </c>
      <c r="V85" s="4">
        <v>0</v>
      </c>
      <c r="W85" s="4">
        <v>770</v>
      </c>
      <c r="X85" s="4">
        <v>16</v>
      </c>
      <c r="Y85" s="4">
        <v>0</v>
      </c>
      <c r="Z85" s="4">
        <v>-786</v>
      </c>
      <c r="AA85" s="4">
        <v>0</v>
      </c>
      <c r="AB85" s="4">
        <v>0</v>
      </c>
      <c r="AC85" s="4">
        <v>779</v>
      </c>
      <c r="AD85" s="4">
        <v>16</v>
      </c>
      <c r="AE85" s="4">
        <v>0</v>
      </c>
      <c r="AF85" s="4">
        <v>-795</v>
      </c>
      <c r="AG85" s="93">
        <f t="shared" si="13"/>
        <v>760.93991839031935</v>
      </c>
      <c r="AH85" s="4">
        <f t="shared" si="12"/>
        <v>0</v>
      </c>
      <c r="AI85" s="4">
        <f t="shared" si="12"/>
        <v>5708.5971577318141</v>
      </c>
      <c r="AJ85" s="4">
        <f t="shared" si="12"/>
        <v>2.8141269171239625</v>
      </c>
      <c r="AK85" s="4">
        <f t="shared" si="12"/>
        <v>0</v>
      </c>
      <c r="AL85" s="17">
        <f t="shared" si="12"/>
        <v>-4950.4713662586182</v>
      </c>
      <c r="AM85" s="4">
        <f t="shared" si="12"/>
        <v>6.3317855635289151</v>
      </c>
      <c r="AN85" s="4">
        <f t="shared" si="11"/>
        <v>-4944.1395806950895</v>
      </c>
      <c r="AO85" s="4">
        <f t="shared" si="11"/>
        <v>557.33783593640078</v>
      </c>
      <c r="AP85" s="4">
        <f t="shared" si="11"/>
        <v>0</v>
      </c>
      <c r="AQ85" s="4">
        <f t="shared" si="11"/>
        <v>6108.6252990009853</v>
      </c>
      <c r="AR85" s="4">
        <f t="shared" si="11"/>
        <v>2.8141269171239625</v>
      </c>
      <c r="AS85" s="4">
        <f t="shared" si="9"/>
        <v>0</v>
      </c>
      <c r="AT85" s="18">
        <f t="shared" si="9"/>
        <v>-5554.1015899817085</v>
      </c>
      <c r="AU85" s="4">
        <f t="shared" si="9"/>
        <v>10.552975939214859</v>
      </c>
      <c r="AV85" s="4">
        <f t="shared" si="9"/>
        <v>-5543.5486140424937</v>
      </c>
      <c r="AW85" s="4">
        <f t="shared" si="9"/>
        <v>0</v>
      </c>
      <c r="AX85" s="4">
        <f t="shared" si="9"/>
        <v>0</v>
      </c>
      <c r="AY85" s="4">
        <f t="shared" si="9"/>
        <v>108.34388630927255</v>
      </c>
      <c r="AZ85" s="4">
        <f t="shared" si="9"/>
        <v>2.25130153369917</v>
      </c>
      <c r="BA85" s="4">
        <f t="shared" si="10"/>
        <v>0</v>
      </c>
      <c r="BB85" s="19">
        <f t="shared" si="10"/>
        <v>-110.59518784297171</v>
      </c>
      <c r="BC85" s="4">
        <f t="shared" si="10"/>
        <v>0</v>
      </c>
      <c r="BD85" s="4">
        <f t="shared" si="10"/>
        <v>0</v>
      </c>
      <c r="BE85" s="4">
        <f t="shared" si="10"/>
        <v>109.61024342197832</v>
      </c>
      <c r="BF85" s="4">
        <f t="shared" si="10"/>
        <v>2.25130153369917</v>
      </c>
      <c r="BG85" s="4">
        <f t="shared" si="10"/>
        <v>0</v>
      </c>
      <c r="BH85" s="20">
        <f t="shared" si="10"/>
        <v>-111.8615449556775</v>
      </c>
    </row>
    <row r="86" spans="1:60">
      <c r="A86" s="3" t="s">
        <v>201</v>
      </c>
      <c r="B86" s="4">
        <v>7903</v>
      </c>
      <c r="C86" s="51" t="s">
        <v>202</v>
      </c>
      <c r="D86" s="4">
        <v>19</v>
      </c>
      <c r="E86" s="4">
        <v>1519</v>
      </c>
      <c r="F86" s="4">
        <v>0</v>
      </c>
      <c r="G86" s="4">
        <v>32894</v>
      </c>
      <c r="H86" s="4">
        <v>82</v>
      </c>
      <c r="I86" s="4" t="s">
        <v>44</v>
      </c>
      <c r="J86" s="4">
        <v>-31457</v>
      </c>
      <c r="K86" s="4" t="s">
        <v>44</v>
      </c>
      <c r="L86" s="4">
        <v>-31457</v>
      </c>
      <c r="M86" s="4">
        <v>1392</v>
      </c>
      <c r="N86" s="4">
        <v>0</v>
      </c>
      <c r="O86" s="4">
        <v>34118</v>
      </c>
      <c r="P86" s="4">
        <v>115</v>
      </c>
      <c r="Q86" s="4" t="s">
        <v>44</v>
      </c>
      <c r="R86" s="4">
        <v>-32841</v>
      </c>
      <c r="S86" s="4" t="s">
        <v>44</v>
      </c>
      <c r="T86" s="4">
        <v>-32841</v>
      </c>
      <c r="U86" s="4">
        <v>0</v>
      </c>
      <c r="V86" s="4">
        <v>0</v>
      </c>
      <c r="W86" s="4">
        <v>550</v>
      </c>
      <c r="X86" s="4">
        <v>0</v>
      </c>
      <c r="Y86" s="4" t="s">
        <v>44</v>
      </c>
      <c r="Z86" s="4">
        <v>-550</v>
      </c>
      <c r="AA86" s="4">
        <v>0</v>
      </c>
      <c r="AB86" s="4">
        <v>0</v>
      </c>
      <c r="AC86" s="4">
        <v>570</v>
      </c>
      <c r="AD86" s="4">
        <v>0</v>
      </c>
      <c r="AE86" s="4" t="s">
        <v>44</v>
      </c>
      <c r="AF86" s="4">
        <v>-570</v>
      </c>
      <c r="AG86" s="93">
        <f t="shared" si="13"/>
        <v>192.20549158547388</v>
      </c>
      <c r="AH86" s="4">
        <f t="shared" si="12"/>
        <v>0</v>
      </c>
      <c r="AI86" s="4">
        <f t="shared" si="12"/>
        <v>4162.2168796659498</v>
      </c>
      <c r="AJ86" s="4">
        <f t="shared" si="12"/>
        <v>10.375806655700368</v>
      </c>
      <c r="AK86" s="4" t="e">
        <f t="shared" si="12"/>
        <v>#VALUE!</v>
      </c>
      <c r="AL86" s="17">
        <f t="shared" si="12"/>
        <v>-3980.3871947361763</v>
      </c>
      <c r="AM86" s="4" t="e">
        <f t="shared" si="12"/>
        <v>#VALUE!</v>
      </c>
      <c r="AN86" s="4">
        <f t="shared" si="11"/>
        <v>-3980.3871947361763</v>
      </c>
      <c r="AO86" s="4">
        <f t="shared" si="11"/>
        <v>176.13564469188915</v>
      </c>
      <c r="AP86" s="4">
        <f t="shared" si="11"/>
        <v>0</v>
      </c>
      <c r="AQ86" s="4">
        <f t="shared" si="11"/>
        <v>4317.0947741364043</v>
      </c>
      <c r="AR86" s="4">
        <f t="shared" si="11"/>
        <v>14.551436163482222</v>
      </c>
      <c r="AS86" s="4" t="e">
        <f t="shared" si="9"/>
        <v>#VALUE!</v>
      </c>
      <c r="AT86" s="18">
        <f t="shared" si="9"/>
        <v>-4155.5105656079968</v>
      </c>
      <c r="AU86" s="4" t="e">
        <f t="shared" si="9"/>
        <v>#VALUE!</v>
      </c>
      <c r="AV86" s="4">
        <f t="shared" si="9"/>
        <v>-4155.5105656079968</v>
      </c>
      <c r="AW86" s="4">
        <f t="shared" si="9"/>
        <v>0</v>
      </c>
      <c r="AX86" s="4">
        <f t="shared" si="9"/>
        <v>0</v>
      </c>
      <c r="AY86" s="4">
        <f t="shared" si="9"/>
        <v>69.593825129697578</v>
      </c>
      <c r="AZ86" s="4">
        <f t="shared" si="9"/>
        <v>0</v>
      </c>
      <c r="BA86" s="4" t="e">
        <f t="shared" si="10"/>
        <v>#VALUE!</v>
      </c>
      <c r="BB86" s="19">
        <f t="shared" si="10"/>
        <v>-69.593825129697578</v>
      </c>
      <c r="BC86" s="4">
        <f t="shared" si="10"/>
        <v>0</v>
      </c>
      <c r="BD86" s="4">
        <f t="shared" si="10"/>
        <v>0</v>
      </c>
      <c r="BE86" s="4">
        <f t="shared" si="10"/>
        <v>72.12450967986841</v>
      </c>
      <c r="BF86" s="4">
        <f t="shared" si="10"/>
        <v>0</v>
      </c>
      <c r="BG86" s="4" t="e">
        <f t="shared" si="10"/>
        <v>#VALUE!</v>
      </c>
      <c r="BH86" s="20">
        <f t="shared" si="10"/>
        <v>-72.12450967986841</v>
      </c>
    </row>
    <row r="87" spans="1:60">
      <c r="A87" s="3" t="s">
        <v>203</v>
      </c>
      <c r="B87" s="4">
        <v>6617</v>
      </c>
      <c r="C87" s="51" t="s">
        <v>204</v>
      </c>
      <c r="D87" s="4">
        <v>2</v>
      </c>
      <c r="E87" s="4">
        <v>4224</v>
      </c>
      <c r="F87" s="4" t="s">
        <v>44</v>
      </c>
      <c r="G87" s="4">
        <v>30098</v>
      </c>
      <c r="H87" s="4">
        <v>107</v>
      </c>
      <c r="I87" s="4" t="s">
        <v>44</v>
      </c>
      <c r="J87" s="4">
        <v>-25981</v>
      </c>
      <c r="K87" s="4">
        <v>30</v>
      </c>
      <c r="L87" s="4">
        <v>-25951</v>
      </c>
      <c r="M87" s="4">
        <v>3242</v>
      </c>
      <c r="N87" s="4" t="s">
        <v>44</v>
      </c>
      <c r="O87" s="4">
        <v>31292</v>
      </c>
      <c r="P87" s="4">
        <v>175</v>
      </c>
      <c r="Q87" s="4" t="s">
        <v>44</v>
      </c>
      <c r="R87" s="4">
        <v>-28225</v>
      </c>
      <c r="S87" s="4">
        <v>30</v>
      </c>
      <c r="T87" s="4">
        <v>-28195</v>
      </c>
      <c r="U87" s="4" t="s">
        <v>44</v>
      </c>
      <c r="V87" s="4" t="s">
        <v>44</v>
      </c>
      <c r="W87" s="4">
        <v>500</v>
      </c>
      <c r="X87" s="4" t="s">
        <v>44</v>
      </c>
      <c r="Y87" s="4" t="s">
        <v>44</v>
      </c>
      <c r="Z87" s="4">
        <v>-500</v>
      </c>
      <c r="AA87" s="4" t="s">
        <v>44</v>
      </c>
      <c r="AB87" s="4" t="s">
        <v>44</v>
      </c>
      <c r="AC87" s="4">
        <v>526</v>
      </c>
      <c r="AD87" s="4" t="s">
        <v>44</v>
      </c>
      <c r="AE87" s="4" t="s">
        <v>44</v>
      </c>
      <c r="AF87" s="4">
        <v>-526</v>
      </c>
      <c r="AG87" s="93">
        <f t="shared" si="13"/>
        <v>638.3557503400333</v>
      </c>
      <c r="AH87" s="4" t="e">
        <f t="shared" si="12"/>
        <v>#VALUE!</v>
      </c>
      <c r="AI87" s="4">
        <f t="shared" si="12"/>
        <v>4548.5869729484657</v>
      </c>
      <c r="AJ87" s="4">
        <f t="shared" si="12"/>
        <v>16.170470001511259</v>
      </c>
      <c r="AK87" s="4" t="e">
        <f t="shared" si="12"/>
        <v>#VALUE!</v>
      </c>
      <c r="AL87" s="17">
        <f t="shared" si="12"/>
        <v>-3926.4016926099439</v>
      </c>
      <c r="AM87" s="4">
        <f t="shared" si="12"/>
        <v>4.5337766359377358</v>
      </c>
      <c r="AN87" s="4">
        <f t="shared" si="11"/>
        <v>-3921.8679159740063</v>
      </c>
      <c r="AO87" s="4">
        <f t="shared" si="11"/>
        <v>489.95012845700467</v>
      </c>
      <c r="AP87" s="4" t="e">
        <f t="shared" si="11"/>
        <v>#VALUE!</v>
      </c>
      <c r="AQ87" s="4">
        <f t="shared" si="11"/>
        <v>4729.0312830587882</v>
      </c>
      <c r="AR87" s="4">
        <f t="shared" si="11"/>
        <v>26.447030376303459</v>
      </c>
      <c r="AS87" s="4" t="e">
        <f t="shared" si="9"/>
        <v>#VALUE!</v>
      </c>
      <c r="AT87" s="18">
        <f t="shared" si="9"/>
        <v>-4265.5281849780868</v>
      </c>
      <c r="AU87" s="4">
        <f t="shared" si="9"/>
        <v>4.5337766359377358</v>
      </c>
      <c r="AV87" s="4">
        <f t="shared" si="9"/>
        <v>-4260.9944083421487</v>
      </c>
      <c r="AW87" s="4" t="e">
        <f t="shared" si="9"/>
        <v>#VALUE!</v>
      </c>
      <c r="AX87" s="4" t="e">
        <f t="shared" si="9"/>
        <v>#VALUE!</v>
      </c>
      <c r="AY87" s="4">
        <f t="shared" si="9"/>
        <v>75.562943932295596</v>
      </c>
      <c r="AZ87" s="4" t="e">
        <f t="shared" si="9"/>
        <v>#VALUE!</v>
      </c>
      <c r="BA87" s="4" t="e">
        <f t="shared" si="10"/>
        <v>#VALUE!</v>
      </c>
      <c r="BB87" s="19">
        <f t="shared" si="10"/>
        <v>-75.562943932295596</v>
      </c>
      <c r="BC87" s="4" t="e">
        <f t="shared" si="10"/>
        <v>#VALUE!</v>
      </c>
      <c r="BD87" s="4" t="e">
        <f t="shared" si="10"/>
        <v>#VALUE!</v>
      </c>
      <c r="BE87" s="4">
        <f t="shared" si="10"/>
        <v>79.492217016774973</v>
      </c>
      <c r="BF87" s="4" t="e">
        <f t="shared" si="10"/>
        <v>#VALUE!</v>
      </c>
      <c r="BG87" s="4" t="e">
        <f t="shared" si="10"/>
        <v>#VALUE!</v>
      </c>
      <c r="BH87" s="20">
        <f t="shared" si="10"/>
        <v>-79.492217016774973</v>
      </c>
    </row>
    <row r="88" spans="1:60">
      <c r="A88" s="3" t="s">
        <v>205</v>
      </c>
      <c r="B88" s="4">
        <v>19115</v>
      </c>
      <c r="C88" s="51" t="s">
        <v>206</v>
      </c>
      <c r="D88" s="4">
        <v>17</v>
      </c>
      <c r="E88" s="4">
        <v>6891</v>
      </c>
      <c r="F88" s="4">
        <v>0</v>
      </c>
      <c r="G88" s="4">
        <v>61151</v>
      </c>
      <c r="H88" s="4">
        <v>75</v>
      </c>
      <c r="I88" s="4">
        <v>0</v>
      </c>
      <c r="J88" s="4">
        <v>-54335</v>
      </c>
      <c r="K88" s="4">
        <v>0</v>
      </c>
      <c r="L88" s="4">
        <v>-54335</v>
      </c>
      <c r="M88" s="4">
        <v>4211</v>
      </c>
      <c r="N88" s="4">
        <v>0</v>
      </c>
      <c r="O88" s="4">
        <v>61857</v>
      </c>
      <c r="P88" s="4">
        <v>66</v>
      </c>
      <c r="Q88" s="4">
        <v>0</v>
      </c>
      <c r="R88" s="4">
        <v>-57712</v>
      </c>
      <c r="S88" s="4">
        <v>0</v>
      </c>
      <c r="T88" s="4">
        <v>-57712</v>
      </c>
      <c r="U88" s="4">
        <v>53</v>
      </c>
      <c r="V88" s="4">
        <v>0</v>
      </c>
      <c r="W88" s="4">
        <v>1365</v>
      </c>
      <c r="X88" s="4">
        <v>0</v>
      </c>
      <c r="Y88" s="4">
        <v>0</v>
      </c>
      <c r="Z88" s="4">
        <v>-1312</v>
      </c>
      <c r="AA88" s="4">
        <v>0</v>
      </c>
      <c r="AB88" s="4">
        <v>0</v>
      </c>
      <c r="AC88" s="4">
        <v>1326</v>
      </c>
      <c r="AD88" s="4">
        <v>0</v>
      </c>
      <c r="AE88" s="4">
        <v>0</v>
      </c>
      <c r="AF88" s="4">
        <v>-1326</v>
      </c>
      <c r="AG88" s="93">
        <f t="shared" si="13"/>
        <v>360.50222338477636</v>
      </c>
      <c r="AH88" s="4">
        <f t="shared" si="12"/>
        <v>0</v>
      </c>
      <c r="AI88" s="4">
        <f t="shared" si="12"/>
        <v>3199.1106460894584</v>
      </c>
      <c r="AJ88" s="4">
        <f t="shared" si="12"/>
        <v>3.923620193565263</v>
      </c>
      <c r="AK88" s="4">
        <f t="shared" si="12"/>
        <v>0</v>
      </c>
      <c r="AL88" s="17">
        <f t="shared" si="12"/>
        <v>-2842.5320428982473</v>
      </c>
      <c r="AM88" s="4">
        <f t="shared" si="12"/>
        <v>0</v>
      </c>
      <c r="AN88" s="4">
        <f t="shared" si="11"/>
        <v>-2842.5320428982473</v>
      </c>
      <c r="AO88" s="4">
        <f t="shared" si="11"/>
        <v>220.29819513471097</v>
      </c>
      <c r="AP88" s="4">
        <f t="shared" si="11"/>
        <v>0</v>
      </c>
      <c r="AQ88" s="4">
        <f t="shared" si="11"/>
        <v>3236.0449908448863</v>
      </c>
      <c r="AR88" s="4">
        <f t="shared" si="11"/>
        <v>3.4527857703374312</v>
      </c>
      <c r="AS88" s="4">
        <f t="shared" si="9"/>
        <v>0</v>
      </c>
      <c r="AT88" s="18">
        <f t="shared" si="9"/>
        <v>-3019.1995814805127</v>
      </c>
      <c r="AU88" s="4">
        <f t="shared" si="9"/>
        <v>0</v>
      </c>
      <c r="AV88" s="4">
        <f t="shared" si="9"/>
        <v>-3019.1995814805127</v>
      </c>
      <c r="AW88" s="4">
        <f t="shared" si="9"/>
        <v>2.772691603452786</v>
      </c>
      <c r="AX88" s="4">
        <f t="shared" si="9"/>
        <v>0</v>
      </c>
      <c r="AY88" s="4">
        <f t="shared" si="9"/>
        <v>71.409887522887786</v>
      </c>
      <c r="AZ88" s="4">
        <f t="shared" si="9"/>
        <v>0</v>
      </c>
      <c r="BA88" s="4">
        <f t="shared" si="10"/>
        <v>0</v>
      </c>
      <c r="BB88" s="19">
        <f t="shared" si="10"/>
        <v>-68.637195919435001</v>
      </c>
      <c r="BC88" s="4">
        <f t="shared" si="10"/>
        <v>0</v>
      </c>
      <c r="BD88" s="4">
        <f t="shared" si="10"/>
        <v>0</v>
      </c>
      <c r="BE88" s="4">
        <f t="shared" si="10"/>
        <v>69.369605022233841</v>
      </c>
      <c r="BF88" s="4">
        <f t="shared" si="10"/>
        <v>0</v>
      </c>
      <c r="BG88" s="4">
        <f t="shared" si="10"/>
        <v>0</v>
      </c>
      <c r="BH88" s="20">
        <f t="shared" si="10"/>
        <v>-69.369605022233841</v>
      </c>
    </row>
    <row r="89" spans="1:60">
      <c r="A89" s="3" t="s">
        <v>207</v>
      </c>
      <c r="B89" s="4">
        <v>37244</v>
      </c>
      <c r="C89" s="51" t="s">
        <v>208</v>
      </c>
      <c r="D89" s="4">
        <v>32</v>
      </c>
      <c r="E89" s="4">
        <v>20993</v>
      </c>
      <c r="F89" s="4">
        <v>1</v>
      </c>
      <c r="G89" s="4">
        <v>144316</v>
      </c>
      <c r="H89" s="4">
        <v>714</v>
      </c>
      <c r="I89" s="4">
        <v>1</v>
      </c>
      <c r="J89" s="4">
        <v>-124037</v>
      </c>
      <c r="K89" s="4">
        <v>70</v>
      </c>
      <c r="L89" s="4">
        <v>-123967</v>
      </c>
      <c r="M89" s="4">
        <v>13400</v>
      </c>
      <c r="N89" s="4">
        <v>0</v>
      </c>
      <c r="O89" s="4">
        <v>138292</v>
      </c>
      <c r="P89" s="4">
        <v>0</v>
      </c>
      <c r="Q89" s="4">
        <v>0</v>
      </c>
      <c r="R89" s="4">
        <v>-124892</v>
      </c>
      <c r="S89" s="4">
        <v>70</v>
      </c>
      <c r="T89" s="4">
        <v>-124822</v>
      </c>
      <c r="U89" s="4">
        <v>0</v>
      </c>
      <c r="V89" s="4">
        <v>0</v>
      </c>
      <c r="W89" s="4">
        <v>2842</v>
      </c>
      <c r="X89" s="4">
        <v>0</v>
      </c>
      <c r="Y89" s="4">
        <v>0</v>
      </c>
      <c r="Z89" s="4">
        <v>-2842</v>
      </c>
      <c r="AA89" s="4">
        <v>0</v>
      </c>
      <c r="AB89" s="4">
        <v>0</v>
      </c>
      <c r="AC89" s="4">
        <v>2811</v>
      </c>
      <c r="AD89" s="4">
        <v>0</v>
      </c>
      <c r="AE89" s="4">
        <v>0</v>
      </c>
      <c r="AF89" s="4">
        <v>-2811</v>
      </c>
      <c r="AG89" s="93">
        <f t="shared" si="13"/>
        <v>563.66126087423481</v>
      </c>
      <c r="AH89" s="4">
        <f t="shared" si="12"/>
        <v>2.6849962410052625E-2</v>
      </c>
      <c r="AI89" s="4">
        <f t="shared" si="12"/>
        <v>3874.8791751691547</v>
      </c>
      <c r="AJ89" s="4">
        <f t="shared" si="12"/>
        <v>19.170873160777575</v>
      </c>
      <c r="AK89" s="4">
        <f t="shared" si="12"/>
        <v>2.6849962410052625E-2</v>
      </c>
      <c r="AL89" s="17">
        <f t="shared" si="12"/>
        <v>-3330.3887874556976</v>
      </c>
      <c r="AM89" s="4">
        <f t="shared" si="12"/>
        <v>1.8794973687036838</v>
      </c>
      <c r="AN89" s="4">
        <f t="shared" si="11"/>
        <v>-3328.509290086994</v>
      </c>
      <c r="AO89" s="4">
        <f t="shared" si="11"/>
        <v>359.7894962947052</v>
      </c>
      <c r="AP89" s="4">
        <f t="shared" si="11"/>
        <v>0</v>
      </c>
      <c r="AQ89" s="4">
        <f t="shared" si="11"/>
        <v>3713.1350016109977</v>
      </c>
      <c r="AR89" s="4">
        <f t="shared" si="11"/>
        <v>0</v>
      </c>
      <c r="AS89" s="4">
        <f t="shared" si="11"/>
        <v>0</v>
      </c>
      <c r="AT89" s="18">
        <f t="shared" si="11"/>
        <v>-3353.3455053162925</v>
      </c>
      <c r="AU89" s="4">
        <f t="shared" si="11"/>
        <v>1.8794973687036838</v>
      </c>
      <c r="AV89" s="4">
        <f t="shared" si="11"/>
        <v>-3351.4660079475889</v>
      </c>
      <c r="AW89" s="4">
        <f t="shared" si="11"/>
        <v>0</v>
      </c>
      <c r="AX89" s="4">
        <f t="shared" si="11"/>
        <v>0</v>
      </c>
      <c r="AY89" s="4">
        <f t="shared" si="11"/>
        <v>76.307593169369568</v>
      </c>
      <c r="AZ89" s="4">
        <f t="shared" si="11"/>
        <v>0</v>
      </c>
      <c r="BA89" s="4">
        <f t="shared" si="10"/>
        <v>0</v>
      </c>
      <c r="BB89" s="19">
        <f t="shared" si="10"/>
        <v>-76.307593169369568</v>
      </c>
      <c r="BC89" s="4">
        <f t="shared" si="10"/>
        <v>0</v>
      </c>
      <c r="BD89" s="4">
        <f t="shared" si="10"/>
        <v>0</v>
      </c>
      <c r="BE89" s="4">
        <f t="shared" si="10"/>
        <v>75.47524433465793</v>
      </c>
      <c r="BF89" s="4">
        <f t="shared" si="10"/>
        <v>0</v>
      </c>
      <c r="BG89" s="4">
        <f t="shared" si="10"/>
        <v>0</v>
      </c>
      <c r="BH89" s="20">
        <f t="shared" si="10"/>
        <v>-75.47524433465793</v>
      </c>
    </row>
    <row r="90" spans="1:60">
      <c r="A90" s="3" t="s">
        <v>209</v>
      </c>
      <c r="B90" s="4">
        <v>9441</v>
      </c>
      <c r="C90" s="51" t="s">
        <v>210</v>
      </c>
      <c r="D90" s="4">
        <v>13</v>
      </c>
      <c r="E90" s="4">
        <v>4830</v>
      </c>
      <c r="F90" s="4">
        <v>0</v>
      </c>
      <c r="G90" s="4">
        <v>46225</v>
      </c>
      <c r="H90" s="4">
        <v>11</v>
      </c>
      <c r="I90" s="4" t="s">
        <v>44</v>
      </c>
      <c r="J90" s="4">
        <v>-41406</v>
      </c>
      <c r="K90" s="4" t="s">
        <v>44</v>
      </c>
      <c r="L90" s="4">
        <v>-41406</v>
      </c>
      <c r="M90" s="4">
        <v>4079</v>
      </c>
      <c r="N90" s="4">
        <v>0</v>
      </c>
      <c r="O90" s="4">
        <v>45706</v>
      </c>
      <c r="P90" s="4">
        <v>35</v>
      </c>
      <c r="Q90" s="4" t="s">
        <v>44</v>
      </c>
      <c r="R90" s="4">
        <v>-41662</v>
      </c>
      <c r="S90" s="4" t="s">
        <v>44</v>
      </c>
      <c r="T90" s="4">
        <v>-41662</v>
      </c>
      <c r="U90" s="4">
        <v>0</v>
      </c>
      <c r="V90" s="4">
        <v>0</v>
      </c>
      <c r="W90" s="4">
        <v>937</v>
      </c>
      <c r="X90" s="4">
        <v>8</v>
      </c>
      <c r="Y90" s="4" t="s">
        <v>44</v>
      </c>
      <c r="Z90" s="4">
        <v>-945</v>
      </c>
      <c r="AA90" s="4">
        <v>0</v>
      </c>
      <c r="AB90" s="4">
        <v>0</v>
      </c>
      <c r="AC90" s="4">
        <v>901</v>
      </c>
      <c r="AD90" s="4">
        <v>10</v>
      </c>
      <c r="AE90" s="4" t="s">
        <v>44</v>
      </c>
      <c r="AF90" s="4">
        <v>-911</v>
      </c>
      <c r="AG90" s="93">
        <f t="shared" si="13"/>
        <v>511.59834763266605</v>
      </c>
      <c r="AH90" s="4">
        <f t="shared" si="12"/>
        <v>0</v>
      </c>
      <c r="AI90" s="4">
        <f t="shared" si="12"/>
        <v>4896.1974367122129</v>
      </c>
      <c r="AJ90" s="4">
        <f t="shared" si="12"/>
        <v>1.1651308124139392</v>
      </c>
      <c r="AK90" s="4" t="e">
        <f t="shared" si="12"/>
        <v>#VALUE!</v>
      </c>
      <c r="AL90" s="17">
        <f t="shared" si="12"/>
        <v>-4385.7642198919602</v>
      </c>
      <c r="AM90" s="4" t="e">
        <f t="shared" si="12"/>
        <v>#VALUE!</v>
      </c>
      <c r="AN90" s="4">
        <f t="shared" si="11"/>
        <v>-4385.7642198919602</v>
      </c>
      <c r="AO90" s="4">
        <f t="shared" si="11"/>
        <v>432.051689439678</v>
      </c>
      <c r="AP90" s="4">
        <f t="shared" si="11"/>
        <v>0</v>
      </c>
      <c r="AQ90" s="4">
        <f t="shared" si="11"/>
        <v>4841.2244465628637</v>
      </c>
      <c r="AR90" s="4">
        <f t="shared" si="11"/>
        <v>3.7072344031352613</v>
      </c>
      <c r="AS90" s="4" t="e">
        <f t="shared" si="11"/>
        <v>#VALUE!</v>
      </c>
      <c r="AT90" s="18">
        <f t="shared" si="11"/>
        <v>-4412.8799915263216</v>
      </c>
      <c r="AU90" s="4" t="e">
        <f t="shared" si="11"/>
        <v>#VALUE!</v>
      </c>
      <c r="AV90" s="4">
        <f t="shared" si="11"/>
        <v>-4412.8799915263216</v>
      </c>
      <c r="AW90" s="4">
        <f t="shared" si="11"/>
        <v>0</v>
      </c>
      <c r="AX90" s="4">
        <f t="shared" si="11"/>
        <v>0</v>
      </c>
      <c r="AY90" s="4">
        <f t="shared" si="11"/>
        <v>99.247961021078282</v>
      </c>
      <c r="AZ90" s="4">
        <f t="shared" si="11"/>
        <v>0.84736786357377392</v>
      </c>
      <c r="BA90" s="4" t="e">
        <f t="shared" si="10"/>
        <v>#VALUE!</v>
      </c>
      <c r="BB90" s="19">
        <f t="shared" si="10"/>
        <v>-100.09532888465205</v>
      </c>
      <c r="BC90" s="4">
        <f t="shared" si="10"/>
        <v>0</v>
      </c>
      <c r="BD90" s="4">
        <f t="shared" si="10"/>
        <v>0</v>
      </c>
      <c r="BE90" s="4">
        <f t="shared" si="10"/>
        <v>95.434805634996295</v>
      </c>
      <c r="BF90" s="4">
        <f t="shared" si="10"/>
        <v>1.0592098294672174</v>
      </c>
      <c r="BG90" s="4" t="e">
        <f t="shared" si="10"/>
        <v>#VALUE!</v>
      </c>
      <c r="BH90" s="20">
        <f t="shared" si="10"/>
        <v>-96.494015464463516</v>
      </c>
    </row>
    <row r="91" spans="1:60">
      <c r="A91" s="3" t="s">
        <v>211</v>
      </c>
      <c r="B91" s="4">
        <v>1808</v>
      </c>
      <c r="C91" s="51" t="s">
        <v>212</v>
      </c>
      <c r="D91" s="4">
        <v>6</v>
      </c>
      <c r="E91" s="4">
        <v>498</v>
      </c>
      <c r="F91" s="4">
        <v>0</v>
      </c>
      <c r="G91" s="4">
        <v>9132</v>
      </c>
      <c r="H91" s="4">
        <v>6</v>
      </c>
      <c r="I91" s="4">
        <v>0</v>
      </c>
      <c r="J91" s="4">
        <v>-8640</v>
      </c>
      <c r="K91" s="4">
        <v>0</v>
      </c>
      <c r="L91" s="4">
        <v>-8640</v>
      </c>
      <c r="M91" s="4">
        <v>184</v>
      </c>
      <c r="N91" s="4">
        <v>0</v>
      </c>
      <c r="O91" s="4">
        <v>8872</v>
      </c>
      <c r="P91" s="4">
        <v>6</v>
      </c>
      <c r="Q91" s="4">
        <v>0</v>
      </c>
      <c r="R91" s="4">
        <v>-8694</v>
      </c>
      <c r="S91" s="4">
        <v>0</v>
      </c>
      <c r="T91" s="4">
        <v>-8694</v>
      </c>
      <c r="U91" s="4">
        <v>0</v>
      </c>
      <c r="V91" s="4">
        <v>0</v>
      </c>
      <c r="W91" s="4">
        <v>157</v>
      </c>
      <c r="X91" s="4">
        <v>0</v>
      </c>
      <c r="Y91" s="4">
        <v>0</v>
      </c>
      <c r="Z91" s="4">
        <v>-157</v>
      </c>
      <c r="AA91" s="4">
        <v>0</v>
      </c>
      <c r="AB91" s="4">
        <v>0</v>
      </c>
      <c r="AC91" s="4">
        <v>157</v>
      </c>
      <c r="AD91" s="4">
        <v>0</v>
      </c>
      <c r="AE91" s="4">
        <v>0</v>
      </c>
      <c r="AF91" s="4">
        <v>-157</v>
      </c>
      <c r="AG91" s="93">
        <f t="shared" si="13"/>
        <v>275.44247787610618</v>
      </c>
      <c r="AH91" s="4">
        <f t="shared" si="12"/>
        <v>0</v>
      </c>
      <c r="AI91" s="4">
        <f t="shared" si="12"/>
        <v>5050.8849557522126</v>
      </c>
      <c r="AJ91" s="4">
        <f t="shared" si="12"/>
        <v>3.3185840707964602</v>
      </c>
      <c r="AK91" s="4">
        <f t="shared" si="12"/>
        <v>0</v>
      </c>
      <c r="AL91" s="17">
        <f t="shared" si="12"/>
        <v>-4778.7610619469024</v>
      </c>
      <c r="AM91" s="4">
        <f t="shared" si="12"/>
        <v>0</v>
      </c>
      <c r="AN91" s="4">
        <f t="shared" si="11"/>
        <v>-4778.7610619469024</v>
      </c>
      <c r="AO91" s="4">
        <f t="shared" si="11"/>
        <v>101.76991150442478</v>
      </c>
      <c r="AP91" s="4">
        <f t="shared" si="11"/>
        <v>0</v>
      </c>
      <c r="AQ91" s="4">
        <f t="shared" si="11"/>
        <v>4907.0796460176989</v>
      </c>
      <c r="AR91" s="4">
        <f t="shared" si="11"/>
        <v>3.3185840707964602</v>
      </c>
      <c r="AS91" s="4">
        <f t="shared" si="11"/>
        <v>0</v>
      </c>
      <c r="AT91" s="18">
        <f t="shared" si="11"/>
        <v>-4808.6283185840712</v>
      </c>
      <c r="AU91" s="4">
        <f t="shared" si="11"/>
        <v>0</v>
      </c>
      <c r="AV91" s="4">
        <f t="shared" si="11"/>
        <v>-4808.6283185840712</v>
      </c>
      <c r="AW91" s="4">
        <f t="shared" si="11"/>
        <v>0</v>
      </c>
      <c r="AX91" s="4">
        <f t="shared" si="11"/>
        <v>0</v>
      </c>
      <c r="AY91" s="4">
        <f t="shared" si="11"/>
        <v>86.836283185840713</v>
      </c>
      <c r="AZ91" s="4">
        <f t="shared" si="11"/>
        <v>0</v>
      </c>
      <c r="BA91" s="4">
        <f t="shared" si="10"/>
        <v>0</v>
      </c>
      <c r="BB91" s="19">
        <f t="shared" si="10"/>
        <v>-86.836283185840713</v>
      </c>
      <c r="BC91" s="4">
        <f t="shared" si="10"/>
        <v>0</v>
      </c>
      <c r="BD91" s="4">
        <f t="shared" si="10"/>
        <v>0</v>
      </c>
      <c r="BE91" s="4">
        <f t="shared" si="10"/>
        <v>86.836283185840713</v>
      </c>
      <c r="BF91" s="4">
        <f t="shared" si="10"/>
        <v>0</v>
      </c>
      <c r="BG91" s="4">
        <f t="shared" si="10"/>
        <v>0</v>
      </c>
      <c r="BH91" s="20">
        <f t="shared" si="10"/>
        <v>-86.836283185840713</v>
      </c>
    </row>
    <row r="92" spans="1:60">
      <c r="A92" s="3" t="s">
        <v>213</v>
      </c>
      <c r="B92" s="4">
        <v>1581</v>
      </c>
      <c r="C92" s="51" t="s">
        <v>214</v>
      </c>
      <c r="D92" s="4">
        <v>13</v>
      </c>
      <c r="E92" s="4">
        <v>620</v>
      </c>
      <c r="F92" s="4">
        <v>0</v>
      </c>
      <c r="G92" s="4">
        <v>7974</v>
      </c>
      <c r="H92" s="4">
        <v>7</v>
      </c>
      <c r="I92" s="4">
        <v>0</v>
      </c>
      <c r="J92" s="4">
        <v>-7361</v>
      </c>
      <c r="K92" s="4">
        <v>0</v>
      </c>
      <c r="L92" s="4">
        <v>-7361</v>
      </c>
      <c r="M92" s="4">
        <v>743</v>
      </c>
      <c r="N92" s="4">
        <v>0</v>
      </c>
      <c r="O92" s="4">
        <v>8803</v>
      </c>
      <c r="P92" s="4">
        <v>7</v>
      </c>
      <c r="Q92" s="4">
        <v>0</v>
      </c>
      <c r="R92" s="4">
        <v>-8067</v>
      </c>
      <c r="S92" s="4">
        <v>0</v>
      </c>
      <c r="T92" s="4">
        <v>-8067</v>
      </c>
      <c r="U92" s="4">
        <v>0</v>
      </c>
      <c r="V92" s="4">
        <v>0</v>
      </c>
      <c r="W92" s="4">
        <v>147</v>
      </c>
      <c r="X92" s="4">
        <v>11</v>
      </c>
      <c r="Y92" s="4">
        <v>0</v>
      </c>
      <c r="Z92" s="4">
        <v>-158</v>
      </c>
      <c r="AA92" s="4">
        <v>0</v>
      </c>
      <c r="AB92" s="4">
        <v>0</v>
      </c>
      <c r="AC92" s="4">
        <v>132</v>
      </c>
      <c r="AD92" s="4">
        <v>11</v>
      </c>
      <c r="AE92" s="4">
        <v>0</v>
      </c>
      <c r="AF92" s="4">
        <v>-143</v>
      </c>
      <c r="AG92" s="93">
        <f t="shared" si="13"/>
        <v>392.15686274509807</v>
      </c>
      <c r="AH92" s="4">
        <f t="shared" si="12"/>
        <v>0</v>
      </c>
      <c r="AI92" s="4">
        <f t="shared" si="12"/>
        <v>5043.6432637571161</v>
      </c>
      <c r="AJ92" s="4">
        <f t="shared" si="12"/>
        <v>4.4275774826059457</v>
      </c>
      <c r="AK92" s="4">
        <f t="shared" si="12"/>
        <v>0</v>
      </c>
      <c r="AL92" s="17">
        <f t="shared" si="12"/>
        <v>-4655.9139784946237</v>
      </c>
      <c r="AM92" s="4">
        <f t="shared" si="12"/>
        <v>0</v>
      </c>
      <c r="AN92" s="4">
        <f t="shared" si="11"/>
        <v>-4655.9139784946237</v>
      </c>
      <c r="AO92" s="4">
        <f t="shared" si="11"/>
        <v>469.95572422517392</v>
      </c>
      <c r="AP92" s="4">
        <f t="shared" si="11"/>
        <v>0</v>
      </c>
      <c r="AQ92" s="4">
        <f t="shared" si="11"/>
        <v>5567.9949399114485</v>
      </c>
      <c r="AR92" s="4">
        <f t="shared" si="11"/>
        <v>4.4275774826059457</v>
      </c>
      <c r="AS92" s="4">
        <f t="shared" si="11"/>
        <v>0</v>
      </c>
      <c r="AT92" s="18">
        <f t="shared" si="11"/>
        <v>-5102.46679316888</v>
      </c>
      <c r="AU92" s="4">
        <f t="shared" si="11"/>
        <v>0</v>
      </c>
      <c r="AV92" s="4">
        <f t="shared" si="11"/>
        <v>-5102.46679316888</v>
      </c>
      <c r="AW92" s="4">
        <f t="shared" si="11"/>
        <v>0</v>
      </c>
      <c r="AX92" s="4">
        <f t="shared" si="11"/>
        <v>0</v>
      </c>
      <c r="AY92" s="4">
        <f t="shared" si="11"/>
        <v>92.979127134724862</v>
      </c>
      <c r="AZ92" s="4">
        <f t="shared" si="11"/>
        <v>6.957621758380772</v>
      </c>
      <c r="BA92" s="4">
        <f t="shared" si="10"/>
        <v>0</v>
      </c>
      <c r="BB92" s="19">
        <f t="shared" si="10"/>
        <v>-99.93674889310563</v>
      </c>
      <c r="BC92" s="4">
        <f t="shared" si="10"/>
        <v>0</v>
      </c>
      <c r="BD92" s="4">
        <f t="shared" si="10"/>
        <v>0</v>
      </c>
      <c r="BE92" s="4">
        <f t="shared" si="10"/>
        <v>83.491461100569254</v>
      </c>
      <c r="BF92" s="4">
        <f t="shared" si="10"/>
        <v>6.957621758380772</v>
      </c>
      <c r="BG92" s="4">
        <f t="shared" si="10"/>
        <v>0</v>
      </c>
      <c r="BH92" s="20">
        <f t="shared" si="10"/>
        <v>-90.449082858950035</v>
      </c>
    </row>
    <row r="93" spans="1:60">
      <c r="A93" s="3" t="s">
        <v>215</v>
      </c>
      <c r="B93" s="4">
        <v>40441</v>
      </c>
      <c r="C93" s="51" t="s">
        <v>216</v>
      </c>
      <c r="D93" s="4">
        <v>33</v>
      </c>
      <c r="E93" s="4">
        <v>16999</v>
      </c>
      <c r="F93" s="4">
        <v>0</v>
      </c>
      <c r="G93" s="4">
        <v>132218</v>
      </c>
      <c r="H93" s="4">
        <v>99</v>
      </c>
      <c r="I93" s="4">
        <v>0</v>
      </c>
      <c r="J93" s="4">
        <v>-115318</v>
      </c>
      <c r="K93" s="4">
        <v>0</v>
      </c>
      <c r="L93" s="4">
        <v>-115318</v>
      </c>
      <c r="M93" s="4">
        <v>8124</v>
      </c>
      <c r="N93" s="4">
        <v>0</v>
      </c>
      <c r="O93" s="4">
        <v>130569</v>
      </c>
      <c r="P93" s="4">
        <v>378</v>
      </c>
      <c r="Q93" s="4">
        <v>0</v>
      </c>
      <c r="R93" s="4">
        <v>-122823</v>
      </c>
      <c r="S93" s="4">
        <v>0</v>
      </c>
      <c r="T93" s="4">
        <v>-122823</v>
      </c>
      <c r="U93" s="4">
        <v>0</v>
      </c>
      <c r="V93" s="4">
        <v>0</v>
      </c>
      <c r="W93" s="4">
        <v>2731</v>
      </c>
      <c r="X93" s="4">
        <v>58</v>
      </c>
      <c r="Y93" s="4">
        <v>0</v>
      </c>
      <c r="Z93" s="4">
        <v>-2789</v>
      </c>
      <c r="AA93" s="4">
        <v>0</v>
      </c>
      <c r="AB93" s="4">
        <v>0</v>
      </c>
      <c r="AC93" s="4">
        <v>2867</v>
      </c>
      <c r="AD93" s="4">
        <v>0</v>
      </c>
      <c r="AE93" s="4">
        <v>0</v>
      </c>
      <c r="AF93" s="4">
        <v>-2867</v>
      </c>
      <c r="AG93" s="93">
        <f t="shared" si="13"/>
        <v>420.34074330506172</v>
      </c>
      <c r="AH93" s="4">
        <f t="shared" si="12"/>
        <v>0</v>
      </c>
      <c r="AI93" s="4">
        <f t="shared" si="12"/>
        <v>3269.4048119482704</v>
      </c>
      <c r="AJ93" s="4">
        <f t="shared" si="12"/>
        <v>2.4480106822284315</v>
      </c>
      <c r="AK93" s="4">
        <f t="shared" si="12"/>
        <v>0</v>
      </c>
      <c r="AL93" s="17">
        <f t="shared" si="12"/>
        <v>-2851.5120793254368</v>
      </c>
      <c r="AM93" s="4">
        <f t="shared" si="12"/>
        <v>0</v>
      </c>
      <c r="AN93" s="4">
        <f t="shared" si="11"/>
        <v>-2851.5120793254368</v>
      </c>
      <c r="AO93" s="4">
        <f t="shared" si="11"/>
        <v>200.88524022650282</v>
      </c>
      <c r="AP93" s="4">
        <f t="shared" si="11"/>
        <v>0</v>
      </c>
      <c r="AQ93" s="4">
        <f t="shared" si="11"/>
        <v>3228.6293612917584</v>
      </c>
      <c r="AR93" s="4">
        <f t="shared" si="11"/>
        <v>9.3469498775994655</v>
      </c>
      <c r="AS93" s="4">
        <f t="shared" si="11"/>
        <v>0</v>
      </c>
      <c r="AT93" s="18">
        <f t="shared" si="11"/>
        <v>-3037.0910709428549</v>
      </c>
      <c r="AU93" s="4">
        <f t="shared" si="11"/>
        <v>0</v>
      </c>
      <c r="AV93" s="4">
        <f t="shared" si="11"/>
        <v>-3037.0910709428549</v>
      </c>
      <c r="AW93" s="4">
        <f t="shared" si="11"/>
        <v>0</v>
      </c>
      <c r="AX93" s="4">
        <f t="shared" si="11"/>
        <v>0</v>
      </c>
      <c r="AY93" s="4">
        <f t="shared" si="11"/>
        <v>67.530476496624715</v>
      </c>
      <c r="AZ93" s="4">
        <f t="shared" si="11"/>
        <v>1.4341880764570609</v>
      </c>
      <c r="BA93" s="4">
        <f t="shared" si="10"/>
        <v>0</v>
      </c>
      <c r="BB93" s="19">
        <f t="shared" si="10"/>
        <v>-68.964664573081777</v>
      </c>
      <c r="BC93" s="4">
        <f t="shared" si="10"/>
        <v>0</v>
      </c>
      <c r="BD93" s="4">
        <f t="shared" si="10"/>
        <v>0</v>
      </c>
      <c r="BE93" s="4">
        <f t="shared" si="10"/>
        <v>70.893400262110234</v>
      </c>
      <c r="BF93" s="4">
        <f t="shared" si="10"/>
        <v>0</v>
      </c>
      <c r="BG93" s="4">
        <f t="shared" si="10"/>
        <v>0</v>
      </c>
      <c r="BH93" s="20">
        <f t="shared" si="10"/>
        <v>-70.893400262110234</v>
      </c>
    </row>
    <row r="94" spans="1:60">
      <c r="A94" s="3" t="s">
        <v>217</v>
      </c>
      <c r="B94" s="4">
        <v>9876</v>
      </c>
      <c r="C94" s="51" t="s">
        <v>218</v>
      </c>
      <c r="D94" s="4">
        <v>12</v>
      </c>
      <c r="E94" s="4">
        <v>0</v>
      </c>
      <c r="F94" s="4">
        <v>0</v>
      </c>
      <c r="G94" s="4">
        <v>45690</v>
      </c>
      <c r="H94" s="4">
        <v>0</v>
      </c>
      <c r="I94" s="4">
        <v>0</v>
      </c>
      <c r="J94" s="4">
        <v>-45690</v>
      </c>
      <c r="K94" s="4">
        <v>0</v>
      </c>
      <c r="L94" s="4">
        <v>-45690</v>
      </c>
      <c r="M94" s="4">
        <v>0</v>
      </c>
      <c r="N94" s="4">
        <v>0</v>
      </c>
      <c r="O94" s="4">
        <v>45607</v>
      </c>
      <c r="P94" s="4">
        <v>0</v>
      </c>
      <c r="Q94" s="4">
        <v>0</v>
      </c>
      <c r="R94" s="4">
        <v>-45607</v>
      </c>
      <c r="S94" s="4">
        <v>0</v>
      </c>
      <c r="T94" s="4">
        <v>-45607</v>
      </c>
      <c r="U94" s="4">
        <v>0</v>
      </c>
      <c r="V94" s="4">
        <v>0</v>
      </c>
      <c r="W94" s="4">
        <v>892</v>
      </c>
      <c r="X94" s="4">
        <v>0</v>
      </c>
      <c r="Y94" s="4">
        <v>0</v>
      </c>
      <c r="Z94" s="4">
        <v>-892</v>
      </c>
      <c r="AA94" s="4">
        <v>0</v>
      </c>
      <c r="AB94" s="4">
        <v>0</v>
      </c>
      <c r="AC94" s="4">
        <v>931</v>
      </c>
      <c r="AD94" s="4">
        <v>0</v>
      </c>
      <c r="AE94" s="4">
        <v>0</v>
      </c>
      <c r="AF94" s="4">
        <v>-931</v>
      </c>
      <c r="AG94" s="93">
        <f t="shared" si="13"/>
        <v>0</v>
      </c>
      <c r="AH94" s="4">
        <f t="shared" si="12"/>
        <v>0</v>
      </c>
      <c r="AI94" s="4">
        <f t="shared" si="12"/>
        <v>4626.3669501822596</v>
      </c>
      <c r="AJ94" s="4">
        <f t="shared" si="12"/>
        <v>0</v>
      </c>
      <c r="AK94" s="4">
        <f t="shared" si="12"/>
        <v>0</v>
      </c>
      <c r="AL94" s="17">
        <f t="shared" si="12"/>
        <v>-4626.3669501822596</v>
      </c>
      <c r="AM94" s="4">
        <f t="shared" si="12"/>
        <v>0</v>
      </c>
      <c r="AN94" s="4">
        <f t="shared" si="11"/>
        <v>-4626.3669501822596</v>
      </c>
      <c r="AO94" s="4">
        <f t="shared" si="11"/>
        <v>0</v>
      </c>
      <c r="AP94" s="4">
        <f t="shared" si="11"/>
        <v>0</v>
      </c>
      <c r="AQ94" s="4">
        <f t="shared" si="11"/>
        <v>4617.9627379505873</v>
      </c>
      <c r="AR94" s="4">
        <f t="shared" si="11"/>
        <v>0</v>
      </c>
      <c r="AS94" s="4">
        <f t="shared" si="11"/>
        <v>0</v>
      </c>
      <c r="AT94" s="18">
        <f t="shared" si="11"/>
        <v>-4617.9627379505873</v>
      </c>
      <c r="AU94" s="4">
        <f t="shared" si="11"/>
        <v>0</v>
      </c>
      <c r="AV94" s="4">
        <f t="shared" si="11"/>
        <v>-4617.9627379505873</v>
      </c>
      <c r="AW94" s="4">
        <f t="shared" si="11"/>
        <v>0</v>
      </c>
      <c r="AX94" s="4">
        <f t="shared" si="11"/>
        <v>0</v>
      </c>
      <c r="AY94" s="4">
        <f t="shared" si="11"/>
        <v>90.3199675982179</v>
      </c>
      <c r="AZ94" s="4">
        <f t="shared" si="11"/>
        <v>0</v>
      </c>
      <c r="BA94" s="4">
        <f t="shared" si="10"/>
        <v>0</v>
      </c>
      <c r="BB94" s="19">
        <f t="shared" si="10"/>
        <v>-90.3199675982179</v>
      </c>
      <c r="BC94" s="4">
        <f t="shared" si="10"/>
        <v>0</v>
      </c>
      <c r="BD94" s="4">
        <f t="shared" si="10"/>
        <v>0</v>
      </c>
      <c r="BE94" s="4">
        <f t="shared" si="10"/>
        <v>94.268934791413528</v>
      </c>
      <c r="BF94" s="4">
        <f t="shared" si="10"/>
        <v>0</v>
      </c>
      <c r="BG94" s="4">
        <f t="shared" si="10"/>
        <v>0</v>
      </c>
      <c r="BH94" s="20">
        <f t="shared" ref="BH94:BH157" si="14">1000*AF94/$B94</f>
        <v>-94.268934791413528</v>
      </c>
    </row>
    <row r="95" spans="1:60">
      <c r="A95" s="3" t="s">
        <v>219</v>
      </c>
      <c r="B95" s="4">
        <v>6526</v>
      </c>
      <c r="C95" s="51" t="s">
        <v>220</v>
      </c>
      <c r="D95" s="4">
        <v>19</v>
      </c>
      <c r="E95" s="4">
        <v>4260</v>
      </c>
      <c r="F95" s="4">
        <v>0</v>
      </c>
      <c r="G95" s="4">
        <v>32130</v>
      </c>
      <c r="H95" s="4">
        <v>63</v>
      </c>
      <c r="I95" s="4">
        <v>0</v>
      </c>
      <c r="J95" s="4">
        <v>-27933</v>
      </c>
      <c r="K95" s="4">
        <v>1</v>
      </c>
      <c r="L95" s="4">
        <v>-27932</v>
      </c>
      <c r="M95" s="4">
        <v>2990</v>
      </c>
      <c r="N95" s="4">
        <v>0</v>
      </c>
      <c r="O95" s="4">
        <v>32433</v>
      </c>
      <c r="P95" s="4">
        <v>58</v>
      </c>
      <c r="Q95" s="4">
        <v>0</v>
      </c>
      <c r="R95" s="4">
        <v>-29501</v>
      </c>
      <c r="S95" s="4">
        <v>0</v>
      </c>
      <c r="T95" s="4">
        <v>-29501</v>
      </c>
      <c r="U95" s="4">
        <v>0</v>
      </c>
      <c r="V95" s="4">
        <v>0</v>
      </c>
      <c r="W95" s="4">
        <v>950</v>
      </c>
      <c r="X95" s="4">
        <v>0</v>
      </c>
      <c r="Y95" s="4">
        <v>0</v>
      </c>
      <c r="Z95" s="4">
        <v>-950</v>
      </c>
      <c r="AA95" s="4">
        <v>0</v>
      </c>
      <c r="AB95" s="4">
        <v>0</v>
      </c>
      <c r="AC95" s="4">
        <v>984</v>
      </c>
      <c r="AD95" s="4">
        <v>0</v>
      </c>
      <c r="AE95" s="4">
        <v>0</v>
      </c>
      <c r="AF95" s="4">
        <v>-984</v>
      </c>
      <c r="AG95" s="93">
        <f t="shared" si="13"/>
        <v>652.77352129941767</v>
      </c>
      <c r="AH95" s="4">
        <f t="shared" si="12"/>
        <v>0</v>
      </c>
      <c r="AI95" s="4">
        <f t="shared" si="12"/>
        <v>4923.3833895188473</v>
      </c>
      <c r="AJ95" s="4">
        <f t="shared" si="12"/>
        <v>9.6536929206251916</v>
      </c>
      <c r="AK95" s="4">
        <f t="shared" si="12"/>
        <v>0</v>
      </c>
      <c r="AL95" s="17">
        <f t="shared" si="12"/>
        <v>-4280.2635611400556</v>
      </c>
      <c r="AM95" s="4">
        <f t="shared" si="12"/>
        <v>0.15323322096230463</v>
      </c>
      <c r="AN95" s="4">
        <f t="shared" si="11"/>
        <v>-4280.1103279190929</v>
      </c>
      <c r="AO95" s="4">
        <f t="shared" si="11"/>
        <v>458.16733067729086</v>
      </c>
      <c r="AP95" s="4">
        <f t="shared" si="11"/>
        <v>0</v>
      </c>
      <c r="AQ95" s="4">
        <f t="shared" si="11"/>
        <v>4969.8130554704258</v>
      </c>
      <c r="AR95" s="4">
        <f t="shared" si="11"/>
        <v>8.8875268158136684</v>
      </c>
      <c r="AS95" s="4">
        <f t="shared" si="11"/>
        <v>0</v>
      </c>
      <c r="AT95" s="18">
        <f t="shared" si="11"/>
        <v>-4520.5332516089484</v>
      </c>
      <c r="AU95" s="4">
        <f t="shared" si="11"/>
        <v>0</v>
      </c>
      <c r="AV95" s="4">
        <f t="shared" si="11"/>
        <v>-4520.5332516089484</v>
      </c>
      <c r="AW95" s="4">
        <f t="shared" si="11"/>
        <v>0</v>
      </c>
      <c r="AX95" s="4">
        <f t="shared" si="11"/>
        <v>0</v>
      </c>
      <c r="AY95" s="4">
        <f t="shared" si="11"/>
        <v>145.57155991418941</v>
      </c>
      <c r="AZ95" s="4">
        <f t="shared" si="11"/>
        <v>0</v>
      </c>
      <c r="BA95" s="4">
        <f t="shared" si="11"/>
        <v>0</v>
      </c>
      <c r="BB95" s="19">
        <f t="shared" si="11"/>
        <v>-145.57155991418941</v>
      </c>
      <c r="BC95" s="4">
        <f t="shared" si="11"/>
        <v>0</v>
      </c>
      <c r="BD95" s="4">
        <f t="shared" ref="BD95:BG158" si="15">1000*AB95/$B95</f>
        <v>0</v>
      </c>
      <c r="BE95" s="4">
        <f t="shared" si="15"/>
        <v>150.78148942690774</v>
      </c>
      <c r="BF95" s="4">
        <f t="shared" si="15"/>
        <v>0</v>
      </c>
      <c r="BG95" s="4">
        <f t="shared" si="15"/>
        <v>0</v>
      </c>
      <c r="BH95" s="20">
        <f t="shared" si="14"/>
        <v>-150.78148942690774</v>
      </c>
    </row>
    <row r="96" spans="1:60">
      <c r="A96" s="3" t="s">
        <v>221</v>
      </c>
      <c r="B96" s="4">
        <v>7758</v>
      </c>
      <c r="C96" s="51" t="s">
        <v>222</v>
      </c>
      <c r="D96" s="4">
        <v>11</v>
      </c>
      <c r="E96" s="4">
        <v>177</v>
      </c>
      <c r="F96" s="4">
        <v>0</v>
      </c>
      <c r="G96" s="4">
        <v>36190</v>
      </c>
      <c r="H96" s="4">
        <v>3</v>
      </c>
      <c r="I96" s="4">
        <v>0</v>
      </c>
      <c r="J96" s="4">
        <v>-36016</v>
      </c>
      <c r="K96" s="4">
        <v>120</v>
      </c>
      <c r="L96" s="4">
        <v>-35896</v>
      </c>
      <c r="M96" s="4">
        <v>182</v>
      </c>
      <c r="N96" s="4">
        <v>0</v>
      </c>
      <c r="O96" s="4">
        <v>36817</v>
      </c>
      <c r="P96" s="4">
        <v>4</v>
      </c>
      <c r="Q96" s="4">
        <v>0</v>
      </c>
      <c r="R96" s="4">
        <v>-36639</v>
      </c>
      <c r="S96" s="4">
        <v>143</v>
      </c>
      <c r="T96" s="4">
        <v>-36496</v>
      </c>
      <c r="U96" s="4">
        <v>0</v>
      </c>
      <c r="V96" s="4">
        <v>0</v>
      </c>
      <c r="W96" s="4">
        <v>871</v>
      </c>
      <c r="X96" s="4">
        <v>0</v>
      </c>
      <c r="Y96" s="4">
        <v>0</v>
      </c>
      <c r="Z96" s="4">
        <v>-871</v>
      </c>
      <c r="AA96" s="4">
        <v>0</v>
      </c>
      <c r="AB96" s="4">
        <v>0</v>
      </c>
      <c r="AC96" s="4">
        <v>918</v>
      </c>
      <c r="AD96" s="4">
        <v>0</v>
      </c>
      <c r="AE96" s="4">
        <v>0</v>
      </c>
      <c r="AF96" s="4">
        <v>-918</v>
      </c>
      <c r="AG96" s="93">
        <f t="shared" si="13"/>
        <v>22.815158546017013</v>
      </c>
      <c r="AH96" s="4">
        <f t="shared" si="12"/>
        <v>0</v>
      </c>
      <c r="AI96" s="4">
        <f t="shared" si="12"/>
        <v>4664.8620778551176</v>
      </c>
      <c r="AJ96" s="4">
        <f t="shared" si="12"/>
        <v>0.38669760247486468</v>
      </c>
      <c r="AK96" s="4">
        <f t="shared" si="12"/>
        <v>0</v>
      </c>
      <c r="AL96" s="17">
        <f t="shared" si="12"/>
        <v>-4642.433616911575</v>
      </c>
      <c r="AM96" s="4">
        <f t="shared" si="12"/>
        <v>15.467904098994586</v>
      </c>
      <c r="AN96" s="4">
        <f t="shared" si="11"/>
        <v>-4626.9657128125809</v>
      </c>
      <c r="AO96" s="4">
        <f t="shared" si="11"/>
        <v>23.459654550141789</v>
      </c>
      <c r="AP96" s="4">
        <f t="shared" si="11"/>
        <v>0</v>
      </c>
      <c r="AQ96" s="4">
        <f t="shared" si="11"/>
        <v>4745.6818767723644</v>
      </c>
      <c r="AR96" s="4">
        <f t="shared" si="11"/>
        <v>0.51559680329981949</v>
      </c>
      <c r="AS96" s="4">
        <f t="shared" si="11"/>
        <v>0</v>
      </c>
      <c r="AT96" s="18">
        <f t="shared" si="11"/>
        <v>-4722.7378190255222</v>
      </c>
      <c r="AU96" s="4">
        <f t="shared" si="11"/>
        <v>18.43258571796855</v>
      </c>
      <c r="AV96" s="4">
        <f t="shared" si="11"/>
        <v>-4704.3052333075539</v>
      </c>
      <c r="AW96" s="4">
        <f t="shared" si="11"/>
        <v>0</v>
      </c>
      <c r="AX96" s="4">
        <f t="shared" si="11"/>
        <v>0</v>
      </c>
      <c r="AY96" s="4">
        <f t="shared" si="11"/>
        <v>112.2712039185357</v>
      </c>
      <c r="AZ96" s="4">
        <f t="shared" si="11"/>
        <v>0</v>
      </c>
      <c r="BA96" s="4">
        <f t="shared" si="11"/>
        <v>0</v>
      </c>
      <c r="BB96" s="19">
        <f t="shared" si="11"/>
        <v>-112.2712039185357</v>
      </c>
      <c r="BC96" s="4">
        <f t="shared" si="11"/>
        <v>0</v>
      </c>
      <c r="BD96" s="4">
        <f t="shared" si="15"/>
        <v>0</v>
      </c>
      <c r="BE96" s="4">
        <f t="shared" si="15"/>
        <v>118.32946635730859</v>
      </c>
      <c r="BF96" s="4">
        <f t="shared" si="15"/>
        <v>0</v>
      </c>
      <c r="BG96" s="4">
        <f t="shared" si="15"/>
        <v>0</v>
      </c>
      <c r="BH96" s="20">
        <f t="shared" si="14"/>
        <v>-118.32946635730859</v>
      </c>
    </row>
    <row r="97" spans="1:60">
      <c r="A97" s="3" t="s">
        <v>223</v>
      </c>
      <c r="B97" s="4">
        <v>1088</v>
      </c>
      <c r="C97" s="51" t="s">
        <v>224</v>
      </c>
      <c r="D97" s="4">
        <v>13</v>
      </c>
      <c r="E97" s="4">
        <v>28</v>
      </c>
      <c r="F97" s="4">
        <v>0</v>
      </c>
      <c r="G97" s="4">
        <v>5788</v>
      </c>
      <c r="H97" s="4">
        <v>0</v>
      </c>
      <c r="I97" s="4">
        <v>0</v>
      </c>
      <c r="J97" s="4">
        <v>-5760</v>
      </c>
      <c r="K97" s="4">
        <v>62</v>
      </c>
      <c r="L97" s="4">
        <v>-5698</v>
      </c>
      <c r="M97" s="4">
        <v>35</v>
      </c>
      <c r="N97" s="4">
        <v>0</v>
      </c>
      <c r="O97" s="4">
        <v>5588</v>
      </c>
      <c r="P97" s="4">
        <v>0</v>
      </c>
      <c r="Q97" s="4">
        <v>0</v>
      </c>
      <c r="R97" s="4">
        <v>-5553</v>
      </c>
      <c r="S97" s="4">
        <v>52</v>
      </c>
      <c r="T97" s="4">
        <v>-5501</v>
      </c>
      <c r="U97" s="4">
        <v>0</v>
      </c>
      <c r="V97" s="4">
        <v>0</v>
      </c>
      <c r="W97" s="4">
        <v>104</v>
      </c>
      <c r="X97" s="4">
        <v>0</v>
      </c>
      <c r="Y97" s="4">
        <v>0</v>
      </c>
      <c r="Z97" s="4">
        <v>-104</v>
      </c>
      <c r="AA97" s="4">
        <v>0</v>
      </c>
      <c r="AB97" s="4">
        <v>0</v>
      </c>
      <c r="AC97" s="4">
        <v>108</v>
      </c>
      <c r="AD97" s="4">
        <v>0</v>
      </c>
      <c r="AE97" s="4">
        <v>0</v>
      </c>
      <c r="AF97" s="4">
        <v>-108</v>
      </c>
      <c r="AG97" s="93">
        <f t="shared" si="13"/>
        <v>25.735294117647058</v>
      </c>
      <c r="AH97" s="4">
        <f t="shared" si="12"/>
        <v>0</v>
      </c>
      <c r="AI97" s="4">
        <f t="shared" si="12"/>
        <v>5319.8529411764703</v>
      </c>
      <c r="AJ97" s="4">
        <f t="shared" si="12"/>
        <v>0</v>
      </c>
      <c r="AK97" s="4">
        <f t="shared" si="12"/>
        <v>0</v>
      </c>
      <c r="AL97" s="17">
        <f t="shared" si="12"/>
        <v>-5294.1176470588234</v>
      </c>
      <c r="AM97" s="4">
        <f t="shared" si="12"/>
        <v>56.985294117647058</v>
      </c>
      <c r="AN97" s="4">
        <f t="shared" si="11"/>
        <v>-5237.1323529411766</v>
      </c>
      <c r="AO97" s="4">
        <f t="shared" si="11"/>
        <v>32.169117647058826</v>
      </c>
      <c r="AP97" s="4">
        <f t="shared" si="11"/>
        <v>0</v>
      </c>
      <c r="AQ97" s="4">
        <f t="shared" si="11"/>
        <v>5136.0294117647063</v>
      </c>
      <c r="AR97" s="4">
        <f t="shared" si="11"/>
        <v>0</v>
      </c>
      <c r="AS97" s="4">
        <f t="shared" si="11"/>
        <v>0</v>
      </c>
      <c r="AT97" s="18">
        <f t="shared" si="11"/>
        <v>-5103.8602941176468</v>
      </c>
      <c r="AU97" s="4">
        <f t="shared" si="11"/>
        <v>47.794117647058826</v>
      </c>
      <c r="AV97" s="4">
        <f t="shared" si="11"/>
        <v>-5056.0661764705883</v>
      </c>
      <c r="AW97" s="4">
        <f t="shared" si="11"/>
        <v>0</v>
      </c>
      <c r="AX97" s="4">
        <f t="shared" si="11"/>
        <v>0</v>
      </c>
      <c r="AY97" s="4">
        <f t="shared" si="11"/>
        <v>95.588235294117652</v>
      </c>
      <c r="AZ97" s="4">
        <f t="shared" si="11"/>
        <v>0</v>
      </c>
      <c r="BA97" s="4">
        <f t="shared" si="11"/>
        <v>0</v>
      </c>
      <c r="BB97" s="19">
        <f t="shared" si="11"/>
        <v>-95.588235294117652</v>
      </c>
      <c r="BC97" s="4">
        <f t="shared" si="11"/>
        <v>0</v>
      </c>
      <c r="BD97" s="4">
        <f t="shared" si="15"/>
        <v>0</v>
      </c>
      <c r="BE97" s="4">
        <f t="shared" si="15"/>
        <v>99.264705882352942</v>
      </c>
      <c r="BF97" s="4">
        <f t="shared" si="15"/>
        <v>0</v>
      </c>
      <c r="BG97" s="4">
        <f t="shared" si="15"/>
        <v>0</v>
      </c>
      <c r="BH97" s="20">
        <f t="shared" si="14"/>
        <v>-99.264705882352942</v>
      </c>
    </row>
    <row r="98" spans="1:60">
      <c r="A98" s="3" t="s">
        <v>225</v>
      </c>
      <c r="B98" s="4">
        <v>6957</v>
      </c>
      <c r="C98" s="51" t="s">
        <v>226</v>
      </c>
      <c r="D98" s="4">
        <v>4</v>
      </c>
      <c r="E98" s="4">
        <v>680</v>
      </c>
      <c r="F98" s="4">
        <v>0</v>
      </c>
      <c r="G98" s="4">
        <v>29170</v>
      </c>
      <c r="H98" s="4">
        <v>0</v>
      </c>
      <c r="I98" s="4">
        <v>0</v>
      </c>
      <c r="J98" s="4">
        <v>-28490</v>
      </c>
      <c r="K98" s="4">
        <v>0</v>
      </c>
      <c r="L98" s="4">
        <v>-28490</v>
      </c>
      <c r="M98" s="4">
        <v>95</v>
      </c>
      <c r="N98" s="4">
        <v>0</v>
      </c>
      <c r="O98" s="4">
        <v>30197</v>
      </c>
      <c r="P98" s="4">
        <v>0</v>
      </c>
      <c r="Q98" s="4">
        <v>0</v>
      </c>
      <c r="R98" s="4">
        <v>-30102</v>
      </c>
      <c r="S98" s="4">
        <v>0</v>
      </c>
      <c r="T98" s="4">
        <v>-30102</v>
      </c>
      <c r="U98" s="4">
        <v>261</v>
      </c>
      <c r="V98" s="4">
        <v>0</v>
      </c>
      <c r="W98" s="4">
        <v>920</v>
      </c>
      <c r="X98" s="4">
        <v>23</v>
      </c>
      <c r="Y98" s="4">
        <v>0</v>
      </c>
      <c r="Z98" s="4">
        <v>-682</v>
      </c>
      <c r="AA98" s="4">
        <v>263</v>
      </c>
      <c r="AB98" s="4">
        <v>0</v>
      </c>
      <c r="AC98" s="4">
        <v>928</v>
      </c>
      <c r="AD98" s="4">
        <v>24</v>
      </c>
      <c r="AE98" s="4">
        <v>0</v>
      </c>
      <c r="AF98" s="4">
        <v>-689</v>
      </c>
      <c r="AG98" s="93">
        <f t="shared" si="13"/>
        <v>97.743280149489721</v>
      </c>
      <c r="AH98" s="4">
        <f t="shared" si="12"/>
        <v>0</v>
      </c>
      <c r="AI98" s="4">
        <f t="shared" si="12"/>
        <v>4192.8992381773751</v>
      </c>
      <c r="AJ98" s="4">
        <f t="shared" si="12"/>
        <v>0</v>
      </c>
      <c r="AK98" s="4">
        <f t="shared" si="12"/>
        <v>0</v>
      </c>
      <c r="AL98" s="17">
        <f t="shared" si="12"/>
        <v>-4095.1559580278854</v>
      </c>
      <c r="AM98" s="4">
        <f t="shared" si="12"/>
        <v>0</v>
      </c>
      <c r="AN98" s="4">
        <f t="shared" si="11"/>
        <v>-4095.1559580278854</v>
      </c>
      <c r="AO98" s="4">
        <f t="shared" si="11"/>
        <v>13.655311197355182</v>
      </c>
      <c r="AP98" s="4">
        <f t="shared" si="11"/>
        <v>0</v>
      </c>
      <c r="AQ98" s="4">
        <f t="shared" si="11"/>
        <v>4340.5203392266785</v>
      </c>
      <c r="AR98" s="4">
        <f t="shared" si="11"/>
        <v>0</v>
      </c>
      <c r="AS98" s="4">
        <f t="shared" si="11"/>
        <v>0</v>
      </c>
      <c r="AT98" s="18">
        <f t="shared" si="11"/>
        <v>-4326.8650280293232</v>
      </c>
      <c r="AU98" s="4">
        <f t="shared" si="11"/>
        <v>0</v>
      </c>
      <c r="AV98" s="4">
        <f t="shared" si="11"/>
        <v>-4326.8650280293232</v>
      </c>
      <c r="AW98" s="4">
        <f t="shared" si="11"/>
        <v>37.516170763260028</v>
      </c>
      <c r="AX98" s="4">
        <f t="shared" si="11"/>
        <v>0</v>
      </c>
      <c r="AY98" s="4">
        <f t="shared" si="11"/>
        <v>132.24090843754493</v>
      </c>
      <c r="AZ98" s="4">
        <f t="shared" si="11"/>
        <v>3.3060227109386231</v>
      </c>
      <c r="BA98" s="4">
        <f t="shared" si="11"/>
        <v>0</v>
      </c>
      <c r="BB98" s="19">
        <f t="shared" ref="BB98:BF161" si="16">1000*Z98/$B98</f>
        <v>-98.030760385223516</v>
      </c>
      <c r="BC98" s="4">
        <f t="shared" si="16"/>
        <v>37.803650998993817</v>
      </c>
      <c r="BD98" s="4">
        <f t="shared" si="15"/>
        <v>0</v>
      </c>
      <c r="BE98" s="4">
        <f t="shared" si="15"/>
        <v>133.39082938048008</v>
      </c>
      <c r="BF98" s="4">
        <f t="shared" si="15"/>
        <v>3.4497628288055195</v>
      </c>
      <c r="BG98" s="4">
        <f t="shared" si="15"/>
        <v>0</v>
      </c>
      <c r="BH98" s="20">
        <f t="shared" si="14"/>
        <v>-99.036941210291786</v>
      </c>
    </row>
    <row r="99" spans="1:60">
      <c r="A99" s="3" t="s">
        <v>227</v>
      </c>
      <c r="B99" s="4">
        <v>47915</v>
      </c>
      <c r="C99" s="51" t="s">
        <v>228</v>
      </c>
      <c r="D99" s="4">
        <v>16</v>
      </c>
      <c r="E99" s="4">
        <v>2400</v>
      </c>
      <c r="F99" s="4">
        <v>0</v>
      </c>
      <c r="G99" s="4">
        <v>181000</v>
      </c>
      <c r="H99" s="4">
        <v>8</v>
      </c>
      <c r="I99" s="4" t="s">
        <v>44</v>
      </c>
      <c r="J99" s="4">
        <v>-178608</v>
      </c>
      <c r="K99" s="4">
        <v>236</v>
      </c>
      <c r="L99" s="4">
        <v>-178372</v>
      </c>
      <c r="M99" s="4">
        <v>2400</v>
      </c>
      <c r="N99" s="4">
        <v>0</v>
      </c>
      <c r="O99" s="4">
        <v>181000</v>
      </c>
      <c r="P99" s="4">
        <v>8</v>
      </c>
      <c r="Q99" s="4" t="s">
        <v>44</v>
      </c>
      <c r="R99" s="4">
        <v>-178608</v>
      </c>
      <c r="S99" s="4">
        <v>220</v>
      </c>
      <c r="T99" s="4">
        <v>-178388</v>
      </c>
      <c r="U99" s="4">
        <v>12500</v>
      </c>
      <c r="V99" s="4">
        <v>0</v>
      </c>
      <c r="W99" s="4">
        <v>17409</v>
      </c>
      <c r="X99" s="4">
        <v>160</v>
      </c>
      <c r="Y99" s="4" t="s">
        <v>44</v>
      </c>
      <c r="Z99" s="4">
        <v>-5069</v>
      </c>
      <c r="AA99" s="4">
        <v>11967</v>
      </c>
      <c r="AB99" s="4">
        <v>0</v>
      </c>
      <c r="AC99" s="4">
        <v>17868</v>
      </c>
      <c r="AD99" s="4">
        <v>150</v>
      </c>
      <c r="AE99" s="4" t="s">
        <v>44</v>
      </c>
      <c r="AF99" s="4">
        <v>-6051</v>
      </c>
      <c r="AG99" s="93">
        <f t="shared" si="13"/>
        <v>50.088698737347386</v>
      </c>
      <c r="AH99" s="4">
        <f t="shared" si="12"/>
        <v>0</v>
      </c>
      <c r="AI99" s="4">
        <f t="shared" si="12"/>
        <v>3777.5226964416152</v>
      </c>
      <c r="AJ99" s="4">
        <f t="shared" si="12"/>
        <v>0.1669623291244913</v>
      </c>
      <c r="AK99" s="4" t="e">
        <f t="shared" si="12"/>
        <v>#VALUE!</v>
      </c>
      <c r="AL99" s="17">
        <f t="shared" si="12"/>
        <v>-3727.6009600333923</v>
      </c>
      <c r="AM99" s="4">
        <f t="shared" si="12"/>
        <v>4.9253887091724931</v>
      </c>
      <c r="AN99" s="4">
        <f t="shared" si="12"/>
        <v>-3722.6755713242201</v>
      </c>
      <c r="AO99" s="4">
        <f t="shared" si="12"/>
        <v>50.088698737347386</v>
      </c>
      <c r="AP99" s="4">
        <f t="shared" si="12"/>
        <v>0</v>
      </c>
      <c r="AQ99" s="4">
        <f t="shared" si="12"/>
        <v>3777.5226964416152</v>
      </c>
      <c r="AR99" s="4">
        <f t="shared" si="12"/>
        <v>0.1669623291244913</v>
      </c>
      <c r="AS99" s="4" t="e">
        <f t="shared" si="12"/>
        <v>#VALUE!</v>
      </c>
      <c r="AT99" s="18">
        <f t="shared" si="12"/>
        <v>-3727.6009600333923</v>
      </c>
      <c r="AU99" s="4">
        <f t="shared" si="12"/>
        <v>4.5914640509235101</v>
      </c>
      <c r="AV99" s="4">
        <f t="shared" si="12"/>
        <v>-3723.0094959824692</v>
      </c>
      <c r="AW99" s="4">
        <f t="shared" si="12"/>
        <v>260.87863925701765</v>
      </c>
      <c r="AX99" s="4">
        <f t="shared" ref="AX99:BA162" si="17">1000*V99/$B99</f>
        <v>0</v>
      </c>
      <c r="AY99" s="4">
        <f t="shared" si="17"/>
        <v>363.3308984660336</v>
      </c>
      <c r="AZ99" s="4">
        <f t="shared" si="17"/>
        <v>3.3392465824898259</v>
      </c>
      <c r="BA99" s="4" t="e">
        <f t="shared" si="17"/>
        <v>#VALUE!</v>
      </c>
      <c r="BB99" s="19">
        <f t="shared" si="16"/>
        <v>-105.7915057915058</v>
      </c>
      <c r="BC99" s="4">
        <f t="shared" si="16"/>
        <v>249.75477407909841</v>
      </c>
      <c r="BD99" s="4">
        <f t="shared" si="15"/>
        <v>0</v>
      </c>
      <c r="BE99" s="4">
        <f t="shared" si="15"/>
        <v>372.91036209955126</v>
      </c>
      <c r="BF99" s="4">
        <f t="shared" si="15"/>
        <v>3.1305436710842116</v>
      </c>
      <c r="BG99" s="4" t="e">
        <f t="shared" si="15"/>
        <v>#VALUE!</v>
      </c>
      <c r="BH99" s="20">
        <f t="shared" si="14"/>
        <v>-126.28613169153709</v>
      </c>
    </row>
    <row r="100" spans="1:60">
      <c r="A100" s="3" t="s">
        <v>229</v>
      </c>
      <c r="B100" s="4">
        <v>3985</v>
      </c>
      <c r="C100" s="51" t="s">
        <v>230</v>
      </c>
      <c r="D100" s="4">
        <v>19</v>
      </c>
      <c r="E100" s="4">
        <v>1502</v>
      </c>
      <c r="F100" s="4">
        <v>0</v>
      </c>
      <c r="G100" s="4">
        <v>19302</v>
      </c>
      <c r="H100" s="4">
        <v>71</v>
      </c>
      <c r="I100" s="4">
        <v>0</v>
      </c>
      <c r="J100" s="4">
        <v>-17871</v>
      </c>
      <c r="K100" s="4">
        <v>0</v>
      </c>
      <c r="L100" s="4">
        <v>-17871</v>
      </c>
      <c r="M100" s="4">
        <v>1466</v>
      </c>
      <c r="N100" s="4">
        <v>0</v>
      </c>
      <c r="O100" s="4">
        <v>19918</v>
      </c>
      <c r="P100" s="4">
        <v>71</v>
      </c>
      <c r="Q100" s="4">
        <v>0</v>
      </c>
      <c r="R100" s="4">
        <v>-18523</v>
      </c>
      <c r="S100" s="4">
        <v>0</v>
      </c>
      <c r="T100" s="4">
        <v>-18523</v>
      </c>
      <c r="U100" s="4">
        <v>0</v>
      </c>
      <c r="V100" s="4">
        <v>0</v>
      </c>
      <c r="W100" s="4">
        <v>523</v>
      </c>
      <c r="X100" s="4">
        <v>0</v>
      </c>
      <c r="Y100" s="4" t="s">
        <v>44</v>
      </c>
      <c r="Z100" s="4">
        <v>-523</v>
      </c>
      <c r="AA100" s="4">
        <v>0</v>
      </c>
      <c r="AB100" s="4">
        <v>0</v>
      </c>
      <c r="AC100" s="4">
        <v>531</v>
      </c>
      <c r="AD100" s="4">
        <v>0</v>
      </c>
      <c r="AE100" s="4" t="s">
        <v>44</v>
      </c>
      <c r="AF100" s="4">
        <v>-531</v>
      </c>
      <c r="AG100" s="93">
        <f t="shared" si="13"/>
        <v>376.91342534504389</v>
      </c>
      <c r="AH100" s="4">
        <f t="shared" si="12"/>
        <v>0</v>
      </c>
      <c r="AI100" s="4">
        <f t="shared" si="12"/>
        <v>4843.66373902133</v>
      </c>
      <c r="AJ100" s="4">
        <f t="shared" si="12"/>
        <v>17.816813048933501</v>
      </c>
      <c r="AK100" s="4">
        <f t="shared" si="12"/>
        <v>0</v>
      </c>
      <c r="AL100" s="17">
        <f t="shared" si="12"/>
        <v>-4484.5671267252192</v>
      </c>
      <c r="AM100" s="4">
        <f t="shared" si="12"/>
        <v>0</v>
      </c>
      <c r="AN100" s="4">
        <f t="shared" si="12"/>
        <v>-4484.5671267252192</v>
      </c>
      <c r="AO100" s="4">
        <f t="shared" si="12"/>
        <v>367.87954830614808</v>
      </c>
      <c r="AP100" s="4">
        <f t="shared" si="12"/>
        <v>0</v>
      </c>
      <c r="AQ100" s="4">
        <f t="shared" si="12"/>
        <v>4998.2434127979923</v>
      </c>
      <c r="AR100" s="4">
        <f t="shared" si="12"/>
        <v>17.816813048933501</v>
      </c>
      <c r="AS100" s="4">
        <f t="shared" si="12"/>
        <v>0</v>
      </c>
      <c r="AT100" s="18">
        <f t="shared" si="12"/>
        <v>-4648.1806775407777</v>
      </c>
      <c r="AU100" s="4">
        <f t="shared" si="12"/>
        <v>0</v>
      </c>
      <c r="AV100" s="4">
        <f t="shared" si="12"/>
        <v>-4648.1806775407777</v>
      </c>
      <c r="AW100" s="4">
        <f t="shared" si="12"/>
        <v>0</v>
      </c>
      <c r="AX100" s="4">
        <f t="shared" si="17"/>
        <v>0</v>
      </c>
      <c r="AY100" s="4">
        <f t="shared" si="17"/>
        <v>131.24215809284817</v>
      </c>
      <c r="AZ100" s="4">
        <f t="shared" si="17"/>
        <v>0</v>
      </c>
      <c r="BA100" s="4" t="e">
        <f t="shared" si="17"/>
        <v>#VALUE!</v>
      </c>
      <c r="BB100" s="19">
        <f t="shared" si="16"/>
        <v>-131.24215809284817</v>
      </c>
      <c r="BC100" s="4">
        <f t="shared" si="16"/>
        <v>0</v>
      </c>
      <c r="BD100" s="4">
        <f t="shared" si="15"/>
        <v>0</v>
      </c>
      <c r="BE100" s="4">
        <f t="shared" si="15"/>
        <v>133.24968632371392</v>
      </c>
      <c r="BF100" s="4">
        <f t="shared" si="15"/>
        <v>0</v>
      </c>
      <c r="BG100" s="4" t="e">
        <f t="shared" si="15"/>
        <v>#VALUE!</v>
      </c>
      <c r="BH100" s="20">
        <f t="shared" si="14"/>
        <v>-133.24968632371392</v>
      </c>
    </row>
    <row r="101" spans="1:60">
      <c r="A101" s="3" t="s">
        <v>231</v>
      </c>
      <c r="B101" s="4">
        <v>2588</v>
      </c>
      <c r="C101" s="51" t="s">
        <v>232</v>
      </c>
      <c r="D101" s="4">
        <v>13</v>
      </c>
      <c r="E101" s="4">
        <v>1050</v>
      </c>
      <c r="F101" s="4">
        <v>0</v>
      </c>
      <c r="G101" s="4">
        <v>11946</v>
      </c>
      <c r="H101" s="4">
        <v>2</v>
      </c>
      <c r="I101" s="4">
        <v>0</v>
      </c>
      <c r="J101" s="4">
        <v>-10898</v>
      </c>
      <c r="K101" s="4">
        <v>10</v>
      </c>
      <c r="L101" s="4">
        <v>-10888</v>
      </c>
      <c r="M101" s="4">
        <v>1116</v>
      </c>
      <c r="N101" s="4">
        <v>0</v>
      </c>
      <c r="O101" s="4">
        <v>12762</v>
      </c>
      <c r="P101" s="4">
        <v>2</v>
      </c>
      <c r="Q101" s="4">
        <v>0</v>
      </c>
      <c r="R101" s="4">
        <v>-11648</v>
      </c>
      <c r="S101" s="4">
        <v>82</v>
      </c>
      <c r="T101" s="4">
        <v>-11566</v>
      </c>
      <c r="U101" s="4">
        <v>20</v>
      </c>
      <c r="V101" s="4">
        <v>0</v>
      </c>
      <c r="W101" s="4">
        <v>261</v>
      </c>
      <c r="X101" s="4">
        <v>3</v>
      </c>
      <c r="Y101" s="4">
        <v>0</v>
      </c>
      <c r="Z101" s="4">
        <v>-244</v>
      </c>
      <c r="AA101" s="4">
        <v>24</v>
      </c>
      <c r="AB101" s="4">
        <v>0</v>
      </c>
      <c r="AC101" s="4">
        <v>264</v>
      </c>
      <c r="AD101" s="4">
        <v>3</v>
      </c>
      <c r="AE101" s="4">
        <v>0</v>
      </c>
      <c r="AF101" s="4">
        <v>-243</v>
      </c>
      <c r="AG101" s="93">
        <f t="shared" si="13"/>
        <v>405.71870170015455</v>
      </c>
      <c r="AH101" s="4">
        <f t="shared" si="12"/>
        <v>0</v>
      </c>
      <c r="AI101" s="4">
        <f t="shared" si="12"/>
        <v>4615.9196290571872</v>
      </c>
      <c r="AJ101" s="4">
        <f t="shared" si="12"/>
        <v>0.77279752704791349</v>
      </c>
      <c r="AK101" s="4">
        <f t="shared" si="12"/>
        <v>0</v>
      </c>
      <c r="AL101" s="17">
        <f t="shared" si="12"/>
        <v>-4210.9737248840802</v>
      </c>
      <c r="AM101" s="4">
        <f t="shared" si="12"/>
        <v>3.8639876352395675</v>
      </c>
      <c r="AN101" s="4">
        <f t="shared" si="12"/>
        <v>-4207.1097372488412</v>
      </c>
      <c r="AO101" s="4">
        <f t="shared" si="12"/>
        <v>431.22102009273573</v>
      </c>
      <c r="AP101" s="4">
        <f t="shared" si="12"/>
        <v>0</v>
      </c>
      <c r="AQ101" s="4">
        <f t="shared" si="12"/>
        <v>4931.2210200927357</v>
      </c>
      <c r="AR101" s="4">
        <f t="shared" si="12"/>
        <v>0.77279752704791349</v>
      </c>
      <c r="AS101" s="4">
        <f t="shared" si="12"/>
        <v>0</v>
      </c>
      <c r="AT101" s="18">
        <f t="shared" si="12"/>
        <v>-4500.7727975270482</v>
      </c>
      <c r="AU101" s="4">
        <f t="shared" si="12"/>
        <v>31.68469860896445</v>
      </c>
      <c r="AV101" s="4">
        <f t="shared" si="12"/>
        <v>-4469.0880989180832</v>
      </c>
      <c r="AW101" s="4">
        <f t="shared" si="12"/>
        <v>7.7279752704791349</v>
      </c>
      <c r="AX101" s="4">
        <f t="shared" si="17"/>
        <v>0</v>
      </c>
      <c r="AY101" s="4">
        <f t="shared" si="17"/>
        <v>100.85007727975271</v>
      </c>
      <c r="AZ101" s="4">
        <f t="shared" si="17"/>
        <v>1.1591962905718702</v>
      </c>
      <c r="BA101" s="4">
        <f t="shared" si="17"/>
        <v>0</v>
      </c>
      <c r="BB101" s="19">
        <f t="shared" si="16"/>
        <v>-94.281298299845446</v>
      </c>
      <c r="BC101" s="4">
        <f t="shared" si="16"/>
        <v>9.2735703245749619</v>
      </c>
      <c r="BD101" s="4">
        <f t="shared" si="15"/>
        <v>0</v>
      </c>
      <c r="BE101" s="4">
        <f t="shared" si="15"/>
        <v>102.00927357032458</v>
      </c>
      <c r="BF101" s="4">
        <f t="shared" si="15"/>
        <v>1.1591962905718702</v>
      </c>
      <c r="BG101" s="4">
        <f t="shared" si="15"/>
        <v>0</v>
      </c>
      <c r="BH101" s="20">
        <f t="shared" si="14"/>
        <v>-93.894899536321489</v>
      </c>
    </row>
    <row r="102" spans="1:60">
      <c r="A102" s="3" t="s">
        <v>233</v>
      </c>
      <c r="B102" s="4">
        <v>15040</v>
      </c>
      <c r="C102" s="51" t="s">
        <v>234</v>
      </c>
      <c r="D102" s="4">
        <v>12</v>
      </c>
      <c r="E102" s="4">
        <v>0</v>
      </c>
      <c r="F102" s="4">
        <v>0</v>
      </c>
      <c r="G102" s="4">
        <v>38792</v>
      </c>
      <c r="H102" s="4">
        <v>0</v>
      </c>
      <c r="I102" s="4">
        <v>0</v>
      </c>
      <c r="J102" s="4">
        <v>-38792</v>
      </c>
      <c r="K102" s="4">
        <v>5</v>
      </c>
      <c r="L102" s="4">
        <v>-38787</v>
      </c>
      <c r="M102" s="4">
        <v>0</v>
      </c>
      <c r="N102" s="4">
        <v>0</v>
      </c>
      <c r="O102" s="4">
        <v>40138</v>
      </c>
      <c r="P102" s="4">
        <v>0</v>
      </c>
      <c r="Q102" s="4">
        <v>0</v>
      </c>
      <c r="R102" s="4">
        <v>-40138</v>
      </c>
      <c r="S102" s="4">
        <v>51</v>
      </c>
      <c r="T102" s="4">
        <v>-40087</v>
      </c>
      <c r="U102" s="4">
        <v>0</v>
      </c>
      <c r="V102" s="4">
        <v>0</v>
      </c>
      <c r="W102" s="4">
        <v>1263</v>
      </c>
      <c r="X102" s="4">
        <v>0</v>
      </c>
      <c r="Y102" s="4">
        <v>0</v>
      </c>
      <c r="Z102" s="4">
        <v>-1263</v>
      </c>
      <c r="AA102" s="4">
        <v>0</v>
      </c>
      <c r="AB102" s="4">
        <v>0</v>
      </c>
      <c r="AC102" s="4">
        <v>1478</v>
      </c>
      <c r="AD102" s="4">
        <v>0</v>
      </c>
      <c r="AE102" s="4">
        <v>0</v>
      </c>
      <c r="AF102" s="4">
        <v>-1478</v>
      </c>
      <c r="AG102" s="93">
        <f t="shared" si="13"/>
        <v>0</v>
      </c>
      <c r="AH102" s="4">
        <f t="shared" si="12"/>
        <v>0</v>
      </c>
      <c r="AI102" s="4">
        <f t="shared" si="12"/>
        <v>2579.255319148936</v>
      </c>
      <c r="AJ102" s="4">
        <f t="shared" si="12"/>
        <v>0</v>
      </c>
      <c r="AK102" s="4">
        <f t="shared" si="12"/>
        <v>0</v>
      </c>
      <c r="AL102" s="17">
        <f t="shared" si="12"/>
        <v>-2579.255319148936</v>
      </c>
      <c r="AM102" s="4">
        <f t="shared" si="12"/>
        <v>0.33244680851063829</v>
      </c>
      <c r="AN102" s="4">
        <f t="shared" si="12"/>
        <v>-2578.9228723404253</v>
      </c>
      <c r="AO102" s="4">
        <f t="shared" si="12"/>
        <v>0</v>
      </c>
      <c r="AP102" s="4">
        <f t="shared" si="12"/>
        <v>0</v>
      </c>
      <c r="AQ102" s="4">
        <f t="shared" si="12"/>
        <v>2668.75</v>
      </c>
      <c r="AR102" s="4">
        <f t="shared" si="12"/>
        <v>0</v>
      </c>
      <c r="AS102" s="4">
        <f t="shared" si="12"/>
        <v>0</v>
      </c>
      <c r="AT102" s="18">
        <f t="shared" si="12"/>
        <v>-2668.75</v>
      </c>
      <c r="AU102" s="4">
        <f t="shared" si="12"/>
        <v>3.3909574468085109</v>
      </c>
      <c r="AV102" s="4">
        <f t="shared" si="12"/>
        <v>-2665.3590425531916</v>
      </c>
      <c r="AW102" s="4">
        <f t="shared" ref="AW102:AZ165" si="18">1000*U102/$B102</f>
        <v>0</v>
      </c>
      <c r="AX102" s="4">
        <f t="shared" si="17"/>
        <v>0</v>
      </c>
      <c r="AY102" s="4">
        <f t="shared" si="17"/>
        <v>83.976063829787236</v>
      </c>
      <c r="AZ102" s="4">
        <f t="shared" si="17"/>
        <v>0</v>
      </c>
      <c r="BA102" s="4">
        <f t="shared" si="17"/>
        <v>0</v>
      </c>
      <c r="BB102" s="19">
        <f t="shared" si="16"/>
        <v>-83.976063829787236</v>
      </c>
      <c r="BC102" s="4">
        <f t="shared" si="16"/>
        <v>0</v>
      </c>
      <c r="BD102" s="4">
        <f t="shared" si="15"/>
        <v>0</v>
      </c>
      <c r="BE102" s="4">
        <f t="shared" si="15"/>
        <v>98.271276595744681</v>
      </c>
      <c r="BF102" s="4">
        <f t="shared" si="15"/>
        <v>0</v>
      </c>
      <c r="BG102" s="4">
        <f t="shared" si="15"/>
        <v>0</v>
      </c>
      <c r="BH102" s="20">
        <f t="shared" si="14"/>
        <v>-98.271276595744681</v>
      </c>
    </row>
    <row r="103" spans="1:60">
      <c r="A103" s="3" t="s">
        <v>235</v>
      </c>
      <c r="B103" s="4">
        <v>2050</v>
      </c>
      <c r="C103" s="51" t="s">
        <v>236</v>
      </c>
      <c r="D103" s="4">
        <v>15</v>
      </c>
      <c r="E103" s="4">
        <v>941</v>
      </c>
      <c r="F103" s="4">
        <v>0</v>
      </c>
      <c r="G103" s="4">
        <v>9150</v>
      </c>
      <c r="H103" s="4">
        <v>90</v>
      </c>
      <c r="I103" s="4">
        <v>0</v>
      </c>
      <c r="J103" s="4">
        <v>-8299</v>
      </c>
      <c r="K103" s="4">
        <v>0</v>
      </c>
      <c r="L103" s="4">
        <v>-8299</v>
      </c>
      <c r="M103" s="4">
        <v>910</v>
      </c>
      <c r="N103" s="4">
        <v>0</v>
      </c>
      <c r="O103" s="4">
        <v>9427</v>
      </c>
      <c r="P103" s="4">
        <v>90</v>
      </c>
      <c r="Q103" s="4">
        <v>0</v>
      </c>
      <c r="R103" s="4">
        <v>-8607</v>
      </c>
      <c r="S103" s="4">
        <v>0</v>
      </c>
      <c r="T103" s="4">
        <v>-8607</v>
      </c>
      <c r="U103" s="4">
        <v>0</v>
      </c>
      <c r="V103" s="4">
        <v>0</v>
      </c>
      <c r="W103" s="4">
        <v>165</v>
      </c>
      <c r="X103" s="4">
        <v>0</v>
      </c>
      <c r="Y103" s="4">
        <v>0</v>
      </c>
      <c r="Z103" s="4">
        <v>-165</v>
      </c>
      <c r="AA103" s="4">
        <v>0</v>
      </c>
      <c r="AB103" s="4">
        <v>0</v>
      </c>
      <c r="AC103" s="4">
        <v>170</v>
      </c>
      <c r="AD103" s="4">
        <v>0</v>
      </c>
      <c r="AE103" s="4">
        <v>0</v>
      </c>
      <c r="AF103" s="4">
        <v>-170</v>
      </c>
      <c r="AG103" s="93">
        <f t="shared" si="13"/>
        <v>459.02439024390242</v>
      </c>
      <c r="AH103" s="4">
        <f t="shared" ref="AH103:AV119" si="19">1000*F103/$B103</f>
        <v>0</v>
      </c>
      <c r="AI103" s="4">
        <f t="shared" si="19"/>
        <v>4463.4146341463411</v>
      </c>
      <c r="AJ103" s="4">
        <f t="shared" si="19"/>
        <v>43.902439024390247</v>
      </c>
      <c r="AK103" s="4">
        <f t="shared" si="19"/>
        <v>0</v>
      </c>
      <c r="AL103" s="17">
        <f t="shared" si="19"/>
        <v>-4048.2926829268295</v>
      </c>
      <c r="AM103" s="4">
        <f t="shared" si="19"/>
        <v>0</v>
      </c>
      <c r="AN103" s="4">
        <f t="shared" si="19"/>
        <v>-4048.2926829268295</v>
      </c>
      <c r="AO103" s="4">
        <f t="shared" si="19"/>
        <v>443.90243902439022</v>
      </c>
      <c r="AP103" s="4">
        <f t="shared" si="19"/>
        <v>0</v>
      </c>
      <c r="AQ103" s="4">
        <f t="shared" si="19"/>
        <v>4598.5365853658541</v>
      </c>
      <c r="AR103" s="4">
        <f t="shared" si="19"/>
        <v>43.902439024390247</v>
      </c>
      <c r="AS103" s="4">
        <f t="shared" si="19"/>
        <v>0</v>
      </c>
      <c r="AT103" s="18">
        <f t="shared" si="19"/>
        <v>-4198.5365853658541</v>
      </c>
      <c r="AU103" s="4">
        <f t="shared" si="19"/>
        <v>0</v>
      </c>
      <c r="AV103" s="4">
        <f t="shared" si="19"/>
        <v>-4198.5365853658541</v>
      </c>
      <c r="AW103" s="4">
        <f t="shared" si="18"/>
        <v>0</v>
      </c>
      <c r="AX103" s="4">
        <f t="shared" si="17"/>
        <v>0</v>
      </c>
      <c r="AY103" s="4">
        <f t="shared" si="17"/>
        <v>80.487804878048777</v>
      </c>
      <c r="AZ103" s="4">
        <f t="shared" si="17"/>
        <v>0</v>
      </c>
      <c r="BA103" s="4">
        <f t="shared" si="17"/>
        <v>0</v>
      </c>
      <c r="BB103" s="19">
        <f t="shared" si="16"/>
        <v>-80.487804878048777</v>
      </c>
      <c r="BC103" s="4">
        <f t="shared" si="16"/>
        <v>0</v>
      </c>
      <c r="BD103" s="4">
        <f t="shared" si="15"/>
        <v>0</v>
      </c>
      <c r="BE103" s="4">
        <f t="shared" si="15"/>
        <v>82.926829268292678</v>
      </c>
      <c r="BF103" s="4">
        <f t="shared" si="15"/>
        <v>0</v>
      </c>
      <c r="BG103" s="4">
        <f t="shared" si="15"/>
        <v>0</v>
      </c>
      <c r="BH103" s="20">
        <f t="shared" si="14"/>
        <v>-82.926829268292678</v>
      </c>
    </row>
    <row r="104" spans="1:60">
      <c r="A104" s="3" t="s">
        <v>237</v>
      </c>
      <c r="B104" s="4">
        <v>2271</v>
      </c>
      <c r="C104" s="51" t="s">
        <v>238</v>
      </c>
      <c r="D104" s="4">
        <v>2</v>
      </c>
      <c r="E104" s="4">
        <v>1022</v>
      </c>
      <c r="F104" s="4">
        <v>0</v>
      </c>
      <c r="G104" s="4">
        <v>9830</v>
      </c>
      <c r="H104" s="4">
        <v>86</v>
      </c>
      <c r="I104" s="4" t="s">
        <v>44</v>
      </c>
      <c r="J104" s="4">
        <v>-8894</v>
      </c>
      <c r="K104" s="4">
        <v>37</v>
      </c>
      <c r="L104" s="4">
        <v>-8857</v>
      </c>
      <c r="M104" s="4">
        <v>1040</v>
      </c>
      <c r="N104" s="4">
        <v>0</v>
      </c>
      <c r="O104" s="4">
        <v>9894</v>
      </c>
      <c r="P104" s="4">
        <v>84</v>
      </c>
      <c r="Q104" s="4" t="s">
        <v>44</v>
      </c>
      <c r="R104" s="4">
        <v>-8938</v>
      </c>
      <c r="S104" s="4">
        <v>43</v>
      </c>
      <c r="T104" s="4">
        <v>-8895</v>
      </c>
      <c r="U104" s="4">
        <v>0</v>
      </c>
      <c r="V104" s="4">
        <v>0</v>
      </c>
      <c r="W104" s="4">
        <v>171</v>
      </c>
      <c r="X104" s="4">
        <v>0</v>
      </c>
      <c r="Y104" s="4" t="s">
        <v>44</v>
      </c>
      <c r="Z104" s="4">
        <v>-171</v>
      </c>
      <c r="AA104" s="4">
        <v>0</v>
      </c>
      <c r="AB104" s="4">
        <v>0</v>
      </c>
      <c r="AC104" s="4">
        <v>173</v>
      </c>
      <c r="AD104" s="4">
        <v>0</v>
      </c>
      <c r="AE104" s="4" t="s">
        <v>44</v>
      </c>
      <c r="AF104" s="4">
        <v>-173</v>
      </c>
      <c r="AG104" s="93">
        <f t="shared" si="13"/>
        <v>450.02201673271685</v>
      </c>
      <c r="AH104" s="4">
        <f t="shared" si="19"/>
        <v>0</v>
      </c>
      <c r="AI104" s="4">
        <f t="shared" si="19"/>
        <v>4328.4896521356231</v>
      </c>
      <c r="AJ104" s="4">
        <f t="shared" si="19"/>
        <v>37.868780273007488</v>
      </c>
      <c r="AK104" s="4" t="e">
        <f t="shared" si="19"/>
        <v>#VALUE!</v>
      </c>
      <c r="AL104" s="17">
        <f t="shared" si="19"/>
        <v>-3916.3364156759135</v>
      </c>
      <c r="AM104" s="4">
        <f t="shared" si="19"/>
        <v>16.292382210479964</v>
      </c>
      <c r="AN104" s="4">
        <f t="shared" si="19"/>
        <v>-3900.0440334654336</v>
      </c>
      <c r="AO104" s="4">
        <f t="shared" si="19"/>
        <v>457.94804051078819</v>
      </c>
      <c r="AP104" s="4">
        <f t="shared" si="19"/>
        <v>0</v>
      </c>
      <c r="AQ104" s="4">
        <f t="shared" si="19"/>
        <v>4356.6710700132098</v>
      </c>
      <c r="AR104" s="4">
        <f t="shared" si="19"/>
        <v>36.98811096433289</v>
      </c>
      <c r="AS104" s="4" t="e">
        <f t="shared" si="19"/>
        <v>#VALUE!</v>
      </c>
      <c r="AT104" s="18">
        <f t="shared" si="19"/>
        <v>-3935.7111404667548</v>
      </c>
      <c r="AU104" s="4">
        <f t="shared" si="19"/>
        <v>18.934390136503744</v>
      </c>
      <c r="AV104" s="4">
        <f t="shared" si="19"/>
        <v>-3916.7767503302512</v>
      </c>
      <c r="AW104" s="4">
        <f t="shared" si="18"/>
        <v>0</v>
      </c>
      <c r="AX104" s="4">
        <f t="shared" si="17"/>
        <v>0</v>
      </c>
      <c r="AY104" s="4">
        <f t="shared" si="17"/>
        <v>75.29722589167767</v>
      </c>
      <c r="AZ104" s="4">
        <f t="shared" si="17"/>
        <v>0</v>
      </c>
      <c r="BA104" s="4" t="e">
        <f t="shared" si="17"/>
        <v>#VALUE!</v>
      </c>
      <c r="BB104" s="19">
        <f t="shared" si="16"/>
        <v>-75.29722589167767</v>
      </c>
      <c r="BC104" s="4">
        <f t="shared" si="16"/>
        <v>0</v>
      </c>
      <c r="BD104" s="4">
        <f t="shared" si="15"/>
        <v>0</v>
      </c>
      <c r="BE104" s="4">
        <f t="shared" si="15"/>
        <v>76.177895200352268</v>
      </c>
      <c r="BF104" s="4">
        <f t="shared" si="15"/>
        <v>0</v>
      </c>
      <c r="BG104" s="4" t="e">
        <f t="shared" si="15"/>
        <v>#VALUE!</v>
      </c>
      <c r="BH104" s="20">
        <f t="shared" si="14"/>
        <v>-76.177895200352268</v>
      </c>
    </row>
    <row r="105" spans="1:60">
      <c r="A105" s="3" t="s">
        <v>239</v>
      </c>
      <c r="B105" s="4">
        <v>51248</v>
      </c>
      <c r="C105" s="51" t="s">
        <v>240</v>
      </c>
      <c r="D105" s="4">
        <v>8</v>
      </c>
      <c r="E105" s="4">
        <v>309</v>
      </c>
      <c r="F105" s="4">
        <v>0</v>
      </c>
      <c r="G105" s="4">
        <v>226252</v>
      </c>
      <c r="H105" s="4">
        <v>6</v>
      </c>
      <c r="I105" s="4">
        <v>0</v>
      </c>
      <c r="J105" s="4">
        <v>-225949</v>
      </c>
      <c r="K105" s="4">
        <v>1338</v>
      </c>
      <c r="L105" s="4">
        <v>-224611</v>
      </c>
      <c r="M105" s="4">
        <v>0</v>
      </c>
      <c r="N105" s="4">
        <v>0</v>
      </c>
      <c r="O105" s="4">
        <v>227681</v>
      </c>
      <c r="P105" s="4">
        <v>0</v>
      </c>
      <c r="Q105" s="4">
        <v>0</v>
      </c>
      <c r="R105" s="4">
        <v>-227681</v>
      </c>
      <c r="S105" s="4">
        <v>1502</v>
      </c>
      <c r="T105" s="4">
        <v>-226179</v>
      </c>
      <c r="U105" s="4">
        <v>14882</v>
      </c>
      <c r="V105" s="4">
        <v>0</v>
      </c>
      <c r="W105" s="4">
        <v>18216</v>
      </c>
      <c r="X105" s="4">
        <v>1268</v>
      </c>
      <c r="Y105" s="4">
        <v>0</v>
      </c>
      <c r="Z105" s="4">
        <v>-4602</v>
      </c>
      <c r="AA105" s="4">
        <v>15018</v>
      </c>
      <c r="AB105" s="4">
        <v>0</v>
      </c>
      <c r="AC105" s="4">
        <v>18161</v>
      </c>
      <c r="AD105" s="4">
        <v>1286</v>
      </c>
      <c r="AE105" s="4">
        <v>0</v>
      </c>
      <c r="AF105" s="4">
        <v>-4429</v>
      </c>
      <c r="AG105" s="93">
        <f t="shared" si="13"/>
        <v>6.0295035903840146</v>
      </c>
      <c r="AH105" s="4">
        <f t="shared" si="19"/>
        <v>0</v>
      </c>
      <c r="AI105" s="4">
        <f t="shared" si="19"/>
        <v>4414.8454573837025</v>
      </c>
      <c r="AJ105" s="4">
        <f t="shared" si="19"/>
        <v>0.11707773961910709</v>
      </c>
      <c r="AK105" s="4">
        <f t="shared" si="19"/>
        <v>0</v>
      </c>
      <c r="AL105" s="17">
        <f t="shared" si="19"/>
        <v>-4408.933031532938</v>
      </c>
      <c r="AM105" s="4">
        <f t="shared" si="19"/>
        <v>26.108335935060879</v>
      </c>
      <c r="AN105" s="4">
        <f t="shared" si="19"/>
        <v>-4382.8246955978766</v>
      </c>
      <c r="AO105" s="4">
        <f t="shared" si="19"/>
        <v>0</v>
      </c>
      <c r="AP105" s="4">
        <f t="shared" si="19"/>
        <v>0</v>
      </c>
      <c r="AQ105" s="4">
        <f t="shared" si="19"/>
        <v>4442.7294723696532</v>
      </c>
      <c r="AR105" s="4">
        <f t="shared" si="19"/>
        <v>0</v>
      </c>
      <c r="AS105" s="4">
        <f t="shared" si="19"/>
        <v>0</v>
      </c>
      <c r="AT105" s="18">
        <f t="shared" si="19"/>
        <v>-4442.7294723696532</v>
      </c>
      <c r="AU105" s="4">
        <f t="shared" si="19"/>
        <v>29.308460817983139</v>
      </c>
      <c r="AV105" s="4">
        <f t="shared" si="19"/>
        <v>-4413.4210115516707</v>
      </c>
      <c r="AW105" s="4">
        <f t="shared" si="18"/>
        <v>290.39182016859195</v>
      </c>
      <c r="AX105" s="4">
        <f t="shared" si="17"/>
        <v>0</v>
      </c>
      <c r="AY105" s="4">
        <f t="shared" si="17"/>
        <v>355.44801748360914</v>
      </c>
      <c r="AZ105" s="4">
        <f t="shared" si="17"/>
        <v>24.742428972837963</v>
      </c>
      <c r="BA105" s="4">
        <f t="shared" si="17"/>
        <v>0</v>
      </c>
      <c r="BB105" s="19">
        <f t="shared" si="16"/>
        <v>-89.798626287855143</v>
      </c>
      <c r="BC105" s="4">
        <f t="shared" si="16"/>
        <v>293.04558226662505</v>
      </c>
      <c r="BD105" s="4">
        <f t="shared" si="15"/>
        <v>0</v>
      </c>
      <c r="BE105" s="4">
        <f t="shared" si="15"/>
        <v>354.37480487043399</v>
      </c>
      <c r="BF105" s="4">
        <f t="shared" si="15"/>
        <v>25.093662191695287</v>
      </c>
      <c r="BG105" s="4">
        <f t="shared" si="15"/>
        <v>0</v>
      </c>
      <c r="BH105" s="20">
        <f t="shared" si="14"/>
        <v>-86.422884795504217</v>
      </c>
    </row>
    <row r="106" spans="1:60">
      <c r="A106" s="3" t="s">
        <v>241</v>
      </c>
      <c r="B106" s="4">
        <v>80483</v>
      </c>
      <c r="C106" s="51" t="s">
        <v>242</v>
      </c>
      <c r="D106" s="4">
        <v>8</v>
      </c>
      <c r="E106" s="4">
        <v>2498</v>
      </c>
      <c r="F106" s="4">
        <v>0</v>
      </c>
      <c r="G106" s="4">
        <v>343302</v>
      </c>
      <c r="H106" s="4">
        <v>0</v>
      </c>
      <c r="I106" s="4">
        <v>0</v>
      </c>
      <c r="J106" s="4">
        <v>-340804</v>
      </c>
      <c r="K106" s="4">
        <v>493</v>
      </c>
      <c r="L106" s="4">
        <v>-340311</v>
      </c>
      <c r="M106" s="4">
        <v>2336</v>
      </c>
      <c r="N106" s="4">
        <v>0</v>
      </c>
      <c r="O106" s="4">
        <v>344110</v>
      </c>
      <c r="P106" s="4">
        <v>0</v>
      </c>
      <c r="Q106" s="4">
        <v>0</v>
      </c>
      <c r="R106" s="4">
        <v>-341774</v>
      </c>
      <c r="S106" s="4">
        <v>482</v>
      </c>
      <c r="T106" s="4">
        <v>-341292</v>
      </c>
      <c r="U106" s="4">
        <v>0</v>
      </c>
      <c r="V106" s="4">
        <v>0</v>
      </c>
      <c r="W106" s="4">
        <v>7850</v>
      </c>
      <c r="X106" s="4">
        <v>0</v>
      </c>
      <c r="Y106" s="4">
        <v>0</v>
      </c>
      <c r="Z106" s="4">
        <v>-7850</v>
      </c>
      <c r="AA106" s="4">
        <v>0</v>
      </c>
      <c r="AB106" s="4">
        <v>0</v>
      </c>
      <c r="AC106" s="4">
        <v>8557</v>
      </c>
      <c r="AD106" s="4">
        <v>0</v>
      </c>
      <c r="AE106" s="4">
        <v>0</v>
      </c>
      <c r="AF106" s="4">
        <v>-8557</v>
      </c>
      <c r="AG106" s="93">
        <f t="shared" si="13"/>
        <v>31.037610427046705</v>
      </c>
      <c r="AH106" s="4">
        <f t="shared" si="19"/>
        <v>0</v>
      </c>
      <c r="AI106" s="4">
        <f t="shared" si="19"/>
        <v>4265.5219114595629</v>
      </c>
      <c r="AJ106" s="4">
        <f t="shared" si="19"/>
        <v>0</v>
      </c>
      <c r="AK106" s="4">
        <f t="shared" si="19"/>
        <v>0</v>
      </c>
      <c r="AL106" s="17">
        <f t="shared" si="19"/>
        <v>-4234.4843010325158</v>
      </c>
      <c r="AM106" s="4">
        <f t="shared" si="19"/>
        <v>6.1255171899655831</v>
      </c>
      <c r="AN106" s="4">
        <f t="shared" si="19"/>
        <v>-4228.358783842551</v>
      </c>
      <c r="AO106" s="4">
        <f t="shared" si="19"/>
        <v>29.024762993427185</v>
      </c>
      <c r="AP106" s="4">
        <f t="shared" si="19"/>
        <v>0</v>
      </c>
      <c r="AQ106" s="4">
        <f t="shared" si="19"/>
        <v>4275.5612986593442</v>
      </c>
      <c r="AR106" s="4">
        <f t="shared" si="19"/>
        <v>0</v>
      </c>
      <c r="AS106" s="4">
        <f t="shared" si="19"/>
        <v>0</v>
      </c>
      <c r="AT106" s="18">
        <f t="shared" si="19"/>
        <v>-4246.5365356659167</v>
      </c>
      <c r="AU106" s="4">
        <f t="shared" si="19"/>
        <v>5.9888423642259854</v>
      </c>
      <c r="AV106" s="4">
        <f t="shared" si="19"/>
        <v>-4240.5476933016907</v>
      </c>
      <c r="AW106" s="4">
        <f t="shared" si="18"/>
        <v>0</v>
      </c>
      <c r="AX106" s="4">
        <f t="shared" si="17"/>
        <v>0</v>
      </c>
      <c r="AY106" s="4">
        <f t="shared" si="17"/>
        <v>97.53612564143981</v>
      </c>
      <c r="AZ106" s="4">
        <f t="shared" si="17"/>
        <v>0</v>
      </c>
      <c r="BA106" s="4">
        <f t="shared" si="17"/>
        <v>0</v>
      </c>
      <c r="BB106" s="19">
        <f t="shared" si="16"/>
        <v>-97.53612564143981</v>
      </c>
      <c r="BC106" s="4">
        <f t="shared" si="16"/>
        <v>0</v>
      </c>
      <c r="BD106" s="4">
        <f t="shared" si="15"/>
        <v>0</v>
      </c>
      <c r="BE106" s="4">
        <f t="shared" si="15"/>
        <v>106.32058944124846</v>
      </c>
      <c r="BF106" s="4">
        <f t="shared" si="15"/>
        <v>0</v>
      </c>
      <c r="BG106" s="4">
        <f t="shared" si="15"/>
        <v>0</v>
      </c>
      <c r="BH106" s="20">
        <f t="shared" si="14"/>
        <v>-106.32058944124846</v>
      </c>
    </row>
    <row r="107" spans="1:60">
      <c r="A107" s="3" t="s">
        <v>243</v>
      </c>
      <c r="B107" s="4">
        <v>6375</v>
      </c>
      <c r="C107" s="51" t="s">
        <v>244</v>
      </c>
      <c r="D107" s="4">
        <v>15</v>
      </c>
      <c r="E107" s="4">
        <v>4175</v>
      </c>
      <c r="F107" s="4">
        <v>0</v>
      </c>
      <c r="G107" s="4">
        <v>33208</v>
      </c>
      <c r="H107" s="4">
        <v>464</v>
      </c>
      <c r="I107" s="4">
        <v>0</v>
      </c>
      <c r="J107" s="4">
        <v>-29497</v>
      </c>
      <c r="K107" s="4">
        <v>86</v>
      </c>
      <c r="L107" s="4">
        <v>-29411</v>
      </c>
      <c r="M107" s="4">
        <v>338</v>
      </c>
      <c r="N107" s="4">
        <v>0</v>
      </c>
      <c r="O107" s="4">
        <v>29797</v>
      </c>
      <c r="P107" s="4">
        <v>0</v>
      </c>
      <c r="Q107" s="4">
        <v>0</v>
      </c>
      <c r="R107" s="4">
        <v>-29459</v>
      </c>
      <c r="S107" s="4">
        <v>86</v>
      </c>
      <c r="T107" s="4">
        <v>-29373</v>
      </c>
      <c r="U107" s="4">
        <v>0</v>
      </c>
      <c r="V107" s="4">
        <v>0</v>
      </c>
      <c r="W107" s="4">
        <v>498</v>
      </c>
      <c r="X107" s="4">
        <v>0</v>
      </c>
      <c r="Y107" s="4">
        <v>0</v>
      </c>
      <c r="Z107" s="4">
        <v>-498</v>
      </c>
      <c r="AA107" s="4">
        <v>0</v>
      </c>
      <c r="AB107" s="4">
        <v>0</v>
      </c>
      <c r="AC107" s="4">
        <v>490</v>
      </c>
      <c r="AD107" s="4">
        <v>0</v>
      </c>
      <c r="AE107" s="4">
        <v>0</v>
      </c>
      <c r="AF107" s="4">
        <v>-490</v>
      </c>
      <c r="AG107" s="93">
        <f t="shared" si="13"/>
        <v>654.9019607843137</v>
      </c>
      <c r="AH107" s="4">
        <f t="shared" si="19"/>
        <v>0</v>
      </c>
      <c r="AI107" s="4">
        <f t="shared" si="19"/>
        <v>5209.0980392156862</v>
      </c>
      <c r="AJ107" s="4">
        <f t="shared" si="19"/>
        <v>72.784313725490193</v>
      </c>
      <c r="AK107" s="4">
        <f t="shared" si="19"/>
        <v>0</v>
      </c>
      <c r="AL107" s="17">
        <f t="shared" si="19"/>
        <v>-4626.9803921568628</v>
      </c>
      <c r="AM107" s="4">
        <f t="shared" si="19"/>
        <v>13.490196078431373</v>
      </c>
      <c r="AN107" s="4">
        <f t="shared" si="19"/>
        <v>-4613.4901960784309</v>
      </c>
      <c r="AO107" s="4">
        <f t="shared" si="19"/>
        <v>53.019607843137258</v>
      </c>
      <c r="AP107" s="4">
        <f t="shared" si="19"/>
        <v>0</v>
      </c>
      <c r="AQ107" s="4">
        <f t="shared" si="19"/>
        <v>4674.0392156862745</v>
      </c>
      <c r="AR107" s="4">
        <f t="shared" si="19"/>
        <v>0</v>
      </c>
      <c r="AS107" s="4">
        <f t="shared" si="19"/>
        <v>0</v>
      </c>
      <c r="AT107" s="18">
        <f t="shared" si="19"/>
        <v>-4621.0196078431372</v>
      </c>
      <c r="AU107" s="4">
        <f t="shared" si="19"/>
        <v>13.490196078431373</v>
      </c>
      <c r="AV107" s="4">
        <f t="shared" si="19"/>
        <v>-4607.5294117647063</v>
      </c>
      <c r="AW107" s="4">
        <f t="shared" si="18"/>
        <v>0</v>
      </c>
      <c r="AX107" s="4">
        <f t="shared" si="17"/>
        <v>0</v>
      </c>
      <c r="AY107" s="4">
        <f t="shared" si="17"/>
        <v>78.117647058823536</v>
      </c>
      <c r="AZ107" s="4">
        <f t="shared" si="17"/>
        <v>0</v>
      </c>
      <c r="BA107" s="4">
        <f t="shared" si="17"/>
        <v>0</v>
      </c>
      <c r="BB107" s="19">
        <f t="shared" si="16"/>
        <v>-78.117647058823536</v>
      </c>
      <c r="BC107" s="4">
        <f t="shared" si="16"/>
        <v>0</v>
      </c>
      <c r="BD107" s="4">
        <f t="shared" si="15"/>
        <v>0</v>
      </c>
      <c r="BE107" s="4">
        <f t="shared" si="15"/>
        <v>76.862745098039213</v>
      </c>
      <c r="BF107" s="4">
        <f t="shared" si="15"/>
        <v>0</v>
      </c>
      <c r="BG107" s="4">
        <f t="shared" si="15"/>
        <v>0</v>
      </c>
      <c r="BH107" s="20">
        <f t="shared" si="14"/>
        <v>-76.862745098039213</v>
      </c>
    </row>
    <row r="108" spans="1:60">
      <c r="A108" s="3" t="s">
        <v>245</v>
      </c>
      <c r="B108" s="4">
        <v>6439</v>
      </c>
      <c r="C108" s="51" t="s">
        <v>246</v>
      </c>
      <c r="D108" s="4">
        <v>15</v>
      </c>
      <c r="E108" s="4">
        <v>98</v>
      </c>
      <c r="F108" s="4">
        <v>0</v>
      </c>
      <c r="G108" s="4">
        <v>25420</v>
      </c>
      <c r="H108" s="4">
        <v>0</v>
      </c>
      <c r="I108" s="4">
        <v>0</v>
      </c>
      <c r="J108" s="4">
        <v>-25322</v>
      </c>
      <c r="K108" s="4">
        <v>0</v>
      </c>
      <c r="L108" s="4">
        <v>-25322</v>
      </c>
      <c r="M108" s="4">
        <v>114</v>
      </c>
      <c r="N108" s="4">
        <v>0</v>
      </c>
      <c r="O108" s="4">
        <v>25624</v>
      </c>
      <c r="P108" s="4">
        <v>0</v>
      </c>
      <c r="Q108" s="4">
        <v>0</v>
      </c>
      <c r="R108" s="4">
        <v>-25510</v>
      </c>
      <c r="S108" s="4">
        <v>5</v>
      </c>
      <c r="T108" s="4">
        <v>-25505</v>
      </c>
      <c r="U108" s="4">
        <v>0</v>
      </c>
      <c r="V108" s="4">
        <v>0</v>
      </c>
      <c r="W108" s="4">
        <v>773</v>
      </c>
      <c r="X108" s="4">
        <v>150</v>
      </c>
      <c r="Y108" s="4">
        <v>0</v>
      </c>
      <c r="Z108" s="4">
        <v>-923</v>
      </c>
      <c r="AA108" s="4">
        <v>0</v>
      </c>
      <c r="AB108" s="4">
        <v>0</v>
      </c>
      <c r="AC108" s="4">
        <v>840</v>
      </c>
      <c r="AD108" s="4">
        <v>140</v>
      </c>
      <c r="AE108" s="4">
        <v>0</v>
      </c>
      <c r="AF108" s="4">
        <v>-980</v>
      </c>
      <c r="AG108" s="93">
        <f t="shared" si="13"/>
        <v>15.219754620282652</v>
      </c>
      <c r="AH108" s="4">
        <f t="shared" si="19"/>
        <v>0</v>
      </c>
      <c r="AI108" s="4">
        <f t="shared" si="19"/>
        <v>3947.8179841590309</v>
      </c>
      <c r="AJ108" s="4">
        <f t="shared" si="19"/>
        <v>0</v>
      </c>
      <c r="AK108" s="4">
        <f t="shared" si="19"/>
        <v>0</v>
      </c>
      <c r="AL108" s="17">
        <f t="shared" si="19"/>
        <v>-3932.5982295387485</v>
      </c>
      <c r="AM108" s="4">
        <f t="shared" si="19"/>
        <v>0</v>
      </c>
      <c r="AN108" s="4">
        <f t="shared" si="19"/>
        <v>-3932.5982295387485</v>
      </c>
      <c r="AO108" s="4">
        <f t="shared" si="19"/>
        <v>17.704612517471656</v>
      </c>
      <c r="AP108" s="4">
        <f t="shared" si="19"/>
        <v>0</v>
      </c>
      <c r="AQ108" s="4">
        <f t="shared" si="19"/>
        <v>3979.4999223481909</v>
      </c>
      <c r="AR108" s="4">
        <f t="shared" si="19"/>
        <v>0</v>
      </c>
      <c r="AS108" s="4">
        <f t="shared" si="19"/>
        <v>0</v>
      </c>
      <c r="AT108" s="18">
        <f t="shared" si="19"/>
        <v>-3961.7953098307189</v>
      </c>
      <c r="AU108" s="4">
        <f t="shared" si="19"/>
        <v>0.77651809287156393</v>
      </c>
      <c r="AV108" s="4">
        <f t="shared" si="19"/>
        <v>-3961.0187917378476</v>
      </c>
      <c r="AW108" s="4">
        <f t="shared" si="18"/>
        <v>0</v>
      </c>
      <c r="AX108" s="4">
        <f t="shared" si="17"/>
        <v>0</v>
      </c>
      <c r="AY108" s="4">
        <f t="shared" si="17"/>
        <v>120.04969715794378</v>
      </c>
      <c r="AZ108" s="4">
        <f t="shared" si="17"/>
        <v>23.295542786146918</v>
      </c>
      <c r="BA108" s="4">
        <f t="shared" si="17"/>
        <v>0</v>
      </c>
      <c r="BB108" s="19">
        <f t="shared" si="16"/>
        <v>-143.34523994409071</v>
      </c>
      <c r="BC108" s="4">
        <f t="shared" si="16"/>
        <v>0</v>
      </c>
      <c r="BD108" s="4">
        <f t="shared" si="15"/>
        <v>0</v>
      </c>
      <c r="BE108" s="4">
        <f t="shared" si="15"/>
        <v>130.45503960242274</v>
      </c>
      <c r="BF108" s="4">
        <f t="shared" si="15"/>
        <v>21.742506600403789</v>
      </c>
      <c r="BG108" s="4">
        <f t="shared" si="15"/>
        <v>0</v>
      </c>
      <c r="BH108" s="20">
        <f t="shared" si="14"/>
        <v>-152.19754620282652</v>
      </c>
    </row>
    <row r="109" spans="1:60">
      <c r="A109" s="3" t="s">
        <v>247</v>
      </c>
      <c r="B109" s="4">
        <v>7927</v>
      </c>
      <c r="C109" s="51" t="s">
        <v>248</v>
      </c>
      <c r="D109" s="4">
        <v>18</v>
      </c>
      <c r="E109" s="4">
        <v>309</v>
      </c>
      <c r="F109" s="4" t="s">
        <v>44</v>
      </c>
      <c r="G109" s="4">
        <v>42735</v>
      </c>
      <c r="H109" s="4" t="s">
        <v>44</v>
      </c>
      <c r="I109" s="4" t="s">
        <v>44</v>
      </c>
      <c r="J109" s="4">
        <v>-42426</v>
      </c>
      <c r="K109" s="4" t="s">
        <v>44</v>
      </c>
      <c r="L109" s="4">
        <v>-42426</v>
      </c>
      <c r="M109" s="4">
        <v>309</v>
      </c>
      <c r="N109" s="4" t="s">
        <v>44</v>
      </c>
      <c r="O109" s="4">
        <v>43672</v>
      </c>
      <c r="P109" s="4" t="s">
        <v>44</v>
      </c>
      <c r="Q109" s="4" t="s">
        <v>44</v>
      </c>
      <c r="R109" s="4">
        <v>-43363</v>
      </c>
      <c r="S109" s="4" t="s">
        <v>44</v>
      </c>
      <c r="T109" s="4">
        <v>-43363</v>
      </c>
      <c r="U109" s="4" t="s">
        <v>44</v>
      </c>
      <c r="V109" s="4" t="s">
        <v>44</v>
      </c>
      <c r="W109" s="4">
        <v>1094</v>
      </c>
      <c r="X109" s="4" t="s">
        <v>44</v>
      </c>
      <c r="Y109" s="4" t="s">
        <v>44</v>
      </c>
      <c r="Z109" s="4">
        <v>-1094</v>
      </c>
      <c r="AA109" s="4" t="s">
        <v>44</v>
      </c>
      <c r="AB109" s="4" t="s">
        <v>44</v>
      </c>
      <c r="AC109" s="4">
        <v>1183</v>
      </c>
      <c r="AD109" s="4" t="s">
        <v>44</v>
      </c>
      <c r="AE109" s="4" t="s">
        <v>44</v>
      </c>
      <c r="AF109" s="4">
        <v>-1183</v>
      </c>
      <c r="AG109" s="93">
        <f t="shared" si="13"/>
        <v>38.980698877254952</v>
      </c>
      <c r="AH109" s="4" t="e">
        <f t="shared" si="19"/>
        <v>#VALUE!</v>
      </c>
      <c r="AI109" s="4">
        <f t="shared" si="19"/>
        <v>5391.0685000630756</v>
      </c>
      <c r="AJ109" s="4" t="e">
        <f t="shared" si="19"/>
        <v>#VALUE!</v>
      </c>
      <c r="AK109" s="4" t="e">
        <f t="shared" si="19"/>
        <v>#VALUE!</v>
      </c>
      <c r="AL109" s="17">
        <f t="shared" si="19"/>
        <v>-5352.0878011858204</v>
      </c>
      <c r="AM109" s="4" t="e">
        <f t="shared" si="19"/>
        <v>#VALUE!</v>
      </c>
      <c r="AN109" s="4">
        <f t="shared" si="19"/>
        <v>-5352.0878011858204</v>
      </c>
      <c r="AO109" s="4">
        <f t="shared" si="19"/>
        <v>38.980698877254952</v>
      </c>
      <c r="AP109" s="4" t="e">
        <f t="shared" si="19"/>
        <v>#VALUE!</v>
      </c>
      <c r="AQ109" s="4">
        <f t="shared" si="19"/>
        <v>5509.2721079853663</v>
      </c>
      <c r="AR109" s="4" t="e">
        <f t="shared" si="19"/>
        <v>#VALUE!</v>
      </c>
      <c r="AS109" s="4" t="e">
        <f t="shared" si="19"/>
        <v>#VALUE!</v>
      </c>
      <c r="AT109" s="18">
        <f t="shared" si="19"/>
        <v>-5470.2914091081111</v>
      </c>
      <c r="AU109" s="4" t="e">
        <f t="shared" si="19"/>
        <v>#VALUE!</v>
      </c>
      <c r="AV109" s="4">
        <f t="shared" si="19"/>
        <v>-5470.2914091081111</v>
      </c>
      <c r="AW109" s="4" t="e">
        <f t="shared" si="18"/>
        <v>#VALUE!</v>
      </c>
      <c r="AX109" s="4" t="e">
        <f t="shared" si="17"/>
        <v>#VALUE!</v>
      </c>
      <c r="AY109" s="4">
        <f t="shared" si="17"/>
        <v>138.00933518354989</v>
      </c>
      <c r="AZ109" s="4" t="e">
        <f t="shared" si="17"/>
        <v>#VALUE!</v>
      </c>
      <c r="BA109" s="4" t="e">
        <f t="shared" si="17"/>
        <v>#VALUE!</v>
      </c>
      <c r="BB109" s="19">
        <f t="shared" si="16"/>
        <v>-138.00933518354989</v>
      </c>
      <c r="BC109" s="4" t="e">
        <f t="shared" si="16"/>
        <v>#VALUE!</v>
      </c>
      <c r="BD109" s="4" t="e">
        <f t="shared" si="15"/>
        <v>#VALUE!</v>
      </c>
      <c r="BE109" s="4">
        <f t="shared" si="15"/>
        <v>149.23678566923175</v>
      </c>
      <c r="BF109" s="4" t="e">
        <f t="shared" si="15"/>
        <v>#VALUE!</v>
      </c>
      <c r="BG109" s="4" t="e">
        <f t="shared" si="15"/>
        <v>#VALUE!</v>
      </c>
      <c r="BH109" s="20">
        <f t="shared" si="14"/>
        <v>-149.23678566923175</v>
      </c>
    </row>
    <row r="110" spans="1:60">
      <c r="A110" s="3" t="s">
        <v>249</v>
      </c>
      <c r="B110" s="4">
        <v>2157</v>
      </c>
      <c r="C110" s="51" t="s">
        <v>250</v>
      </c>
      <c r="D110" s="4">
        <v>6</v>
      </c>
      <c r="E110" s="4">
        <v>41</v>
      </c>
      <c r="F110" s="4">
        <v>0</v>
      </c>
      <c r="G110" s="4">
        <v>10595</v>
      </c>
      <c r="H110" s="4">
        <v>0</v>
      </c>
      <c r="I110" s="4">
        <v>0</v>
      </c>
      <c r="J110" s="4">
        <v>-10554</v>
      </c>
      <c r="K110" s="4">
        <v>0</v>
      </c>
      <c r="L110" s="4">
        <v>-10554</v>
      </c>
      <c r="M110" s="4">
        <v>41</v>
      </c>
      <c r="N110" s="4" t="s">
        <v>44</v>
      </c>
      <c r="O110" s="4">
        <v>11160</v>
      </c>
      <c r="P110" s="4">
        <v>0</v>
      </c>
      <c r="Q110" s="4">
        <v>0</v>
      </c>
      <c r="R110" s="4">
        <v>-11119</v>
      </c>
      <c r="S110" s="4">
        <v>0</v>
      </c>
      <c r="T110" s="4">
        <v>-11119</v>
      </c>
      <c r="U110" s="4">
        <v>36</v>
      </c>
      <c r="V110" s="4">
        <v>0</v>
      </c>
      <c r="W110" s="4">
        <v>252</v>
      </c>
      <c r="X110" s="4">
        <v>14</v>
      </c>
      <c r="Y110" s="4">
        <v>0</v>
      </c>
      <c r="Z110" s="4">
        <v>-230</v>
      </c>
      <c r="AA110" s="4">
        <v>36</v>
      </c>
      <c r="AB110" s="4">
        <v>0</v>
      </c>
      <c r="AC110" s="4">
        <v>252</v>
      </c>
      <c r="AD110" s="4">
        <v>14</v>
      </c>
      <c r="AE110" s="4">
        <v>0</v>
      </c>
      <c r="AF110" s="4">
        <v>-230</v>
      </c>
      <c r="AG110" s="93">
        <f t="shared" si="13"/>
        <v>19.007881316643488</v>
      </c>
      <c r="AH110" s="4">
        <f t="shared" si="19"/>
        <v>0</v>
      </c>
      <c r="AI110" s="4">
        <f t="shared" si="19"/>
        <v>4911.914696337506</v>
      </c>
      <c r="AJ110" s="4">
        <f t="shared" si="19"/>
        <v>0</v>
      </c>
      <c r="AK110" s="4">
        <f t="shared" si="19"/>
        <v>0</v>
      </c>
      <c r="AL110" s="17">
        <f t="shared" si="19"/>
        <v>-4892.9068150208623</v>
      </c>
      <c r="AM110" s="4">
        <f t="shared" si="19"/>
        <v>0</v>
      </c>
      <c r="AN110" s="4">
        <f t="shared" si="19"/>
        <v>-4892.9068150208623</v>
      </c>
      <c r="AO110" s="4">
        <f t="shared" si="19"/>
        <v>19.007881316643488</v>
      </c>
      <c r="AP110" s="4" t="e">
        <f t="shared" si="19"/>
        <v>#VALUE!</v>
      </c>
      <c r="AQ110" s="4">
        <f t="shared" si="19"/>
        <v>5173.8525730180809</v>
      </c>
      <c r="AR110" s="4">
        <f t="shared" si="19"/>
        <v>0</v>
      </c>
      <c r="AS110" s="4">
        <f t="shared" si="19"/>
        <v>0</v>
      </c>
      <c r="AT110" s="18">
        <f t="shared" si="19"/>
        <v>-5154.8446917014371</v>
      </c>
      <c r="AU110" s="4">
        <f t="shared" si="19"/>
        <v>0</v>
      </c>
      <c r="AV110" s="4">
        <f t="shared" si="19"/>
        <v>-5154.8446917014371</v>
      </c>
      <c r="AW110" s="4">
        <f t="shared" si="18"/>
        <v>16.689847009735743</v>
      </c>
      <c r="AX110" s="4">
        <f t="shared" si="17"/>
        <v>0</v>
      </c>
      <c r="AY110" s="4">
        <f t="shared" si="17"/>
        <v>116.8289290681502</v>
      </c>
      <c r="AZ110" s="4">
        <f t="shared" si="17"/>
        <v>6.4904960593416785</v>
      </c>
      <c r="BA110" s="4">
        <f t="shared" si="17"/>
        <v>0</v>
      </c>
      <c r="BB110" s="19">
        <f t="shared" si="16"/>
        <v>-106.62957811775614</v>
      </c>
      <c r="BC110" s="4">
        <f t="shared" si="16"/>
        <v>16.689847009735743</v>
      </c>
      <c r="BD110" s="4">
        <f t="shared" si="15"/>
        <v>0</v>
      </c>
      <c r="BE110" s="4">
        <f t="shared" si="15"/>
        <v>116.8289290681502</v>
      </c>
      <c r="BF110" s="4">
        <f t="shared" si="15"/>
        <v>6.4904960593416785</v>
      </c>
      <c r="BG110" s="4">
        <f t="shared" si="15"/>
        <v>0</v>
      </c>
      <c r="BH110" s="20">
        <f t="shared" si="14"/>
        <v>-106.62957811775614</v>
      </c>
    </row>
    <row r="111" spans="1:60">
      <c r="A111" s="3" t="s">
        <v>251</v>
      </c>
      <c r="B111" s="4">
        <v>121557</v>
      </c>
      <c r="C111" s="51" t="s">
        <v>252</v>
      </c>
      <c r="D111" s="4">
        <v>11</v>
      </c>
      <c r="E111" s="4">
        <v>63248</v>
      </c>
      <c r="F111" s="4">
        <v>0</v>
      </c>
      <c r="G111" s="4">
        <v>530709</v>
      </c>
      <c r="H111" s="4">
        <v>783</v>
      </c>
      <c r="I111" s="4">
        <v>0</v>
      </c>
      <c r="J111" s="4">
        <v>-468244</v>
      </c>
      <c r="K111" s="4">
        <v>858</v>
      </c>
      <c r="L111" s="4">
        <v>-467386</v>
      </c>
      <c r="M111" s="4">
        <v>50977</v>
      </c>
      <c r="N111" s="4">
        <v>0</v>
      </c>
      <c r="O111" s="4">
        <v>530615</v>
      </c>
      <c r="P111" s="4">
        <v>904</v>
      </c>
      <c r="Q111" s="4">
        <v>0</v>
      </c>
      <c r="R111" s="4">
        <v>-480542</v>
      </c>
      <c r="S111" s="4">
        <v>870</v>
      </c>
      <c r="T111" s="4">
        <v>-479672</v>
      </c>
      <c r="U111" s="4">
        <v>13459</v>
      </c>
      <c r="V111" s="4">
        <v>0</v>
      </c>
      <c r="W111" s="4">
        <v>20382</v>
      </c>
      <c r="X111" s="4">
        <v>862</v>
      </c>
      <c r="Y111" s="4">
        <v>0</v>
      </c>
      <c r="Z111" s="4">
        <v>-7785</v>
      </c>
      <c r="AA111" s="4">
        <v>13881</v>
      </c>
      <c r="AB111" s="4">
        <v>0</v>
      </c>
      <c r="AC111" s="4">
        <v>22404</v>
      </c>
      <c r="AD111" s="4">
        <v>985</v>
      </c>
      <c r="AE111" s="4">
        <v>0</v>
      </c>
      <c r="AF111" s="4">
        <v>-9508</v>
      </c>
      <c r="AG111" s="93">
        <f t="shared" si="13"/>
        <v>520.31557211843005</v>
      </c>
      <c r="AH111" s="4">
        <f t="shared" si="19"/>
        <v>0</v>
      </c>
      <c r="AI111" s="4">
        <f t="shared" si="19"/>
        <v>4365.9270959303039</v>
      </c>
      <c r="AJ111" s="4">
        <f t="shared" si="19"/>
        <v>6.4414225425109208</v>
      </c>
      <c r="AK111" s="4">
        <f t="shared" si="19"/>
        <v>0</v>
      </c>
      <c r="AL111" s="17">
        <f t="shared" si="19"/>
        <v>-3852.0529463543853</v>
      </c>
      <c r="AM111" s="4">
        <f t="shared" si="19"/>
        <v>7.0584170389200125</v>
      </c>
      <c r="AN111" s="4">
        <f t="shared" si="19"/>
        <v>-3844.9945293154651</v>
      </c>
      <c r="AO111" s="4">
        <f t="shared" si="19"/>
        <v>419.36704591261713</v>
      </c>
      <c r="AP111" s="4">
        <f t="shared" si="19"/>
        <v>0</v>
      </c>
      <c r="AQ111" s="4">
        <f t="shared" si="19"/>
        <v>4365.1537961614713</v>
      </c>
      <c r="AR111" s="4">
        <f t="shared" si="19"/>
        <v>7.4368403300509227</v>
      </c>
      <c r="AS111" s="4">
        <f t="shared" si="19"/>
        <v>0</v>
      </c>
      <c r="AT111" s="18">
        <f t="shared" si="19"/>
        <v>-3953.2235905789053</v>
      </c>
      <c r="AU111" s="4">
        <f t="shared" si="19"/>
        <v>7.1571361583454678</v>
      </c>
      <c r="AV111" s="4">
        <f t="shared" si="19"/>
        <v>-3946.0664544205597</v>
      </c>
      <c r="AW111" s="4">
        <f t="shared" si="18"/>
        <v>110.72171902893292</v>
      </c>
      <c r="AX111" s="4">
        <f t="shared" si="17"/>
        <v>0</v>
      </c>
      <c r="AY111" s="4">
        <f t="shared" si="17"/>
        <v>167.67442434413485</v>
      </c>
      <c r="AZ111" s="4">
        <f t="shared" si="17"/>
        <v>7.0913234120618309</v>
      </c>
      <c r="BA111" s="4">
        <f t="shared" si="17"/>
        <v>0</v>
      </c>
      <c r="BB111" s="19">
        <f t="shared" si="16"/>
        <v>-64.044028727263751</v>
      </c>
      <c r="BC111" s="4">
        <f t="shared" si="16"/>
        <v>114.19334139539475</v>
      </c>
      <c r="BD111" s="4">
        <f t="shared" si="15"/>
        <v>0</v>
      </c>
      <c r="BE111" s="4">
        <f t="shared" si="15"/>
        <v>184.30859596732398</v>
      </c>
      <c r="BF111" s="4">
        <f t="shared" si="15"/>
        <v>8.103194386172742</v>
      </c>
      <c r="BG111" s="4">
        <f t="shared" si="15"/>
        <v>0</v>
      </c>
      <c r="BH111" s="20">
        <f t="shared" si="14"/>
        <v>-78.218448958101959</v>
      </c>
    </row>
    <row r="112" spans="1:60">
      <c r="A112" s="3" t="s">
        <v>253</v>
      </c>
      <c r="B112" s="4">
        <v>3528</v>
      </c>
      <c r="C112" s="51" t="s">
        <v>254</v>
      </c>
      <c r="D112" s="4">
        <v>14</v>
      </c>
      <c r="E112" s="4">
        <v>340</v>
      </c>
      <c r="F112" s="4">
        <v>0</v>
      </c>
      <c r="G112" s="4">
        <v>15248</v>
      </c>
      <c r="H112" s="4">
        <v>0</v>
      </c>
      <c r="I112" s="4">
        <v>0</v>
      </c>
      <c r="J112" s="4">
        <v>-14908</v>
      </c>
      <c r="K112" s="4">
        <v>0</v>
      </c>
      <c r="L112" s="4">
        <v>-14908</v>
      </c>
      <c r="M112" s="4">
        <v>357</v>
      </c>
      <c r="N112" s="4">
        <v>0</v>
      </c>
      <c r="O112" s="4">
        <v>15910</v>
      </c>
      <c r="P112" s="4">
        <v>0</v>
      </c>
      <c r="Q112" s="4">
        <v>0</v>
      </c>
      <c r="R112" s="4">
        <v>-15553</v>
      </c>
      <c r="S112" s="4">
        <v>0</v>
      </c>
      <c r="T112" s="4">
        <v>-15553</v>
      </c>
      <c r="U112" s="4">
        <v>0</v>
      </c>
      <c r="V112" s="4">
        <v>0</v>
      </c>
      <c r="W112" s="4">
        <v>356</v>
      </c>
      <c r="X112" s="4">
        <v>0</v>
      </c>
      <c r="Y112" s="4">
        <v>0</v>
      </c>
      <c r="Z112" s="4">
        <v>-356</v>
      </c>
      <c r="AA112" s="4">
        <v>0</v>
      </c>
      <c r="AB112" s="4">
        <v>0</v>
      </c>
      <c r="AC112" s="4">
        <v>356</v>
      </c>
      <c r="AD112" s="4">
        <v>0</v>
      </c>
      <c r="AE112" s="4">
        <v>0</v>
      </c>
      <c r="AF112" s="4">
        <v>-356</v>
      </c>
      <c r="AG112" s="93">
        <f t="shared" si="13"/>
        <v>96.371882086167801</v>
      </c>
      <c r="AH112" s="4">
        <f t="shared" si="19"/>
        <v>0</v>
      </c>
      <c r="AI112" s="4">
        <f t="shared" si="19"/>
        <v>4321.9954648526073</v>
      </c>
      <c r="AJ112" s="4">
        <f t="shared" si="19"/>
        <v>0</v>
      </c>
      <c r="AK112" s="4">
        <f t="shared" si="19"/>
        <v>0</v>
      </c>
      <c r="AL112" s="17">
        <f t="shared" si="19"/>
        <v>-4225.6235827664395</v>
      </c>
      <c r="AM112" s="4">
        <f t="shared" si="19"/>
        <v>0</v>
      </c>
      <c r="AN112" s="4">
        <f t="shared" si="19"/>
        <v>-4225.6235827664395</v>
      </c>
      <c r="AO112" s="4">
        <f t="shared" si="19"/>
        <v>101.19047619047619</v>
      </c>
      <c r="AP112" s="4">
        <f t="shared" si="19"/>
        <v>0</v>
      </c>
      <c r="AQ112" s="4">
        <f t="shared" si="19"/>
        <v>4509.6371882086169</v>
      </c>
      <c r="AR112" s="4">
        <f t="shared" si="19"/>
        <v>0</v>
      </c>
      <c r="AS112" s="4">
        <f t="shared" si="19"/>
        <v>0</v>
      </c>
      <c r="AT112" s="18">
        <f t="shared" si="19"/>
        <v>-4408.4467120181407</v>
      </c>
      <c r="AU112" s="4">
        <f t="shared" si="19"/>
        <v>0</v>
      </c>
      <c r="AV112" s="4">
        <f t="shared" si="19"/>
        <v>-4408.4467120181407</v>
      </c>
      <c r="AW112" s="4">
        <f t="shared" si="18"/>
        <v>0</v>
      </c>
      <c r="AX112" s="4">
        <f t="shared" si="17"/>
        <v>0</v>
      </c>
      <c r="AY112" s="4">
        <f t="shared" si="17"/>
        <v>100.90702947845806</v>
      </c>
      <c r="AZ112" s="4">
        <f t="shared" si="17"/>
        <v>0</v>
      </c>
      <c r="BA112" s="4">
        <f t="shared" si="17"/>
        <v>0</v>
      </c>
      <c r="BB112" s="19">
        <f t="shared" si="16"/>
        <v>-100.90702947845806</v>
      </c>
      <c r="BC112" s="4">
        <f t="shared" si="16"/>
        <v>0</v>
      </c>
      <c r="BD112" s="4">
        <f t="shared" si="15"/>
        <v>0</v>
      </c>
      <c r="BE112" s="4">
        <f t="shared" si="15"/>
        <v>100.90702947845806</v>
      </c>
      <c r="BF112" s="4">
        <f t="shared" si="15"/>
        <v>0</v>
      </c>
      <c r="BG112" s="4">
        <f t="shared" si="15"/>
        <v>0</v>
      </c>
      <c r="BH112" s="20">
        <f t="shared" si="14"/>
        <v>-100.90702947845806</v>
      </c>
    </row>
    <row r="113" spans="1:60">
      <c r="A113" s="3" t="s">
        <v>255</v>
      </c>
      <c r="B113" s="4">
        <v>20199</v>
      </c>
      <c r="C113" s="51" t="s">
        <v>256</v>
      </c>
      <c r="D113" s="4">
        <v>14</v>
      </c>
      <c r="E113" s="4">
        <v>30</v>
      </c>
      <c r="F113" s="4">
        <v>0</v>
      </c>
      <c r="G113" s="4">
        <v>93201</v>
      </c>
      <c r="H113" s="4">
        <v>0</v>
      </c>
      <c r="I113" s="4">
        <v>0</v>
      </c>
      <c r="J113" s="4">
        <v>-93171</v>
      </c>
      <c r="K113" s="4">
        <v>0</v>
      </c>
      <c r="L113" s="4">
        <v>-93171</v>
      </c>
      <c r="M113" s="4">
        <v>22</v>
      </c>
      <c r="N113" s="4">
        <v>0</v>
      </c>
      <c r="O113" s="4">
        <v>88100</v>
      </c>
      <c r="P113" s="4">
        <v>0</v>
      </c>
      <c r="Q113" s="4">
        <v>0</v>
      </c>
      <c r="R113" s="4">
        <v>-88078</v>
      </c>
      <c r="S113" s="4">
        <v>0</v>
      </c>
      <c r="T113" s="4">
        <v>-88078</v>
      </c>
      <c r="U113" s="4">
        <v>0</v>
      </c>
      <c r="V113" s="4">
        <v>0</v>
      </c>
      <c r="W113" s="4">
        <v>2097</v>
      </c>
      <c r="X113" s="4">
        <v>0</v>
      </c>
      <c r="Y113" s="4">
        <v>0</v>
      </c>
      <c r="Z113" s="4">
        <v>-2097</v>
      </c>
      <c r="AA113" s="4">
        <v>0</v>
      </c>
      <c r="AB113" s="4">
        <v>0</v>
      </c>
      <c r="AC113" s="4">
        <v>2089</v>
      </c>
      <c r="AD113" s="4">
        <v>0</v>
      </c>
      <c r="AE113" s="4">
        <v>0</v>
      </c>
      <c r="AF113" s="4">
        <v>-2089</v>
      </c>
      <c r="AG113" s="93">
        <f t="shared" si="13"/>
        <v>1.485222040695084</v>
      </c>
      <c r="AH113" s="4">
        <f t="shared" si="19"/>
        <v>0</v>
      </c>
      <c r="AI113" s="4">
        <f t="shared" si="19"/>
        <v>4614.139313827417</v>
      </c>
      <c r="AJ113" s="4">
        <f t="shared" si="19"/>
        <v>0</v>
      </c>
      <c r="AK113" s="4">
        <f t="shared" si="19"/>
        <v>0</v>
      </c>
      <c r="AL113" s="17">
        <f t="shared" si="19"/>
        <v>-4612.6540917867223</v>
      </c>
      <c r="AM113" s="4">
        <f t="shared" si="19"/>
        <v>0</v>
      </c>
      <c r="AN113" s="4">
        <f t="shared" si="19"/>
        <v>-4612.6540917867223</v>
      </c>
      <c r="AO113" s="4">
        <f t="shared" si="19"/>
        <v>1.0891628298430616</v>
      </c>
      <c r="AP113" s="4">
        <f t="shared" si="19"/>
        <v>0</v>
      </c>
      <c r="AQ113" s="4">
        <f t="shared" si="19"/>
        <v>4361.6020595078962</v>
      </c>
      <c r="AR113" s="4">
        <f t="shared" si="19"/>
        <v>0</v>
      </c>
      <c r="AS113" s="4">
        <f t="shared" si="19"/>
        <v>0</v>
      </c>
      <c r="AT113" s="18">
        <f t="shared" si="19"/>
        <v>-4360.512896678053</v>
      </c>
      <c r="AU113" s="4">
        <f t="shared" si="19"/>
        <v>0</v>
      </c>
      <c r="AV113" s="4">
        <f t="shared" si="19"/>
        <v>-4360.512896678053</v>
      </c>
      <c r="AW113" s="4">
        <f t="shared" si="18"/>
        <v>0</v>
      </c>
      <c r="AX113" s="4">
        <f t="shared" si="17"/>
        <v>0</v>
      </c>
      <c r="AY113" s="4">
        <f t="shared" si="17"/>
        <v>103.81702064458636</v>
      </c>
      <c r="AZ113" s="4">
        <f t="shared" si="17"/>
        <v>0</v>
      </c>
      <c r="BA113" s="4">
        <f t="shared" si="17"/>
        <v>0</v>
      </c>
      <c r="BB113" s="19">
        <f t="shared" si="16"/>
        <v>-103.81702064458636</v>
      </c>
      <c r="BC113" s="4">
        <f t="shared" si="16"/>
        <v>0</v>
      </c>
      <c r="BD113" s="4">
        <f t="shared" si="15"/>
        <v>0</v>
      </c>
      <c r="BE113" s="4">
        <f t="shared" si="15"/>
        <v>103.42096143373435</v>
      </c>
      <c r="BF113" s="4">
        <f t="shared" si="15"/>
        <v>0</v>
      </c>
      <c r="BG113" s="4">
        <f t="shared" si="15"/>
        <v>0</v>
      </c>
      <c r="BH113" s="20">
        <f t="shared" si="14"/>
        <v>-103.42096143373435</v>
      </c>
    </row>
    <row r="114" spans="1:60">
      <c r="A114" s="3" t="s">
        <v>257</v>
      </c>
      <c r="B114" s="4">
        <v>968</v>
      </c>
      <c r="C114" s="51" t="s">
        <v>258</v>
      </c>
      <c r="D114" s="4">
        <v>2</v>
      </c>
      <c r="E114" s="4">
        <v>600</v>
      </c>
      <c r="F114" s="4">
        <v>0</v>
      </c>
      <c r="G114" s="4">
        <v>5280</v>
      </c>
      <c r="H114" s="4">
        <v>20</v>
      </c>
      <c r="I114" s="4">
        <v>0</v>
      </c>
      <c r="J114" s="4">
        <v>-4700</v>
      </c>
      <c r="K114" s="4">
        <v>0</v>
      </c>
      <c r="L114" s="4">
        <v>-4700</v>
      </c>
      <c r="M114" s="4">
        <v>700</v>
      </c>
      <c r="N114" s="4">
        <v>0</v>
      </c>
      <c r="O114" s="4">
        <v>5399</v>
      </c>
      <c r="P114" s="4">
        <v>7</v>
      </c>
      <c r="Q114" s="4">
        <v>0</v>
      </c>
      <c r="R114" s="4">
        <v>-4706</v>
      </c>
      <c r="S114" s="4">
        <v>0</v>
      </c>
      <c r="T114" s="4">
        <v>-4706</v>
      </c>
      <c r="U114" s="4">
        <v>0</v>
      </c>
      <c r="V114" s="4">
        <v>0</v>
      </c>
      <c r="W114" s="4">
        <v>83</v>
      </c>
      <c r="X114" s="4">
        <v>2</v>
      </c>
      <c r="Y114" s="4">
        <v>0</v>
      </c>
      <c r="Z114" s="4">
        <v>-85</v>
      </c>
      <c r="AA114" s="4">
        <v>0</v>
      </c>
      <c r="AB114" s="4">
        <v>0</v>
      </c>
      <c r="AC114" s="4">
        <v>85</v>
      </c>
      <c r="AD114" s="4">
        <v>0</v>
      </c>
      <c r="AE114" s="4">
        <v>0</v>
      </c>
      <c r="AF114" s="4">
        <v>-85</v>
      </c>
      <c r="AG114" s="93">
        <f t="shared" si="13"/>
        <v>619.83471074380168</v>
      </c>
      <c r="AH114" s="4">
        <f t="shared" si="19"/>
        <v>0</v>
      </c>
      <c r="AI114" s="4">
        <f t="shared" si="19"/>
        <v>5454.545454545455</v>
      </c>
      <c r="AJ114" s="4">
        <f t="shared" si="19"/>
        <v>20.66115702479339</v>
      </c>
      <c r="AK114" s="4">
        <f t="shared" si="19"/>
        <v>0</v>
      </c>
      <c r="AL114" s="17">
        <f t="shared" si="19"/>
        <v>-4855.3719008264461</v>
      </c>
      <c r="AM114" s="4">
        <f t="shared" si="19"/>
        <v>0</v>
      </c>
      <c r="AN114" s="4">
        <f t="shared" si="19"/>
        <v>-4855.3719008264461</v>
      </c>
      <c r="AO114" s="4">
        <f t="shared" si="19"/>
        <v>723.14049586776855</v>
      </c>
      <c r="AP114" s="4">
        <f t="shared" si="19"/>
        <v>0</v>
      </c>
      <c r="AQ114" s="4">
        <f t="shared" si="19"/>
        <v>5577.4793388429753</v>
      </c>
      <c r="AR114" s="4">
        <f t="shared" si="19"/>
        <v>7.2314049586776861</v>
      </c>
      <c r="AS114" s="4">
        <f t="shared" si="19"/>
        <v>0</v>
      </c>
      <c r="AT114" s="18">
        <f t="shared" si="19"/>
        <v>-4861.5702479338843</v>
      </c>
      <c r="AU114" s="4">
        <f t="shared" si="19"/>
        <v>0</v>
      </c>
      <c r="AV114" s="4">
        <f t="shared" si="19"/>
        <v>-4861.5702479338843</v>
      </c>
      <c r="AW114" s="4">
        <f t="shared" si="18"/>
        <v>0</v>
      </c>
      <c r="AX114" s="4">
        <f t="shared" si="17"/>
        <v>0</v>
      </c>
      <c r="AY114" s="4">
        <f t="shared" si="17"/>
        <v>85.743801652892557</v>
      </c>
      <c r="AZ114" s="4">
        <f t="shared" si="17"/>
        <v>2.0661157024793386</v>
      </c>
      <c r="BA114" s="4">
        <f t="shared" si="17"/>
        <v>0</v>
      </c>
      <c r="BB114" s="19">
        <f t="shared" si="16"/>
        <v>-87.809917355371894</v>
      </c>
      <c r="BC114" s="4">
        <f t="shared" si="16"/>
        <v>0</v>
      </c>
      <c r="BD114" s="4">
        <f t="shared" si="15"/>
        <v>0</v>
      </c>
      <c r="BE114" s="4">
        <f t="shared" si="15"/>
        <v>87.809917355371894</v>
      </c>
      <c r="BF114" s="4">
        <f t="shared" si="15"/>
        <v>0</v>
      </c>
      <c r="BG114" s="4">
        <f t="shared" si="15"/>
        <v>0</v>
      </c>
      <c r="BH114" s="20">
        <f t="shared" si="14"/>
        <v>-87.809917355371894</v>
      </c>
    </row>
    <row r="115" spans="1:60">
      <c r="A115" s="3" t="s">
        <v>259</v>
      </c>
      <c r="B115" s="4">
        <v>15168</v>
      </c>
      <c r="C115" s="51" t="s">
        <v>260</v>
      </c>
      <c r="D115" s="4">
        <v>17</v>
      </c>
      <c r="E115" s="4">
        <v>14130</v>
      </c>
      <c r="F115" s="4">
        <v>0</v>
      </c>
      <c r="G115" s="4">
        <v>77785</v>
      </c>
      <c r="H115" s="4">
        <v>60</v>
      </c>
      <c r="I115" s="4">
        <v>0</v>
      </c>
      <c r="J115" s="4">
        <v>-63715</v>
      </c>
      <c r="K115" s="4">
        <v>68</v>
      </c>
      <c r="L115" s="4">
        <v>-63647</v>
      </c>
      <c r="M115" s="4">
        <v>12075</v>
      </c>
      <c r="N115" s="4">
        <v>0</v>
      </c>
      <c r="O115" s="4">
        <v>76257</v>
      </c>
      <c r="P115" s="4">
        <v>40</v>
      </c>
      <c r="Q115" s="4">
        <v>0</v>
      </c>
      <c r="R115" s="4">
        <v>-64222</v>
      </c>
      <c r="S115" s="4">
        <v>86</v>
      </c>
      <c r="T115" s="4">
        <v>-64136</v>
      </c>
      <c r="U115" s="4">
        <v>0</v>
      </c>
      <c r="V115" s="4">
        <v>0</v>
      </c>
      <c r="W115" s="4">
        <v>1140</v>
      </c>
      <c r="X115" s="4">
        <v>0</v>
      </c>
      <c r="Y115" s="4">
        <v>0</v>
      </c>
      <c r="Z115" s="4">
        <v>-1140</v>
      </c>
      <c r="AA115" s="4">
        <v>0</v>
      </c>
      <c r="AB115" s="4">
        <v>0</v>
      </c>
      <c r="AC115" s="4">
        <v>1160</v>
      </c>
      <c r="AD115" s="4">
        <v>0</v>
      </c>
      <c r="AE115" s="4">
        <v>0</v>
      </c>
      <c r="AF115" s="4">
        <v>-1160</v>
      </c>
      <c r="AG115" s="93">
        <f t="shared" si="13"/>
        <v>931.56645569620252</v>
      </c>
      <c r="AH115" s="4">
        <f t="shared" si="19"/>
        <v>0</v>
      </c>
      <c r="AI115" s="4">
        <f t="shared" si="19"/>
        <v>5128.2304852320676</v>
      </c>
      <c r="AJ115" s="4">
        <f t="shared" si="19"/>
        <v>3.9556962025316458</v>
      </c>
      <c r="AK115" s="4">
        <f t="shared" si="19"/>
        <v>0</v>
      </c>
      <c r="AL115" s="17">
        <f t="shared" si="19"/>
        <v>-4200.6197257383965</v>
      </c>
      <c r="AM115" s="4">
        <f t="shared" si="19"/>
        <v>4.4831223628691985</v>
      </c>
      <c r="AN115" s="4">
        <f t="shared" si="19"/>
        <v>-4196.1366033755276</v>
      </c>
      <c r="AO115" s="4">
        <f t="shared" si="19"/>
        <v>796.08386075949363</v>
      </c>
      <c r="AP115" s="4">
        <f t="shared" si="19"/>
        <v>0</v>
      </c>
      <c r="AQ115" s="4">
        <f t="shared" si="19"/>
        <v>5027.4920886075952</v>
      </c>
      <c r="AR115" s="4">
        <f t="shared" si="19"/>
        <v>2.6371308016877637</v>
      </c>
      <c r="AS115" s="4">
        <f t="shared" si="19"/>
        <v>0</v>
      </c>
      <c r="AT115" s="18">
        <f t="shared" si="19"/>
        <v>-4234.0453586497888</v>
      </c>
      <c r="AU115" s="4">
        <f t="shared" si="19"/>
        <v>5.6698312236286919</v>
      </c>
      <c r="AV115" s="4">
        <f t="shared" si="19"/>
        <v>-4228.3755274261603</v>
      </c>
      <c r="AW115" s="4">
        <f t="shared" si="18"/>
        <v>0</v>
      </c>
      <c r="AX115" s="4">
        <f t="shared" si="17"/>
        <v>0</v>
      </c>
      <c r="AY115" s="4">
        <f t="shared" si="17"/>
        <v>75.158227848101262</v>
      </c>
      <c r="AZ115" s="4">
        <f t="shared" si="17"/>
        <v>0</v>
      </c>
      <c r="BA115" s="4">
        <f t="shared" si="17"/>
        <v>0</v>
      </c>
      <c r="BB115" s="19">
        <f t="shared" si="16"/>
        <v>-75.158227848101262</v>
      </c>
      <c r="BC115" s="4">
        <f t="shared" si="16"/>
        <v>0</v>
      </c>
      <c r="BD115" s="4">
        <f t="shared" si="15"/>
        <v>0</v>
      </c>
      <c r="BE115" s="4">
        <f t="shared" si="15"/>
        <v>76.476793248945143</v>
      </c>
      <c r="BF115" s="4">
        <f t="shared" si="15"/>
        <v>0</v>
      </c>
      <c r="BG115" s="4">
        <f t="shared" si="15"/>
        <v>0</v>
      </c>
      <c r="BH115" s="20">
        <f t="shared" si="14"/>
        <v>-76.476793248945143</v>
      </c>
    </row>
    <row r="116" spans="1:60">
      <c r="A116" s="3" t="s">
        <v>261</v>
      </c>
      <c r="B116" s="4">
        <v>1233</v>
      </c>
      <c r="C116" s="51" t="s">
        <v>262</v>
      </c>
      <c r="D116" s="4">
        <v>13</v>
      </c>
      <c r="E116" s="4">
        <v>100</v>
      </c>
      <c r="F116" s="4">
        <v>0</v>
      </c>
      <c r="G116" s="4">
        <v>5955</v>
      </c>
      <c r="H116" s="4">
        <v>0</v>
      </c>
      <c r="I116" s="4">
        <v>0</v>
      </c>
      <c r="J116" s="4">
        <v>-5855</v>
      </c>
      <c r="K116" s="4">
        <v>4</v>
      </c>
      <c r="L116" s="4">
        <v>-5851</v>
      </c>
      <c r="M116" s="4">
        <v>50</v>
      </c>
      <c r="N116" s="4">
        <v>0</v>
      </c>
      <c r="O116" s="4">
        <v>5976</v>
      </c>
      <c r="P116" s="4">
        <v>0</v>
      </c>
      <c r="Q116" s="4">
        <v>0</v>
      </c>
      <c r="R116" s="4">
        <v>-5926</v>
      </c>
      <c r="S116" s="4">
        <v>4</v>
      </c>
      <c r="T116" s="4">
        <v>-5922</v>
      </c>
      <c r="U116" s="4">
        <v>0</v>
      </c>
      <c r="V116" s="4">
        <v>0</v>
      </c>
      <c r="W116" s="4">
        <v>122</v>
      </c>
      <c r="X116" s="4">
        <v>0</v>
      </c>
      <c r="Y116" s="4">
        <v>0</v>
      </c>
      <c r="Z116" s="4">
        <v>-122</v>
      </c>
      <c r="AA116" s="4">
        <v>0</v>
      </c>
      <c r="AB116" s="4">
        <v>0</v>
      </c>
      <c r="AC116" s="4">
        <v>123</v>
      </c>
      <c r="AD116" s="4">
        <v>0</v>
      </c>
      <c r="AE116" s="4">
        <v>0</v>
      </c>
      <c r="AF116" s="4">
        <v>-123</v>
      </c>
      <c r="AG116" s="93">
        <f t="shared" si="13"/>
        <v>81.103000811030014</v>
      </c>
      <c r="AH116" s="4">
        <f t="shared" si="19"/>
        <v>0</v>
      </c>
      <c r="AI116" s="4">
        <f t="shared" si="19"/>
        <v>4829.6836982968371</v>
      </c>
      <c r="AJ116" s="4">
        <f t="shared" si="19"/>
        <v>0</v>
      </c>
      <c r="AK116" s="4">
        <f t="shared" si="19"/>
        <v>0</v>
      </c>
      <c r="AL116" s="17">
        <f t="shared" si="19"/>
        <v>-4748.5806974858069</v>
      </c>
      <c r="AM116" s="4">
        <f t="shared" si="19"/>
        <v>3.2441200324412005</v>
      </c>
      <c r="AN116" s="4">
        <f t="shared" si="19"/>
        <v>-4745.3365774533659</v>
      </c>
      <c r="AO116" s="4">
        <f t="shared" si="19"/>
        <v>40.551500405515007</v>
      </c>
      <c r="AP116" s="4">
        <f t="shared" si="19"/>
        <v>0</v>
      </c>
      <c r="AQ116" s="4">
        <f t="shared" si="19"/>
        <v>4846.7153284671531</v>
      </c>
      <c r="AR116" s="4">
        <f t="shared" si="19"/>
        <v>0</v>
      </c>
      <c r="AS116" s="4">
        <f t="shared" si="19"/>
        <v>0</v>
      </c>
      <c r="AT116" s="18">
        <f t="shared" si="19"/>
        <v>-4806.163828061638</v>
      </c>
      <c r="AU116" s="4">
        <f t="shared" si="19"/>
        <v>3.2441200324412005</v>
      </c>
      <c r="AV116" s="4">
        <f t="shared" si="19"/>
        <v>-4802.919708029197</v>
      </c>
      <c r="AW116" s="4">
        <f t="shared" si="18"/>
        <v>0</v>
      </c>
      <c r="AX116" s="4">
        <f t="shared" si="17"/>
        <v>0</v>
      </c>
      <c r="AY116" s="4">
        <f t="shared" si="17"/>
        <v>98.945660989456613</v>
      </c>
      <c r="AZ116" s="4">
        <f t="shared" si="17"/>
        <v>0</v>
      </c>
      <c r="BA116" s="4">
        <f t="shared" si="17"/>
        <v>0</v>
      </c>
      <c r="BB116" s="19">
        <f t="shared" si="16"/>
        <v>-98.945660989456613</v>
      </c>
      <c r="BC116" s="4">
        <f t="shared" si="16"/>
        <v>0</v>
      </c>
      <c r="BD116" s="4">
        <f t="shared" si="15"/>
        <v>0</v>
      </c>
      <c r="BE116" s="4">
        <f t="shared" si="15"/>
        <v>99.756690997566906</v>
      </c>
      <c r="BF116" s="4">
        <f t="shared" si="15"/>
        <v>0</v>
      </c>
      <c r="BG116" s="4">
        <f t="shared" si="15"/>
        <v>0</v>
      </c>
      <c r="BH116" s="20">
        <f t="shared" si="14"/>
        <v>-99.756690997566906</v>
      </c>
    </row>
    <row r="117" spans="1:60">
      <c r="A117" s="3" t="s">
        <v>263</v>
      </c>
      <c r="B117" s="4">
        <v>4244</v>
      </c>
      <c r="C117" s="51" t="s">
        <v>264</v>
      </c>
      <c r="D117" s="4">
        <v>7</v>
      </c>
      <c r="E117" s="4">
        <v>0</v>
      </c>
      <c r="F117" s="4">
        <v>0</v>
      </c>
      <c r="G117" s="4">
        <v>16332</v>
      </c>
      <c r="H117" s="4">
        <v>0</v>
      </c>
      <c r="I117" s="4">
        <v>0</v>
      </c>
      <c r="J117" s="4">
        <v>-16332</v>
      </c>
      <c r="K117" s="4">
        <v>0</v>
      </c>
      <c r="L117" s="4">
        <v>-16332</v>
      </c>
      <c r="M117" s="4">
        <v>0</v>
      </c>
      <c r="N117" s="4">
        <v>0</v>
      </c>
      <c r="O117" s="4">
        <v>16293</v>
      </c>
      <c r="P117" s="4">
        <v>0</v>
      </c>
      <c r="Q117" s="4">
        <v>0</v>
      </c>
      <c r="R117" s="4">
        <v>-16293</v>
      </c>
      <c r="S117" s="4">
        <v>0</v>
      </c>
      <c r="T117" s="4">
        <v>-16293</v>
      </c>
      <c r="U117" s="4">
        <v>0</v>
      </c>
      <c r="V117" s="4">
        <v>0</v>
      </c>
      <c r="W117" s="4">
        <v>437</v>
      </c>
      <c r="X117" s="4">
        <v>0</v>
      </c>
      <c r="Y117" s="4">
        <v>0</v>
      </c>
      <c r="Z117" s="4">
        <v>-437</v>
      </c>
      <c r="AA117" s="4">
        <v>0</v>
      </c>
      <c r="AB117" s="4">
        <v>0</v>
      </c>
      <c r="AC117" s="4">
        <v>445</v>
      </c>
      <c r="AD117" s="4">
        <v>0</v>
      </c>
      <c r="AE117" s="4">
        <v>0</v>
      </c>
      <c r="AF117" s="4">
        <v>-445</v>
      </c>
      <c r="AG117" s="93">
        <f t="shared" si="13"/>
        <v>0</v>
      </c>
      <c r="AH117" s="4">
        <f t="shared" si="19"/>
        <v>0</v>
      </c>
      <c r="AI117" s="4">
        <f t="shared" si="19"/>
        <v>3848.2563619227144</v>
      </c>
      <c r="AJ117" s="4">
        <f t="shared" si="19"/>
        <v>0</v>
      </c>
      <c r="AK117" s="4">
        <f t="shared" si="19"/>
        <v>0</v>
      </c>
      <c r="AL117" s="17">
        <f t="shared" si="19"/>
        <v>-3848.2563619227144</v>
      </c>
      <c r="AM117" s="4">
        <f t="shared" si="19"/>
        <v>0</v>
      </c>
      <c r="AN117" s="4">
        <f t="shared" si="19"/>
        <v>-3848.2563619227144</v>
      </c>
      <c r="AO117" s="4">
        <f t="shared" si="19"/>
        <v>0</v>
      </c>
      <c r="AP117" s="4">
        <f t="shared" si="19"/>
        <v>0</v>
      </c>
      <c r="AQ117" s="4">
        <f t="shared" si="19"/>
        <v>3839.0669180018849</v>
      </c>
      <c r="AR117" s="4">
        <f t="shared" si="19"/>
        <v>0</v>
      </c>
      <c r="AS117" s="4">
        <f t="shared" si="19"/>
        <v>0</v>
      </c>
      <c r="AT117" s="18">
        <f t="shared" si="19"/>
        <v>-3839.0669180018849</v>
      </c>
      <c r="AU117" s="4">
        <f t="shared" si="19"/>
        <v>0</v>
      </c>
      <c r="AV117" s="4">
        <f t="shared" si="19"/>
        <v>-3839.0669180018849</v>
      </c>
      <c r="AW117" s="4">
        <f t="shared" si="18"/>
        <v>0</v>
      </c>
      <c r="AX117" s="4">
        <f t="shared" si="17"/>
        <v>0</v>
      </c>
      <c r="AY117" s="4">
        <f t="shared" si="17"/>
        <v>102.9688972667295</v>
      </c>
      <c r="AZ117" s="4">
        <f t="shared" si="17"/>
        <v>0</v>
      </c>
      <c r="BA117" s="4">
        <f t="shared" si="17"/>
        <v>0</v>
      </c>
      <c r="BB117" s="19">
        <f t="shared" si="16"/>
        <v>-102.9688972667295</v>
      </c>
      <c r="BC117" s="4">
        <f t="shared" si="16"/>
        <v>0</v>
      </c>
      <c r="BD117" s="4">
        <f t="shared" si="15"/>
        <v>0</v>
      </c>
      <c r="BE117" s="4">
        <f t="shared" si="15"/>
        <v>104.85391140433553</v>
      </c>
      <c r="BF117" s="4">
        <f t="shared" si="15"/>
        <v>0</v>
      </c>
      <c r="BG117" s="4">
        <f t="shared" si="15"/>
        <v>0</v>
      </c>
      <c r="BH117" s="20">
        <f t="shared" si="14"/>
        <v>-104.85391140433553</v>
      </c>
    </row>
    <row r="118" spans="1:60">
      <c r="A118" s="3" t="s">
        <v>265</v>
      </c>
      <c r="B118" s="4">
        <v>2533</v>
      </c>
      <c r="C118" s="51" t="s">
        <v>266</v>
      </c>
      <c r="D118" s="4">
        <v>17</v>
      </c>
      <c r="E118" s="4">
        <v>1208</v>
      </c>
      <c r="F118" s="4">
        <v>0</v>
      </c>
      <c r="G118" s="4">
        <v>11843</v>
      </c>
      <c r="H118" s="4">
        <v>5</v>
      </c>
      <c r="I118" s="4">
        <v>0</v>
      </c>
      <c r="J118" s="4">
        <v>-10640</v>
      </c>
      <c r="K118" s="4">
        <v>0</v>
      </c>
      <c r="L118" s="4">
        <v>-10640</v>
      </c>
      <c r="M118" s="4">
        <v>1020</v>
      </c>
      <c r="N118" s="4">
        <v>0</v>
      </c>
      <c r="O118" s="4">
        <v>11572</v>
      </c>
      <c r="P118" s="4">
        <v>10</v>
      </c>
      <c r="Q118" s="4">
        <v>0</v>
      </c>
      <c r="R118" s="4">
        <v>-10562</v>
      </c>
      <c r="S118" s="4">
        <v>0</v>
      </c>
      <c r="T118" s="4">
        <v>-10562</v>
      </c>
      <c r="U118" s="4">
        <v>0</v>
      </c>
      <c r="V118" s="4">
        <v>0</v>
      </c>
      <c r="W118" s="4">
        <v>253</v>
      </c>
      <c r="X118" s="4">
        <v>0</v>
      </c>
      <c r="Y118" s="4">
        <v>0</v>
      </c>
      <c r="Z118" s="4">
        <v>-253</v>
      </c>
      <c r="AA118" s="4">
        <v>0</v>
      </c>
      <c r="AB118" s="4">
        <v>0</v>
      </c>
      <c r="AC118" s="4">
        <v>312</v>
      </c>
      <c r="AD118" s="4">
        <v>0</v>
      </c>
      <c r="AE118" s="4">
        <v>0</v>
      </c>
      <c r="AF118" s="4">
        <v>-312</v>
      </c>
      <c r="AG118" s="93">
        <f t="shared" si="13"/>
        <v>476.90485590209238</v>
      </c>
      <c r="AH118" s="4">
        <f t="shared" si="19"/>
        <v>0</v>
      </c>
      <c r="AI118" s="4">
        <f t="shared" si="19"/>
        <v>4675.4836162652982</v>
      </c>
      <c r="AJ118" s="4">
        <f t="shared" si="19"/>
        <v>1.9739439399921042</v>
      </c>
      <c r="AK118" s="4">
        <f t="shared" si="19"/>
        <v>0</v>
      </c>
      <c r="AL118" s="17">
        <f t="shared" si="19"/>
        <v>-4200.552704303198</v>
      </c>
      <c r="AM118" s="4">
        <f t="shared" si="19"/>
        <v>0</v>
      </c>
      <c r="AN118" s="4">
        <f t="shared" si="19"/>
        <v>-4200.552704303198</v>
      </c>
      <c r="AO118" s="4">
        <f t="shared" si="19"/>
        <v>402.68456375838929</v>
      </c>
      <c r="AP118" s="4">
        <f t="shared" si="19"/>
        <v>0</v>
      </c>
      <c r="AQ118" s="4">
        <f t="shared" si="19"/>
        <v>4568.4958547177257</v>
      </c>
      <c r="AR118" s="4">
        <f t="shared" si="19"/>
        <v>3.9478878799842083</v>
      </c>
      <c r="AS118" s="4">
        <f t="shared" si="19"/>
        <v>0</v>
      </c>
      <c r="AT118" s="18">
        <f t="shared" si="19"/>
        <v>-4169.7591788393211</v>
      </c>
      <c r="AU118" s="4">
        <f t="shared" si="19"/>
        <v>0</v>
      </c>
      <c r="AV118" s="4">
        <f t="shared" si="19"/>
        <v>-4169.7591788393211</v>
      </c>
      <c r="AW118" s="4">
        <f t="shared" si="18"/>
        <v>0</v>
      </c>
      <c r="AX118" s="4">
        <f t="shared" si="17"/>
        <v>0</v>
      </c>
      <c r="AY118" s="4">
        <f t="shared" si="17"/>
        <v>99.881563363600478</v>
      </c>
      <c r="AZ118" s="4">
        <f t="shared" si="17"/>
        <v>0</v>
      </c>
      <c r="BA118" s="4">
        <f t="shared" si="17"/>
        <v>0</v>
      </c>
      <c r="BB118" s="19">
        <f t="shared" si="16"/>
        <v>-99.881563363600478</v>
      </c>
      <c r="BC118" s="4">
        <f t="shared" si="16"/>
        <v>0</v>
      </c>
      <c r="BD118" s="4">
        <f t="shared" si="15"/>
        <v>0</v>
      </c>
      <c r="BE118" s="4">
        <f t="shared" si="15"/>
        <v>123.1741018555073</v>
      </c>
      <c r="BF118" s="4">
        <f t="shared" si="15"/>
        <v>0</v>
      </c>
      <c r="BG118" s="4">
        <f t="shared" si="15"/>
        <v>0</v>
      </c>
      <c r="BH118" s="20">
        <f t="shared" si="14"/>
        <v>-123.1741018555073</v>
      </c>
    </row>
    <row r="119" spans="1:60">
      <c r="A119" s="3" t="s">
        <v>267</v>
      </c>
      <c r="B119" s="4">
        <v>120093</v>
      </c>
      <c r="C119" s="51" t="s">
        <v>268</v>
      </c>
      <c r="D119" s="4">
        <v>7</v>
      </c>
      <c r="E119" s="4">
        <v>30</v>
      </c>
      <c r="F119" s="4">
        <v>0</v>
      </c>
      <c r="G119" s="4">
        <v>412157</v>
      </c>
      <c r="H119" s="4">
        <v>0</v>
      </c>
      <c r="I119" s="4">
        <v>20</v>
      </c>
      <c r="J119" s="4">
        <v>-412147</v>
      </c>
      <c r="K119" s="4">
        <v>753</v>
      </c>
      <c r="L119" s="4">
        <v>-411394</v>
      </c>
      <c r="M119" s="4">
        <v>29</v>
      </c>
      <c r="N119" s="4">
        <v>0</v>
      </c>
      <c r="O119" s="4">
        <v>431390</v>
      </c>
      <c r="P119" s="4">
        <v>0</v>
      </c>
      <c r="Q119" s="4">
        <v>0</v>
      </c>
      <c r="R119" s="4">
        <v>-431361</v>
      </c>
      <c r="S119" s="4">
        <v>1030</v>
      </c>
      <c r="T119" s="4">
        <v>-430331</v>
      </c>
      <c r="U119" s="4">
        <v>0</v>
      </c>
      <c r="V119" s="4">
        <v>0</v>
      </c>
      <c r="W119" s="4">
        <v>11269</v>
      </c>
      <c r="X119" s="4">
        <v>0</v>
      </c>
      <c r="Y119" s="4">
        <v>0</v>
      </c>
      <c r="Z119" s="4">
        <v>-11269</v>
      </c>
      <c r="AA119" s="4">
        <v>0</v>
      </c>
      <c r="AB119" s="4">
        <v>0</v>
      </c>
      <c r="AC119" s="4">
        <v>11520</v>
      </c>
      <c r="AD119" s="4">
        <v>0</v>
      </c>
      <c r="AE119" s="4">
        <v>0</v>
      </c>
      <c r="AF119" s="4">
        <v>-11520</v>
      </c>
      <c r="AG119" s="93">
        <f t="shared" si="13"/>
        <v>0.24980640003996901</v>
      </c>
      <c r="AH119" s="4">
        <f t="shared" si="19"/>
        <v>0</v>
      </c>
      <c r="AI119" s="4">
        <f t="shared" si="19"/>
        <v>3431.9818807091169</v>
      </c>
      <c r="AJ119" s="4">
        <f t="shared" si="19"/>
        <v>0</v>
      </c>
      <c r="AK119" s="4">
        <f t="shared" si="19"/>
        <v>0.16653760002664603</v>
      </c>
      <c r="AL119" s="17">
        <f t="shared" si="19"/>
        <v>-3431.8986119091037</v>
      </c>
      <c r="AM119" s="4">
        <f t="shared" si="19"/>
        <v>6.2701406410032225</v>
      </c>
      <c r="AN119" s="4">
        <f t="shared" si="19"/>
        <v>-3425.6284712681004</v>
      </c>
      <c r="AO119" s="4">
        <f t="shared" si="19"/>
        <v>0.24147952003863674</v>
      </c>
      <c r="AP119" s="4">
        <f t="shared" si="19"/>
        <v>0</v>
      </c>
      <c r="AQ119" s="4">
        <f t="shared" si="19"/>
        <v>3592.1327637747413</v>
      </c>
      <c r="AR119" s="4">
        <f t="shared" si="19"/>
        <v>0</v>
      </c>
      <c r="AS119" s="4">
        <f t="shared" si="19"/>
        <v>0</v>
      </c>
      <c r="AT119" s="18">
        <f t="shared" si="19"/>
        <v>-3591.8912842547024</v>
      </c>
      <c r="AU119" s="4">
        <f t="shared" si="19"/>
        <v>8.5766864013722692</v>
      </c>
      <c r="AV119" s="4">
        <f t="shared" si="19"/>
        <v>-3583.3145978533303</v>
      </c>
      <c r="AW119" s="4">
        <f t="shared" si="18"/>
        <v>0</v>
      </c>
      <c r="AX119" s="4">
        <f t="shared" si="17"/>
        <v>0</v>
      </c>
      <c r="AY119" s="4">
        <f t="shared" si="17"/>
        <v>93.835610735013702</v>
      </c>
      <c r="AZ119" s="4">
        <f t="shared" si="17"/>
        <v>0</v>
      </c>
      <c r="BA119" s="4">
        <f t="shared" si="17"/>
        <v>0</v>
      </c>
      <c r="BB119" s="19">
        <f t="shared" si="16"/>
        <v>-93.835610735013702</v>
      </c>
      <c r="BC119" s="4">
        <f t="shared" si="16"/>
        <v>0</v>
      </c>
      <c r="BD119" s="4">
        <f t="shared" si="15"/>
        <v>0</v>
      </c>
      <c r="BE119" s="4">
        <f t="shared" si="15"/>
        <v>95.925657615348101</v>
      </c>
      <c r="BF119" s="4">
        <f t="shared" si="15"/>
        <v>0</v>
      </c>
      <c r="BG119" s="4">
        <f t="shared" si="15"/>
        <v>0</v>
      </c>
      <c r="BH119" s="20">
        <f t="shared" si="14"/>
        <v>-95.925657615348101</v>
      </c>
    </row>
    <row r="120" spans="1:60">
      <c r="A120" s="3" t="s">
        <v>269</v>
      </c>
      <c r="B120" s="4">
        <v>7916</v>
      </c>
      <c r="C120" s="51" t="s">
        <v>270</v>
      </c>
      <c r="D120" s="4">
        <v>15</v>
      </c>
      <c r="E120" s="4">
        <v>2266</v>
      </c>
      <c r="F120" s="4">
        <v>0</v>
      </c>
      <c r="G120" s="4">
        <v>29638</v>
      </c>
      <c r="H120" s="4">
        <v>46</v>
      </c>
      <c r="I120" s="4">
        <v>0</v>
      </c>
      <c r="J120" s="4">
        <v>-27418</v>
      </c>
      <c r="K120" s="4">
        <v>8</v>
      </c>
      <c r="L120" s="4">
        <v>-27410</v>
      </c>
      <c r="M120" s="4">
        <v>550</v>
      </c>
      <c r="N120" s="4">
        <v>0</v>
      </c>
      <c r="O120" s="4">
        <v>31582</v>
      </c>
      <c r="P120" s="4">
        <v>26</v>
      </c>
      <c r="Q120" s="4">
        <v>0</v>
      </c>
      <c r="R120" s="4">
        <v>-31058</v>
      </c>
      <c r="S120" s="4">
        <v>8</v>
      </c>
      <c r="T120" s="4">
        <v>-31050</v>
      </c>
      <c r="U120" s="4">
        <v>0</v>
      </c>
      <c r="V120" s="4">
        <v>0</v>
      </c>
      <c r="W120" s="4">
        <v>626</v>
      </c>
      <c r="X120" s="4">
        <v>0</v>
      </c>
      <c r="Y120" s="4">
        <v>0</v>
      </c>
      <c r="Z120" s="4">
        <v>-626</v>
      </c>
      <c r="AA120" s="4">
        <v>0</v>
      </c>
      <c r="AB120" s="4">
        <v>0</v>
      </c>
      <c r="AC120" s="4">
        <v>619</v>
      </c>
      <c r="AD120" s="4">
        <v>0</v>
      </c>
      <c r="AE120" s="4">
        <v>0</v>
      </c>
      <c r="AF120" s="4">
        <v>-619</v>
      </c>
      <c r="AG120" s="93">
        <f t="shared" si="13"/>
        <v>286.255684689237</v>
      </c>
      <c r="AH120" s="4">
        <f t="shared" ref="AH120:AV136" si="20">1000*F120/$B120</f>
        <v>0</v>
      </c>
      <c r="AI120" s="4">
        <f t="shared" si="20"/>
        <v>3744.0626579080345</v>
      </c>
      <c r="AJ120" s="4">
        <f t="shared" si="20"/>
        <v>5.8110156644770088</v>
      </c>
      <c r="AK120" s="4">
        <f t="shared" si="20"/>
        <v>0</v>
      </c>
      <c r="AL120" s="17">
        <f t="shared" si="20"/>
        <v>-3463.6179888832744</v>
      </c>
      <c r="AM120" s="4">
        <f t="shared" si="20"/>
        <v>1.010611419909045</v>
      </c>
      <c r="AN120" s="4">
        <f t="shared" si="20"/>
        <v>-3462.6073774633655</v>
      </c>
      <c r="AO120" s="4">
        <f t="shared" si="20"/>
        <v>69.479535118746838</v>
      </c>
      <c r="AP120" s="4">
        <f t="shared" si="20"/>
        <v>0</v>
      </c>
      <c r="AQ120" s="4">
        <f t="shared" si="20"/>
        <v>3989.6412329459322</v>
      </c>
      <c r="AR120" s="4">
        <f t="shared" si="20"/>
        <v>3.2844871147043961</v>
      </c>
      <c r="AS120" s="4">
        <f t="shared" si="20"/>
        <v>0</v>
      </c>
      <c r="AT120" s="18">
        <f t="shared" si="20"/>
        <v>-3923.4461849418899</v>
      </c>
      <c r="AU120" s="4">
        <f t="shared" si="20"/>
        <v>1.010611419909045</v>
      </c>
      <c r="AV120" s="4">
        <f t="shared" si="20"/>
        <v>-3922.4355735219806</v>
      </c>
      <c r="AW120" s="4">
        <f t="shared" si="18"/>
        <v>0</v>
      </c>
      <c r="AX120" s="4">
        <f t="shared" si="17"/>
        <v>0</v>
      </c>
      <c r="AY120" s="4">
        <f t="shared" si="17"/>
        <v>79.080343607882767</v>
      </c>
      <c r="AZ120" s="4">
        <f t="shared" si="17"/>
        <v>0</v>
      </c>
      <c r="BA120" s="4">
        <f t="shared" si="17"/>
        <v>0</v>
      </c>
      <c r="BB120" s="19">
        <f t="shared" si="16"/>
        <v>-79.080343607882767</v>
      </c>
      <c r="BC120" s="4">
        <f t="shared" si="16"/>
        <v>0</v>
      </c>
      <c r="BD120" s="4">
        <f t="shared" si="15"/>
        <v>0</v>
      </c>
      <c r="BE120" s="4">
        <f t="shared" si="15"/>
        <v>78.196058615462348</v>
      </c>
      <c r="BF120" s="4">
        <f t="shared" si="15"/>
        <v>0</v>
      </c>
      <c r="BG120" s="4">
        <f t="shared" si="15"/>
        <v>0</v>
      </c>
      <c r="BH120" s="20">
        <f t="shared" si="14"/>
        <v>-78.196058615462348</v>
      </c>
    </row>
    <row r="121" spans="1:60">
      <c r="A121" s="3" t="s">
        <v>271</v>
      </c>
      <c r="B121" s="4">
        <v>8461</v>
      </c>
      <c r="C121" s="51" t="s">
        <v>272</v>
      </c>
      <c r="D121" s="4">
        <v>2</v>
      </c>
      <c r="E121" s="4">
        <v>5339</v>
      </c>
      <c r="F121" s="4">
        <v>0</v>
      </c>
      <c r="G121" s="4">
        <v>35958</v>
      </c>
      <c r="H121" s="4">
        <v>2</v>
      </c>
      <c r="I121" s="4">
        <v>0</v>
      </c>
      <c r="J121" s="4">
        <v>-30621</v>
      </c>
      <c r="K121" s="4">
        <v>100</v>
      </c>
      <c r="L121" s="4">
        <v>-30521</v>
      </c>
      <c r="M121" s="4">
        <v>4741</v>
      </c>
      <c r="N121" s="4">
        <v>0</v>
      </c>
      <c r="O121" s="4">
        <v>36446</v>
      </c>
      <c r="P121" s="4">
        <v>0</v>
      </c>
      <c r="Q121" s="4">
        <v>0</v>
      </c>
      <c r="R121" s="4">
        <v>-31705</v>
      </c>
      <c r="S121" s="4">
        <v>100</v>
      </c>
      <c r="T121" s="4">
        <v>-31605</v>
      </c>
      <c r="U121" s="4">
        <v>0</v>
      </c>
      <c r="V121" s="4">
        <v>0</v>
      </c>
      <c r="W121" s="4">
        <v>785</v>
      </c>
      <c r="X121" s="4">
        <v>0</v>
      </c>
      <c r="Y121" s="4">
        <v>0</v>
      </c>
      <c r="Z121" s="4">
        <v>-785</v>
      </c>
      <c r="AA121" s="4">
        <v>0</v>
      </c>
      <c r="AB121" s="4">
        <v>0</v>
      </c>
      <c r="AC121" s="4">
        <v>793</v>
      </c>
      <c r="AD121" s="4">
        <v>0</v>
      </c>
      <c r="AE121" s="4">
        <v>0</v>
      </c>
      <c r="AF121" s="4">
        <v>-793</v>
      </c>
      <c r="AG121" s="93">
        <f t="shared" si="13"/>
        <v>631.01288263798608</v>
      </c>
      <c r="AH121" s="4">
        <f t="shared" si="20"/>
        <v>0</v>
      </c>
      <c r="AI121" s="4">
        <f t="shared" si="20"/>
        <v>4249.8522633258481</v>
      </c>
      <c r="AJ121" s="4">
        <f t="shared" si="20"/>
        <v>0.23637867864318637</v>
      </c>
      <c r="AK121" s="4">
        <f t="shared" si="20"/>
        <v>0</v>
      </c>
      <c r="AL121" s="17">
        <f t="shared" si="20"/>
        <v>-3619.0757593665053</v>
      </c>
      <c r="AM121" s="4">
        <f t="shared" si="20"/>
        <v>11.81893393215932</v>
      </c>
      <c r="AN121" s="4">
        <f t="shared" si="20"/>
        <v>-3607.256825434346</v>
      </c>
      <c r="AO121" s="4">
        <f t="shared" si="20"/>
        <v>560.33565772367331</v>
      </c>
      <c r="AP121" s="4">
        <f t="shared" si="20"/>
        <v>0</v>
      </c>
      <c r="AQ121" s="4">
        <f t="shared" si="20"/>
        <v>4307.5286609147852</v>
      </c>
      <c r="AR121" s="4">
        <f t="shared" si="20"/>
        <v>0</v>
      </c>
      <c r="AS121" s="4">
        <f t="shared" si="20"/>
        <v>0</v>
      </c>
      <c r="AT121" s="18">
        <f t="shared" si="20"/>
        <v>-3747.193003191112</v>
      </c>
      <c r="AU121" s="4">
        <f t="shared" si="20"/>
        <v>11.81893393215932</v>
      </c>
      <c r="AV121" s="4">
        <f t="shared" si="20"/>
        <v>-3735.3740692589527</v>
      </c>
      <c r="AW121" s="4">
        <f t="shared" si="18"/>
        <v>0</v>
      </c>
      <c r="AX121" s="4">
        <f t="shared" si="17"/>
        <v>0</v>
      </c>
      <c r="AY121" s="4">
        <f t="shared" si="17"/>
        <v>92.778631367450657</v>
      </c>
      <c r="AZ121" s="4">
        <f t="shared" si="17"/>
        <v>0</v>
      </c>
      <c r="BA121" s="4">
        <f t="shared" si="17"/>
        <v>0</v>
      </c>
      <c r="BB121" s="19">
        <f t="shared" si="16"/>
        <v>-92.778631367450657</v>
      </c>
      <c r="BC121" s="4">
        <f t="shared" si="16"/>
        <v>0</v>
      </c>
      <c r="BD121" s="4">
        <f t="shared" si="15"/>
        <v>0</v>
      </c>
      <c r="BE121" s="4">
        <f t="shared" si="15"/>
        <v>93.724146082023395</v>
      </c>
      <c r="BF121" s="4">
        <f t="shared" si="15"/>
        <v>0</v>
      </c>
      <c r="BG121" s="4">
        <f t="shared" si="15"/>
        <v>0</v>
      </c>
      <c r="BH121" s="20">
        <f t="shared" si="14"/>
        <v>-93.724146082023395</v>
      </c>
    </row>
    <row r="122" spans="1:60">
      <c r="A122" s="3" t="s">
        <v>273</v>
      </c>
      <c r="B122" s="4">
        <v>2583</v>
      </c>
      <c r="C122" s="51" t="s">
        <v>274</v>
      </c>
      <c r="D122" s="4">
        <v>34</v>
      </c>
      <c r="E122" s="4">
        <v>1023</v>
      </c>
      <c r="F122" s="4">
        <v>0</v>
      </c>
      <c r="G122" s="4">
        <v>11548</v>
      </c>
      <c r="H122" s="4">
        <v>2</v>
      </c>
      <c r="I122" s="4">
        <v>0</v>
      </c>
      <c r="J122" s="4">
        <v>-10527</v>
      </c>
      <c r="K122" s="4">
        <v>10</v>
      </c>
      <c r="L122" s="4">
        <v>-10517</v>
      </c>
      <c r="M122" s="4">
        <v>641</v>
      </c>
      <c r="N122" s="4">
        <v>0</v>
      </c>
      <c r="O122" s="4">
        <v>11300</v>
      </c>
      <c r="P122" s="4">
        <v>0</v>
      </c>
      <c r="Q122" s="4">
        <v>0</v>
      </c>
      <c r="R122" s="4">
        <v>-10659</v>
      </c>
      <c r="S122" s="4">
        <v>14</v>
      </c>
      <c r="T122" s="4">
        <v>-10645</v>
      </c>
      <c r="U122" s="4">
        <v>0</v>
      </c>
      <c r="V122" s="4">
        <v>0</v>
      </c>
      <c r="W122" s="4">
        <v>307</v>
      </c>
      <c r="X122" s="4">
        <v>0</v>
      </c>
      <c r="Y122" s="4">
        <v>0</v>
      </c>
      <c r="Z122" s="4">
        <v>-307</v>
      </c>
      <c r="AA122" s="4">
        <v>0</v>
      </c>
      <c r="AB122" s="4">
        <v>0</v>
      </c>
      <c r="AC122" s="4">
        <v>318</v>
      </c>
      <c r="AD122" s="4">
        <v>0</v>
      </c>
      <c r="AE122" s="4">
        <v>0</v>
      </c>
      <c r="AF122" s="4">
        <v>-318</v>
      </c>
      <c r="AG122" s="93">
        <f t="shared" si="13"/>
        <v>396.05110336817654</v>
      </c>
      <c r="AH122" s="4">
        <f t="shared" si="20"/>
        <v>0</v>
      </c>
      <c r="AI122" s="4">
        <f t="shared" si="20"/>
        <v>4470.7704219899342</v>
      </c>
      <c r="AJ122" s="4">
        <f t="shared" si="20"/>
        <v>0.77429345722028653</v>
      </c>
      <c r="AK122" s="4">
        <f t="shared" si="20"/>
        <v>0</v>
      </c>
      <c r="AL122" s="17">
        <f t="shared" si="20"/>
        <v>-4075.493612078978</v>
      </c>
      <c r="AM122" s="4">
        <f t="shared" si="20"/>
        <v>3.8714672861014323</v>
      </c>
      <c r="AN122" s="4">
        <f t="shared" si="20"/>
        <v>-4071.6221447928765</v>
      </c>
      <c r="AO122" s="4">
        <f t="shared" si="20"/>
        <v>248.16105303910183</v>
      </c>
      <c r="AP122" s="4">
        <f t="shared" si="20"/>
        <v>0</v>
      </c>
      <c r="AQ122" s="4">
        <f t="shared" si="20"/>
        <v>4374.7580332946191</v>
      </c>
      <c r="AR122" s="4">
        <f t="shared" si="20"/>
        <v>0</v>
      </c>
      <c r="AS122" s="4">
        <f t="shared" si="20"/>
        <v>0</v>
      </c>
      <c r="AT122" s="18">
        <f t="shared" si="20"/>
        <v>-4126.5969802555164</v>
      </c>
      <c r="AU122" s="4">
        <f t="shared" si="20"/>
        <v>5.4200542005420056</v>
      </c>
      <c r="AV122" s="4">
        <f t="shared" si="20"/>
        <v>-4121.1769260549745</v>
      </c>
      <c r="AW122" s="4">
        <f t="shared" si="18"/>
        <v>0</v>
      </c>
      <c r="AX122" s="4">
        <f t="shared" si="17"/>
        <v>0</v>
      </c>
      <c r="AY122" s="4">
        <f t="shared" si="17"/>
        <v>118.85404568331397</v>
      </c>
      <c r="AZ122" s="4">
        <f t="shared" si="17"/>
        <v>0</v>
      </c>
      <c r="BA122" s="4">
        <f t="shared" si="17"/>
        <v>0</v>
      </c>
      <c r="BB122" s="19">
        <f t="shared" si="16"/>
        <v>-118.85404568331397</v>
      </c>
      <c r="BC122" s="4">
        <f t="shared" si="16"/>
        <v>0</v>
      </c>
      <c r="BD122" s="4">
        <f t="shared" si="15"/>
        <v>0</v>
      </c>
      <c r="BE122" s="4">
        <f t="shared" si="15"/>
        <v>123.11265969802555</v>
      </c>
      <c r="BF122" s="4">
        <f t="shared" si="15"/>
        <v>0</v>
      </c>
      <c r="BG122" s="4">
        <f t="shared" si="15"/>
        <v>0</v>
      </c>
      <c r="BH122" s="20">
        <f t="shared" si="14"/>
        <v>-123.11265969802555</v>
      </c>
    </row>
    <row r="123" spans="1:60">
      <c r="A123" s="3" t="s">
        <v>275</v>
      </c>
      <c r="B123" s="4">
        <v>9250</v>
      </c>
      <c r="C123" s="51" t="s">
        <v>276</v>
      </c>
      <c r="D123" s="4">
        <v>11</v>
      </c>
      <c r="E123" s="4">
        <v>5377</v>
      </c>
      <c r="F123" s="4">
        <v>0</v>
      </c>
      <c r="G123" s="4">
        <v>48441</v>
      </c>
      <c r="H123" s="4">
        <v>99</v>
      </c>
      <c r="I123" s="4">
        <v>0</v>
      </c>
      <c r="J123" s="4">
        <v>-43163</v>
      </c>
      <c r="K123" s="4">
        <v>28</v>
      </c>
      <c r="L123" s="4">
        <v>-43135</v>
      </c>
      <c r="M123" s="4">
        <v>4473</v>
      </c>
      <c r="N123" s="4">
        <v>0</v>
      </c>
      <c r="O123" s="4">
        <v>45432</v>
      </c>
      <c r="P123" s="4">
        <v>215</v>
      </c>
      <c r="Q123" s="4">
        <v>0</v>
      </c>
      <c r="R123" s="4">
        <v>-41174</v>
      </c>
      <c r="S123" s="4">
        <v>34</v>
      </c>
      <c r="T123" s="4">
        <v>-41140</v>
      </c>
      <c r="U123" s="4">
        <v>0</v>
      </c>
      <c r="V123" s="4">
        <v>0</v>
      </c>
      <c r="W123" s="4">
        <v>718</v>
      </c>
      <c r="X123" s="4">
        <v>0</v>
      </c>
      <c r="Y123" s="4">
        <v>0</v>
      </c>
      <c r="Z123" s="4">
        <v>-718</v>
      </c>
      <c r="AA123" s="4">
        <v>0</v>
      </c>
      <c r="AB123" s="4">
        <v>0</v>
      </c>
      <c r="AC123" s="4">
        <v>738</v>
      </c>
      <c r="AD123" s="4">
        <v>0</v>
      </c>
      <c r="AE123" s="4">
        <v>0</v>
      </c>
      <c r="AF123" s="4">
        <v>-738</v>
      </c>
      <c r="AG123" s="93">
        <f t="shared" si="13"/>
        <v>581.29729729729729</v>
      </c>
      <c r="AH123" s="4">
        <f t="shared" si="20"/>
        <v>0</v>
      </c>
      <c r="AI123" s="4">
        <f t="shared" si="20"/>
        <v>5236.864864864865</v>
      </c>
      <c r="AJ123" s="4">
        <f t="shared" si="20"/>
        <v>10.702702702702704</v>
      </c>
      <c r="AK123" s="4">
        <f t="shared" si="20"/>
        <v>0</v>
      </c>
      <c r="AL123" s="17">
        <f t="shared" si="20"/>
        <v>-4666.27027027027</v>
      </c>
      <c r="AM123" s="4">
        <f t="shared" si="20"/>
        <v>3.0270270270270272</v>
      </c>
      <c r="AN123" s="4">
        <f t="shared" si="20"/>
        <v>-4663.2432432432433</v>
      </c>
      <c r="AO123" s="4">
        <f t="shared" si="20"/>
        <v>483.56756756756755</v>
      </c>
      <c r="AP123" s="4">
        <f t="shared" si="20"/>
        <v>0</v>
      </c>
      <c r="AQ123" s="4">
        <f t="shared" si="20"/>
        <v>4911.5675675675675</v>
      </c>
      <c r="AR123" s="4">
        <f t="shared" si="20"/>
        <v>23.243243243243242</v>
      </c>
      <c r="AS123" s="4">
        <f t="shared" si="20"/>
        <v>0</v>
      </c>
      <c r="AT123" s="18">
        <f t="shared" si="20"/>
        <v>-4451.2432432432433</v>
      </c>
      <c r="AU123" s="4">
        <f t="shared" si="20"/>
        <v>3.6756756756756759</v>
      </c>
      <c r="AV123" s="4">
        <f t="shared" si="20"/>
        <v>-4447.5675675675675</v>
      </c>
      <c r="AW123" s="4">
        <f t="shared" si="18"/>
        <v>0</v>
      </c>
      <c r="AX123" s="4">
        <f t="shared" si="17"/>
        <v>0</v>
      </c>
      <c r="AY123" s="4">
        <f t="shared" si="17"/>
        <v>77.621621621621628</v>
      </c>
      <c r="AZ123" s="4">
        <f t="shared" si="17"/>
        <v>0</v>
      </c>
      <c r="BA123" s="4">
        <f t="shared" si="17"/>
        <v>0</v>
      </c>
      <c r="BB123" s="19">
        <f t="shared" si="16"/>
        <v>-77.621621621621628</v>
      </c>
      <c r="BC123" s="4">
        <f t="shared" si="16"/>
        <v>0</v>
      </c>
      <c r="BD123" s="4">
        <f t="shared" si="15"/>
        <v>0</v>
      </c>
      <c r="BE123" s="4">
        <f t="shared" si="15"/>
        <v>79.78378378378379</v>
      </c>
      <c r="BF123" s="4">
        <f t="shared" si="15"/>
        <v>0</v>
      </c>
      <c r="BG123" s="4">
        <f t="shared" si="15"/>
        <v>0</v>
      </c>
      <c r="BH123" s="20">
        <f t="shared" si="14"/>
        <v>-79.78378378378379</v>
      </c>
    </row>
    <row r="124" spans="1:60">
      <c r="A124" s="3" t="s">
        <v>277</v>
      </c>
      <c r="B124" s="4">
        <v>2868</v>
      </c>
      <c r="C124" s="51" t="s">
        <v>278</v>
      </c>
      <c r="D124" s="4">
        <v>14</v>
      </c>
      <c r="E124" s="4">
        <v>40</v>
      </c>
      <c r="F124" s="4">
        <v>0</v>
      </c>
      <c r="G124" s="4">
        <v>13727</v>
      </c>
      <c r="H124" s="4">
        <v>15</v>
      </c>
      <c r="I124" s="4">
        <v>0</v>
      </c>
      <c r="J124" s="4">
        <v>-13702</v>
      </c>
      <c r="K124" s="4">
        <v>0</v>
      </c>
      <c r="L124" s="4">
        <v>-13702</v>
      </c>
      <c r="M124" s="4">
        <v>44</v>
      </c>
      <c r="N124" s="4">
        <v>0</v>
      </c>
      <c r="O124" s="4">
        <v>13685</v>
      </c>
      <c r="P124" s="4">
        <v>15</v>
      </c>
      <c r="Q124" s="4">
        <v>0</v>
      </c>
      <c r="R124" s="4">
        <v>-13656</v>
      </c>
      <c r="S124" s="4">
        <v>0</v>
      </c>
      <c r="T124" s="4">
        <v>-13656</v>
      </c>
      <c r="U124" s="4">
        <v>0</v>
      </c>
      <c r="V124" s="4">
        <v>0</v>
      </c>
      <c r="W124" s="4">
        <v>301</v>
      </c>
      <c r="X124" s="4">
        <v>0</v>
      </c>
      <c r="Y124" s="4">
        <v>0</v>
      </c>
      <c r="Z124" s="4">
        <v>-301</v>
      </c>
      <c r="AA124" s="4">
        <v>0</v>
      </c>
      <c r="AB124" s="4">
        <v>0</v>
      </c>
      <c r="AC124" s="4">
        <v>301</v>
      </c>
      <c r="AD124" s="4">
        <v>0</v>
      </c>
      <c r="AE124" s="4">
        <v>0</v>
      </c>
      <c r="AF124" s="4">
        <v>-301</v>
      </c>
      <c r="AG124" s="93">
        <f t="shared" si="13"/>
        <v>13.947001394700139</v>
      </c>
      <c r="AH124" s="4">
        <f t="shared" si="20"/>
        <v>0</v>
      </c>
      <c r="AI124" s="4">
        <f t="shared" si="20"/>
        <v>4786.2622036262201</v>
      </c>
      <c r="AJ124" s="4">
        <f t="shared" si="20"/>
        <v>5.2301255230125525</v>
      </c>
      <c r="AK124" s="4">
        <f t="shared" si="20"/>
        <v>0</v>
      </c>
      <c r="AL124" s="17">
        <f t="shared" si="20"/>
        <v>-4777.545327754533</v>
      </c>
      <c r="AM124" s="4">
        <f t="shared" si="20"/>
        <v>0</v>
      </c>
      <c r="AN124" s="4">
        <f t="shared" si="20"/>
        <v>-4777.545327754533</v>
      </c>
      <c r="AO124" s="4">
        <f t="shared" si="20"/>
        <v>15.341701534170154</v>
      </c>
      <c r="AP124" s="4">
        <f t="shared" si="20"/>
        <v>0</v>
      </c>
      <c r="AQ124" s="4">
        <f t="shared" si="20"/>
        <v>4771.6178521617849</v>
      </c>
      <c r="AR124" s="4">
        <f t="shared" si="20"/>
        <v>5.2301255230125525</v>
      </c>
      <c r="AS124" s="4">
        <f t="shared" si="20"/>
        <v>0</v>
      </c>
      <c r="AT124" s="18">
        <f t="shared" si="20"/>
        <v>-4761.5062761506279</v>
      </c>
      <c r="AU124" s="4">
        <f t="shared" si="20"/>
        <v>0</v>
      </c>
      <c r="AV124" s="4">
        <f t="shared" si="20"/>
        <v>-4761.5062761506279</v>
      </c>
      <c r="AW124" s="4">
        <f t="shared" si="18"/>
        <v>0</v>
      </c>
      <c r="AX124" s="4">
        <f t="shared" si="17"/>
        <v>0</v>
      </c>
      <c r="AY124" s="4">
        <f t="shared" si="17"/>
        <v>104.95118549511855</v>
      </c>
      <c r="AZ124" s="4">
        <f t="shared" si="17"/>
        <v>0</v>
      </c>
      <c r="BA124" s="4">
        <f t="shared" si="17"/>
        <v>0</v>
      </c>
      <c r="BB124" s="19">
        <f t="shared" si="16"/>
        <v>-104.95118549511855</v>
      </c>
      <c r="BC124" s="4">
        <f t="shared" si="16"/>
        <v>0</v>
      </c>
      <c r="BD124" s="4">
        <f t="shared" si="15"/>
        <v>0</v>
      </c>
      <c r="BE124" s="4">
        <f t="shared" si="15"/>
        <v>104.95118549511855</v>
      </c>
      <c r="BF124" s="4">
        <f t="shared" si="15"/>
        <v>0</v>
      </c>
      <c r="BG124" s="4">
        <f t="shared" si="15"/>
        <v>0</v>
      </c>
      <c r="BH124" s="20">
        <f t="shared" si="14"/>
        <v>-104.95118549511855</v>
      </c>
    </row>
    <row r="125" spans="1:60">
      <c r="A125" s="3" t="s">
        <v>279</v>
      </c>
      <c r="B125" s="4">
        <v>72646</v>
      </c>
      <c r="C125" s="51" t="s">
        <v>280</v>
      </c>
      <c r="D125" s="4">
        <v>9</v>
      </c>
      <c r="E125" s="4">
        <v>90</v>
      </c>
      <c r="F125" s="4">
        <v>0</v>
      </c>
      <c r="G125" s="4">
        <v>261846</v>
      </c>
      <c r="H125" s="4">
        <v>0</v>
      </c>
      <c r="I125" s="4">
        <v>0</v>
      </c>
      <c r="J125" s="4">
        <v>-261756</v>
      </c>
      <c r="K125" s="4">
        <v>200</v>
      </c>
      <c r="L125" s="4">
        <v>-261556</v>
      </c>
      <c r="M125" s="4">
        <v>0</v>
      </c>
      <c r="N125" s="4">
        <v>0</v>
      </c>
      <c r="O125" s="4">
        <v>268346</v>
      </c>
      <c r="P125" s="4">
        <v>0</v>
      </c>
      <c r="Q125" s="4">
        <v>0</v>
      </c>
      <c r="R125" s="4">
        <v>-268346</v>
      </c>
      <c r="S125" s="4">
        <v>217</v>
      </c>
      <c r="T125" s="4">
        <v>-268129</v>
      </c>
      <c r="U125" s="4">
        <v>6073</v>
      </c>
      <c r="V125" s="4">
        <v>0</v>
      </c>
      <c r="W125" s="4">
        <v>13105</v>
      </c>
      <c r="X125" s="4">
        <v>522</v>
      </c>
      <c r="Y125" s="4">
        <v>9</v>
      </c>
      <c r="Z125" s="4">
        <v>-7563</v>
      </c>
      <c r="AA125" s="4">
        <v>5111</v>
      </c>
      <c r="AB125" s="4">
        <v>0</v>
      </c>
      <c r="AC125" s="4">
        <v>12775</v>
      </c>
      <c r="AD125" s="4">
        <v>139</v>
      </c>
      <c r="AE125" s="4">
        <v>0</v>
      </c>
      <c r="AF125" s="4">
        <v>-7803</v>
      </c>
      <c r="AG125" s="93">
        <f t="shared" si="13"/>
        <v>1.2388844533766483</v>
      </c>
      <c r="AH125" s="4">
        <f t="shared" si="20"/>
        <v>0</v>
      </c>
      <c r="AI125" s="4">
        <f t="shared" si="20"/>
        <v>3604.410428654021</v>
      </c>
      <c r="AJ125" s="4">
        <f t="shared" si="20"/>
        <v>0</v>
      </c>
      <c r="AK125" s="4">
        <f t="shared" si="20"/>
        <v>0</v>
      </c>
      <c r="AL125" s="17">
        <f t="shared" si="20"/>
        <v>-3603.1715442006443</v>
      </c>
      <c r="AM125" s="4">
        <f t="shared" si="20"/>
        <v>2.7530765630592189</v>
      </c>
      <c r="AN125" s="4">
        <f t="shared" si="20"/>
        <v>-3600.4184676375849</v>
      </c>
      <c r="AO125" s="4">
        <f t="shared" si="20"/>
        <v>0</v>
      </c>
      <c r="AP125" s="4">
        <f t="shared" si="20"/>
        <v>0</v>
      </c>
      <c r="AQ125" s="4">
        <f t="shared" si="20"/>
        <v>3693.8854169534457</v>
      </c>
      <c r="AR125" s="4">
        <f t="shared" si="20"/>
        <v>0</v>
      </c>
      <c r="AS125" s="4">
        <f t="shared" si="20"/>
        <v>0</v>
      </c>
      <c r="AT125" s="18">
        <f t="shared" si="20"/>
        <v>-3693.8854169534457</v>
      </c>
      <c r="AU125" s="4">
        <f t="shared" si="20"/>
        <v>2.9870880709192522</v>
      </c>
      <c r="AV125" s="4">
        <f t="shared" si="20"/>
        <v>-3690.8983288825261</v>
      </c>
      <c r="AW125" s="4">
        <f t="shared" si="18"/>
        <v>83.59716983729318</v>
      </c>
      <c r="AX125" s="4">
        <f t="shared" si="17"/>
        <v>0</v>
      </c>
      <c r="AY125" s="4">
        <f t="shared" si="17"/>
        <v>180.39534179445531</v>
      </c>
      <c r="AZ125" s="4">
        <f t="shared" si="17"/>
        <v>7.1855298295845609</v>
      </c>
      <c r="BA125" s="4">
        <f t="shared" si="17"/>
        <v>0.12388844533766484</v>
      </c>
      <c r="BB125" s="19">
        <f t="shared" si="16"/>
        <v>-104.10759023208435</v>
      </c>
      <c r="BC125" s="4">
        <f t="shared" si="16"/>
        <v>70.354871568978339</v>
      </c>
      <c r="BD125" s="4">
        <f t="shared" si="15"/>
        <v>0</v>
      </c>
      <c r="BE125" s="4">
        <f t="shared" si="15"/>
        <v>175.8527654654076</v>
      </c>
      <c r="BF125" s="4">
        <f t="shared" si="15"/>
        <v>1.9133882113261569</v>
      </c>
      <c r="BG125" s="4">
        <f t="shared" si="15"/>
        <v>0</v>
      </c>
      <c r="BH125" s="20">
        <f t="shared" si="14"/>
        <v>-107.41128210775541</v>
      </c>
    </row>
    <row r="126" spans="1:60">
      <c r="A126" s="3" t="s">
        <v>281</v>
      </c>
      <c r="B126" s="4">
        <v>14208</v>
      </c>
      <c r="C126" s="51" t="s">
        <v>282</v>
      </c>
      <c r="D126" s="4">
        <v>14</v>
      </c>
      <c r="E126" s="4">
        <v>6525</v>
      </c>
      <c r="F126" s="4">
        <v>0</v>
      </c>
      <c r="G126" s="4">
        <v>62475</v>
      </c>
      <c r="H126" s="4">
        <v>-150</v>
      </c>
      <c r="I126" s="4">
        <v>0</v>
      </c>
      <c r="J126" s="4">
        <v>-55800</v>
      </c>
      <c r="K126" s="4">
        <v>0</v>
      </c>
      <c r="L126" s="4">
        <v>-55800</v>
      </c>
      <c r="M126" s="4">
        <v>4640</v>
      </c>
      <c r="N126" s="4">
        <v>0</v>
      </c>
      <c r="O126" s="4">
        <v>59100</v>
      </c>
      <c r="P126" s="4">
        <v>-150</v>
      </c>
      <c r="Q126" s="4">
        <v>0</v>
      </c>
      <c r="R126" s="4">
        <v>-54310</v>
      </c>
      <c r="S126" s="4">
        <v>0</v>
      </c>
      <c r="T126" s="4">
        <v>-54310</v>
      </c>
      <c r="U126" s="4">
        <v>3</v>
      </c>
      <c r="V126" s="4">
        <v>0</v>
      </c>
      <c r="W126" s="4">
        <v>1417</v>
      </c>
      <c r="X126" s="4">
        <v>0</v>
      </c>
      <c r="Y126" s="4">
        <v>0</v>
      </c>
      <c r="Z126" s="4">
        <v>-1414</v>
      </c>
      <c r="AA126" s="4">
        <v>0</v>
      </c>
      <c r="AB126" s="4" t="s">
        <v>44</v>
      </c>
      <c r="AC126" s="4">
        <v>1426</v>
      </c>
      <c r="AD126" s="4">
        <v>0</v>
      </c>
      <c r="AE126" s="4">
        <v>0</v>
      </c>
      <c r="AF126" s="4">
        <v>-1426</v>
      </c>
      <c r="AG126" s="93">
        <f t="shared" si="13"/>
        <v>459.24831081081084</v>
      </c>
      <c r="AH126" s="4">
        <f t="shared" si="20"/>
        <v>0</v>
      </c>
      <c r="AI126" s="4">
        <f t="shared" si="20"/>
        <v>4397.1706081081084</v>
      </c>
      <c r="AJ126" s="4">
        <f t="shared" si="20"/>
        <v>-10.557432432432432</v>
      </c>
      <c r="AK126" s="4">
        <f t="shared" si="20"/>
        <v>0</v>
      </c>
      <c r="AL126" s="17">
        <f t="shared" si="20"/>
        <v>-3927.364864864865</v>
      </c>
      <c r="AM126" s="4">
        <f t="shared" si="20"/>
        <v>0</v>
      </c>
      <c r="AN126" s="4">
        <f t="shared" si="20"/>
        <v>-3927.364864864865</v>
      </c>
      <c r="AO126" s="4">
        <f t="shared" si="20"/>
        <v>326.5765765765766</v>
      </c>
      <c r="AP126" s="4">
        <f t="shared" si="20"/>
        <v>0</v>
      </c>
      <c r="AQ126" s="4">
        <f t="shared" si="20"/>
        <v>4159.6283783783783</v>
      </c>
      <c r="AR126" s="4">
        <f t="shared" si="20"/>
        <v>-10.557432432432432</v>
      </c>
      <c r="AS126" s="4">
        <f t="shared" si="20"/>
        <v>0</v>
      </c>
      <c r="AT126" s="18">
        <f t="shared" si="20"/>
        <v>-3822.4943693693695</v>
      </c>
      <c r="AU126" s="4">
        <f t="shared" si="20"/>
        <v>0</v>
      </c>
      <c r="AV126" s="4">
        <f t="shared" si="20"/>
        <v>-3822.4943693693695</v>
      </c>
      <c r="AW126" s="4">
        <f t="shared" si="18"/>
        <v>0.21114864864864866</v>
      </c>
      <c r="AX126" s="4">
        <f t="shared" si="17"/>
        <v>0</v>
      </c>
      <c r="AY126" s="4">
        <f t="shared" si="17"/>
        <v>99.732545045045043</v>
      </c>
      <c r="AZ126" s="4">
        <f t="shared" si="17"/>
        <v>0</v>
      </c>
      <c r="BA126" s="4">
        <f t="shared" si="17"/>
        <v>0</v>
      </c>
      <c r="BB126" s="19">
        <f t="shared" si="16"/>
        <v>-99.521396396396398</v>
      </c>
      <c r="BC126" s="4">
        <f t="shared" si="16"/>
        <v>0</v>
      </c>
      <c r="BD126" s="4" t="e">
        <f t="shared" si="15"/>
        <v>#VALUE!</v>
      </c>
      <c r="BE126" s="4">
        <f t="shared" si="15"/>
        <v>100.36599099099099</v>
      </c>
      <c r="BF126" s="4">
        <f t="shared" si="15"/>
        <v>0</v>
      </c>
      <c r="BG126" s="4">
        <f t="shared" si="15"/>
        <v>0</v>
      </c>
      <c r="BH126" s="20">
        <f t="shared" si="14"/>
        <v>-100.36599099099099</v>
      </c>
    </row>
    <row r="127" spans="1:60">
      <c r="A127" s="3" t="s">
        <v>283</v>
      </c>
      <c r="B127" s="4">
        <v>18794</v>
      </c>
      <c r="C127" s="51" t="s">
        <v>284</v>
      </c>
      <c r="D127" s="4">
        <v>13</v>
      </c>
      <c r="E127" s="4">
        <v>5451</v>
      </c>
      <c r="F127" s="4">
        <v>0</v>
      </c>
      <c r="G127" s="4">
        <v>68088</v>
      </c>
      <c r="H127" s="4">
        <v>26</v>
      </c>
      <c r="I127" s="4">
        <v>0</v>
      </c>
      <c r="J127" s="4">
        <v>-62663</v>
      </c>
      <c r="K127" s="4">
        <v>144</v>
      </c>
      <c r="L127" s="4">
        <v>-62519</v>
      </c>
      <c r="M127" s="4">
        <v>4083</v>
      </c>
      <c r="N127" s="4">
        <v>0</v>
      </c>
      <c r="O127" s="4">
        <v>67724</v>
      </c>
      <c r="P127" s="4">
        <v>33</v>
      </c>
      <c r="Q127" s="4">
        <v>0</v>
      </c>
      <c r="R127" s="4">
        <v>-63674</v>
      </c>
      <c r="S127" s="4">
        <v>144</v>
      </c>
      <c r="T127" s="4">
        <v>-63530</v>
      </c>
      <c r="U127" s="4">
        <v>0</v>
      </c>
      <c r="V127" s="4">
        <v>0</v>
      </c>
      <c r="W127" s="4">
        <v>1762</v>
      </c>
      <c r="X127" s="4">
        <v>0</v>
      </c>
      <c r="Y127" s="4">
        <v>0</v>
      </c>
      <c r="Z127" s="4">
        <v>-1762</v>
      </c>
      <c r="AA127" s="4">
        <v>0</v>
      </c>
      <c r="AB127" s="4">
        <v>0</v>
      </c>
      <c r="AC127" s="4">
        <v>1799</v>
      </c>
      <c r="AD127" s="4">
        <v>0</v>
      </c>
      <c r="AE127" s="4">
        <v>0</v>
      </c>
      <c r="AF127" s="4">
        <v>-1799</v>
      </c>
      <c r="AG127" s="93">
        <f t="shared" si="13"/>
        <v>290.03937426838354</v>
      </c>
      <c r="AH127" s="4">
        <f t="shared" si="20"/>
        <v>0</v>
      </c>
      <c r="AI127" s="4">
        <f t="shared" si="20"/>
        <v>3622.858359050761</v>
      </c>
      <c r="AJ127" s="4">
        <f t="shared" si="20"/>
        <v>1.383420240502288</v>
      </c>
      <c r="AK127" s="4">
        <f t="shared" si="20"/>
        <v>0</v>
      </c>
      <c r="AL127" s="17">
        <f t="shared" si="20"/>
        <v>-3334.2024050228797</v>
      </c>
      <c r="AM127" s="4">
        <f t="shared" si="20"/>
        <v>7.6620197935511332</v>
      </c>
      <c r="AN127" s="4">
        <f t="shared" si="20"/>
        <v>-3326.5403852293284</v>
      </c>
      <c r="AO127" s="4">
        <f t="shared" si="20"/>
        <v>217.25018622964777</v>
      </c>
      <c r="AP127" s="4">
        <f t="shared" si="20"/>
        <v>0</v>
      </c>
      <c r="AQ127" s="4">
        <f t="shared" si="20"/>
        <v>3603.4904756837291</v>
      </c>
      <c r="AR127" s="4">
        <f t="shared" si="20"/>
        <v>1.7558795360221346</v>
      </c>
      <c r="AS127" s="4">
        <f t="shared" si="20"/>
        <v>0</v>
      </c>
      <c r="AT127" s="18">
        <f t="shared" si="20"/>
        <v>-3387.9961689901033</v>
      </c>
      <c r="AU127" s="4">
        <f t="shared" si="20"/>
        <v>7.6620197935511332</v>
      </c>
      <c r="AV127" s="4">
        <f t="shared" si="20"/>
        <v>-3380.3341491965521</v>
      </c>
      <c r="AW127" s="4">
        <f t="shared" si="18"/>
        <v>0</v>
      </c>
      <c r="AX127" s="4">
        <f t="shared" si="17"/>
        <v>0</v>
      </c>
      <c r="AY127" s="4">
        <f t="shared" si="17"/>
        <v>93.753325529424288</v>
      </c>
      <c r="AZ127" s="4">
        <f t="shared" si="17"/>
        <v>0</v>
      </c>
      <c r="BA127" s="4">
        <f t="shared" si="17"/>
        <v>0</v>
      </c>
      <c r="BB127" s="19">
        <f t="shared" si="16"/>
        <v>-93.753325529424288</v>
      </c>
      <c r="BC127" s="4">
        <f t="shared" si="16"/>
        <v>0</v>
      </c>
      <c r="BD127" s="4">
        <f t="shared" si="15"/>
        <v>0</v>
      </c>
      <c r="BE127" s="4">
        <f t="shared" si="15"/>
        <v>95.722038948600613</v>
      </c>
      <c r="BF127" s="4">
        <f t="shared" si="15"/>
        <v>0</v>
      </c>
      <c r="BG127" s="4">
        <f t="shared" si="15"/>
        <v>0</v>
      </c>
      <c r="BH127" s="20">
        <f t="shared" si="14"/>
        <v>-95.722038948600613</v>
      </c>
    </row>
    <row r="128" spans="1:60">
      <c r="A128" s="3" t="s">
        <v>285</v>
      </c>
      <c r="B128" s="4">
        <v>2917</v>
      </c>
      <c r="C128" s="51" t="s">
        <v>286</v>
      </c>
      <c r="D128" s="4">
        <v>9</v>
      </c>
      <c r="E128" s="4">
        <v>99</v>
      </c>
      <c r="F128" s="4">
        <v>0</v>
      </c>
      <c r="G128" s="4">
        <v>11093</v>
      </c>
      <c r="H128" s="4">
        <v>0</v>
      </c>
      <c r="I128" s="4">
        <v>0</v>
      </c>
      <c r="J128" s="4">
        <v>-10994</v>
      </c>
      <c r="K128" s="4">
        <v>20</v>
      </c>
      <c r="L128" s="4">
        <v>-10974</v>
      </c>
      <c r="M128" s="4">
        <v>84</v>
      </c>
      <c r="N128" s="4">
        <v>0</v>
      </c>
      <c r="O128" s="4">
        <v>11619</v>
      </c>
      <c r="P128" s="4">
        <v>0</v>
      </c>
      <c r="Q128" s="4">
        <v>0</v>
      </c>
      <c r="R128" s="4">
        <v>-11535</v>
      </c>
      <c r="S128" s="4">
        <v>23</v>
      </c>
      <c r="T128" s="4">
        <v>-11512</v>
      </c>
      <c r="U128" s="4">
        <v>0</v>
      </c>
      <c r="V128" s="4">
        <v>0</v>
      </c>
      <c r="W128" s="4">
        <v>306</v>
      </c>
      <c r="X128" s="4">
        <v>13</v>
      </c>
      <c r="Y128" s="4" t="s">
        <v>44</v>
      </c>
      <c r="Z128" s="4">
        <v>-319</v>
      </c>
      <c r="AA128" s="4">
        <v>0</v>
      </c>
      <c r="AB128" s="4">
        <v>0</v>
      </c>
      <c r="AC128" s="4">
        <v>304</v>
      </c>
      <c r="AD128" s="4">
        <v>13</v>
      </c>
      <c r="AE128" s="4" t="s">
        <v>44</v>
      </c>
      <c r="AF128" s="4">
        <v>-317</v>
      </c>
      <c r="AG128" s="93">
        <f t="shared" si="13"/>
        <v>33.938978402468287</v>
      </c>
      <c r="AH128" s="4">
        <f t="shared" si="20"/>
        <v>0</v>
      </c>
      <c r="AI128" s="4">
        <f t="shared" si="20"/>
        <v>3802.8796708947548</v>
      </c>
      <c r="AJ128" s="4">
        <f t="shared" si="20"/>
        <v>0</v>
      </c>
      <c r="AK128" s="4">
        <f t="shared" si="20"/>
        <v>0</v>
      </c>
      <c r="AL128" s="17">
        <f t="shared" si="20"/>
        <v>-3768.9406924922864</v>
      </c>
      <c r="AM128" s="4">
        <f t="shared" si="20"/>
        <v>6.8563592732259169</v>
      </c>
      <c r="AN128" s="4">
        <f t="shared" si="20"/>
        <v>-3762.0843332190607</v>
      </c>
      <c r="AO128" s="4">
        <f t="shared" si="20"/>
        <v>28.796708947548851</v>
      </c>
      <c r="AP128" s="4">
        <f t="shared" si="20"/>
        <v>0</v>
      </c>
      <c r="AQ128" s="4">
        <f t="shared" si="20"/>
        <v>3983.2019197805967</v>
      </c>
      <c r="AR128" s="4">
        <f t="shared" si="20"/>
        <v>0</v>
      </c>
      <c r="AS128" s="4">
        <f t="shared" si="20"/>
        <v>0</v>
      </c>
      <c r="AT128" s="18">
        <f t="shared" si="20"/>
        <v>-3954.4052108330475</v>
      </c>
      <c r="AU128" s="4">
        <f t="shared" si="20"/>
        <v>7.8848131642098043</v>
      </c>
      <c r="AV128" s="4">
        <f t="shared" si="20"/>
        <v>-3946.5203976688376</v>
      </c>
      <c r="AW128" s="4">
        <f t="shared" si="18"/>
        <v>0</v>
      </c>
      <c r="AX128" s="4">
        <f t="shared" si="17"/>
        <v>0</v>
      </c>
      <c r="AY128" s="4">
        <f t="shared" si="17"/>
        <v>104.90229688035653</v>
      </c>
      <c r="AZ128" s="4">
        <f t="shared" si="17"/>
        <v>4.4566335275968463</v>
      </c>
      <c r="BA128" s="4" t="e">
        <f t="shared" si="17"/>
        <v>#VALUE!</v>
      </c>
      <c r="BB128" s="19">
        <f t="shared" si="16"/>
        <v>-109.35893040795338</v>
      </c>
      <c r="BC128" s="4">
        <f t="shared" si="16"/>
        <v>0</v>
      </c>
      <c r="BD128" s="4">
        <f t="shared" si="15"/>
        <v>0</v>
      </c>
      <c r="BE128" s="4">
        <f t="shared" si="15"/>
        <v>104.21666095303394</v>
      </c>
      <c r="BF128" s="4">
        <f t="shared" si="15"/>
        <v>4.4566335275968463</v>
      </c>
      <c r="BG128" s="4" t="e">
        <f t="shared" si="15"/>
        <v>#VALUE!</v>
      </c>
      <c r="BH128" s="20">
        <f t="shared" si="14"/>
        <v>-108.67329448063079</v>
      </c>
    </row>
    <row r="129" spans="1:60">
      <c r="A129" s="3" t="s">
        <v>287</v>
      </c>
      <c r="B129" s="4">
        <v>24163</v>
      </c>
      <c r="C129" s="51" t="s">
        <v>288</v>
      </c>
      <c r="D129" s="4">
        <v>6</v>
      </c>
      <c r="E129" s="4">
        <v>11060</v>
      </c>
      <c r="F129" s="4">
        <v>0</v>
      </c>
      <c r="G129" s="4">
        <v>77338</v>
      </c>
      <c r="H129" s="4">
        <v>16</v>
      </c>
      <c r="I129" s="4">
        <v>0</v>
      </c>
      <c r="J129" s="4">
        <v>-66294</v>
      </c>
      <c r="K129" s="4">
        <v>0</v>
      </c>
      <c r="L129" s="4">
        <v>-66294</v>
      </c>
      <c r="M129" s="4">
        <v>7307</v>
      </c>
      <c r="N129" s="4">
        <v>0</v>
      </c>
      <c r="O129" s="4">
        <v>74582</v>
      </c>
      <c r="P129" s="4">
        <v>0</v>
      </c>
      <c r="Q129" s="4">
        <v>0</v>
      </c>
      <c r="R129" s="4">
        <v>-67275</v>
      </c>
      <c r="S129" s="4">
        <v>0</v>
      </c>
      <c r="T129" s="4">
        <v>-67275</v>
      </c>
      <c r="U129" s="4">
        <v>115</v>
      </c>
      <c r="V129" s="4">
        <v>0</v>
      </c>
      <c r="W129" s="4">
        <v>2000</v>
      </c>
      <c r="X129" s="4">
        <v>0</v>
      </c>
      <c r="Y129" s="4">
        <v>0</v>
      </c>
      <c r="Z129" s="4">
        <v>-1885</v>
      </c>
      <c r="AA129" s="4">
        <v>115</v>
      </c>
      <c r="AB129" s="4">
        <v>0</v>
      </c>
      <c r="AC129" s="4">
        <v>2076</v>
      </c>
      <c r="AD129" s="4">
        <v>0</v>
      </c>
      <c r="AE129" s="4">
        <v>0</v>
      </c>
      <c r="AF129" s="4">
        <v>-1961</v>
      </c>
      <c r="AG129" s="93">
        <f t="shared" si="13"/>
        <v>457.724620287216</v>
      </c>
      <c r="AH129" s="4">
        <f t="shared" si="20"/>
        <v>0</v>
      </c>
      <c r="AI129" s="4">
        <f t="shared" si="20"/>
        <v>3200.6787236684186</v>
      </c>
      <c r="AJ129" s="4">
        <f t="shared" si="20"/>
        <v>0.66216943260356742</v>
      </c>
      <c r="AK129" s="4">
        <f t="shared" si="20"/>
        <v>0</v>
      </c>
      <c r="AL129" s="17">
        <f t="shared" si="20"/>
        <v>-2743.6162728138061</v>
      </c>
      <c r="AM129" s="4">
        <f t="shared" si="20"/>
        <v>0</v>
      </c>
      <c r="AN129" s="4">
        <f t="shared" si="20"/>
        <v>-2743.6162728138061</v>
      </c>
      <c r="AO129" s="4">
        <f t="shared" si="20"/>
        <v>302.4045027521417</v>
      </c>
      <c r="AP129" s="4">
        <f t="shared" si="20"/>
        <v>0</v>
      </c>
      <c r="AQ129" s="4">
        <f t="shared" si="20"/>
        <v>3086.6200389024543</v>
      </c>
      <c r="AR129" s="4">
        <f t="shared" si="20"/>
        <v>0</v>
      </c>
      <c r="AS129" s="4">
        <f t="shared" si="20"/>
        <v>0</v>
      </c>
      <c r="AT129" s="18">
        <f t="shared" si="20"/>
        <v>-2784.2155361503123</v>
      </c>
      <c r="AU129" s="4">
        <f t="shared" si="20"/>
        <v>0</v>
      </c>
      <c r="AV129" s="4">
        <f t="shared" si="20"/>
        <v>-2784.2155361503123</v>
      </c>
      <c r="AW129" s="4">
        <f t="shared" si="18"/>
        <v>4.7593427968381405</v>
      </c>
      <c r="AX129" s="4">
        <f t="shared" si="17"/>
        <v>0</v>
      </c>
      <c r="AY129" s="4">
        <f t="shared" si="17"/>
        <v>82.771179075445929</v>
      </c>
      <c r="AZ129" s="4">
        <f t="shared" si="17"/>
        <v>0</v>
      </c>
      <c r="BA129" s="4">
        <f t="shared" si="17"/>
        <v>0</v>
      </c>
      <c r="BB129" s="19">
        <f t="shared" si="16"/>
        <v>-78.011836278607788</v>
      </c>
      <c r="BC129" s="4">
        <f t="shared" si="16"/>
        <v>4.7593427968381405</v>
      </c>
      <c r="BD129" s="4">
        <f t="shared" si="15"/>
        <v>0</v>
      </c>
      <c r="BE129" s="4">
        <f t="shared" si="15"/>
        <v>85.916483880312882</v>
      </c>
      <c r="BF129" s="4">
        <f t="shared" si="15"/>
        <v>0</v>
      </c>
      <c r="BG129" s="4">
        <f t="shared" si="15"/>
        <v>0</v>
      </c>
      <c r="BH129" s="20">
        <f t="shared" si="14"/>
        <v>-81.157141083474741</v>
      </c>
    </row>
    <row r="130" spans="1:60">
      <c r="A130" s="3" t="s">
        <v>289</v>
      </c>
      <c r="B130" s="4">
        <v>9279</v>
      </c>
      <c r="C130" s="51" t="s">
        <v>290</v>
      </c>
      <c r="D130" s="4">
        <v>11</v>
      </c>
      <c r="E130" s="4">
        <v>2200</v>
      </c>
      <c r="F130" s="4">
        <v>0</v>
      </c>
      <c r="G130" s="4">
        <v>43700</v>
      </c>
      <c r="H130" s="4">
        <v>20</v>
      </c>
      <c r="I130" s="4">
        <v>0</v>
      </c>
      <c r="J130" s="4">
        <v>-41520</v>
      </c>
      <c r="K130" s="4">
        <v>70</v>
      </c>
      <c r="L130" s="4">
        <v>-41450</v>
      </c>
      <c r="M130" s="4">
        <v>2221</v>
      </c>
      <c r="N130" s="4">
        <v>0</v>
      </c>
      <c r="O130" s="4">
        <v>44326</v>
      </c>
      <c r="P130" s="4">
        <v>41</v>
      </c>
      <c r="Q130" s="4">
        <v>0</v>
      </c>
      <c r="R130" s="4">
        <v>-42146</v>
      </c>
      <c r="S130" s="4">
        <v>120</v>
      </c>
      <c r="T130" s="4">
        <v>-42026</v>
      </c>
      <c r="U130" s="4">
        <v>0</v>
      </c>
      <c r="V130" s="4">
        <v>0</v>
      </c>
      <c r="W130" s="4">
        <v>657</v>
      </c>
      <c r="X130" s="4">
        <v>0</v>
      </c>
      <c r="Y130" s="4">
        <v>0</v>
      </c>
      <c r="Z130" s="4">
        <v>-657</v>
      </c>
      <c r="AA130" s="4">
        <v>0</v>
      </c>
      <c r="AB130" s="4">
        <v>0</v>
      </c>
      <c r="AC130" s="4">
        <v>705</v>
      </c>
      <c r="AD130" s="4">
        <v>0</v>
      </c>
      <c r="AE130" s="4">
        <v>0</v>
      </c>
      <c r="AF130" s="4">
        <v>-705</v>
      </c>
      <c r="AG130" s="93">
        <f t="shared" si="13"/>
        <v>237.09451449509646</v>
      </c>
      <c r="AH130" s="4">
        <f t="shared" si="20"/>
        <v>0</v>
      </c>
      <c r="AI130" s="4">
        <f t="shared" si="20"/>
        <v>4709.5592197435071</v>
      </c>
      <c r="AJ130" s="4">
        <f t="shared" si="20"/>
        <v>2.1554046772281494</v>
      </c>
      <c r="AK130" s="4">
        <f t="shared" si="20"/>
        <v>0</v>
      </c>
      <c r="AL130" s="17">
        <f t="shared" si="20"/>
        <v>-4474.6201099256386</v>
      </c>
      <c r="AM130" s="4">
        <f t="shared" si="20"/>
        <v>7.5439163702985237</v>
      </c>
      <c r="AN130" s="4">
        <f t="shared" si="20"/>
        <v>-4467.0761935553401</v>
      </c>
      <c r="AO130" s="4">
        <f t="shared" si="20"/>
        <v>239.35768940618601</v>
      </c>
      <c r="AP130" s="4">
        <f t="shared" si="20"/>
        <v>0</v>
      </c>
      <c r="AQ130" s="4">
        <f t="shared" si="20"/>
        <v>4777.0233861407478</v>
      </c>
      <c r="AR130" s="4">
        <f t="shared" si="20"/>
        <v>4.4185795883177068</v>
      </c>
      <c r="AS130" s="4">
        <f t="shared" si="20"/>
        <v>0</v>
      </c>
      <c r="AT130" s="18">
        <f t="shared" si="20"/>
        <v>-4542.0842763228793</v>
      </c>
      <c r="AU130" s="4">
        <f t="shared" si="20"/>
        <v>12.932428063368897</v>
      </c>
      <c r="AV130" s="4">
        <f t="shared" si="20"/>
        <v>-4529.1518482595111</v>
      </c>
      <c r="AW130" s="4">
        <f t="shared" si="18"/>
        <v>0</v>
      </c>
      <c r="AX130" s="4">
        <f t="shared" si="17"/>
        <v>0</v>
      </c>
      <c r="AY130" s="4">
        <f t="shared" si="17"/>
        <v>70.805043646944711</v>
      </c>
      <c r="AZ130" s="4">
        <f t="shared" si="17"/>
        <v>0</v>
      </c>
      <c r="BA130" s="4">
        <f t="shared" si="17"/>
        <v>0</v>
      </c>
      <c r="BB130" s="19">
        <f t="shared" si="16"/>
        <v>-70.805043646944711</v>
      </c>
      <c r="BC130" s="4">
        <f t="shared" si="16"/>
        <v>0</v>
      </c>
      <c r="BD130" s="4">
        <f t="shared" si="15"/>
        <v>0</v>
      </c>
      <c r="BE130" s="4">
        <f t="shared" si="15"/>
        <v>75.978014872292277</v>
      </c>
      <c r="BF130" s="4">
        <f t="shared" si="15"/>
        <v>0</v>
      </c>
      <c r="BG130" s="4">
        <f t="shared" si="15"/>
        <v>0</v>
      </c>
      <c r="BH130" s="20">
        <f t="shared" si="14"/>
        <v>-75.978014872292277</v>
      </c>
    </row>
    <row r="131" spans="1:60">
      <c r="A131" s="3" t="s">
        <v>291</v>
      </c>
      <c r="B131" s="4">
        <v>719</v>
      </c>
      <c r="C131" s="51" t="s">
        <v>292</v>
      </c>
      <c r="D131" s="4">
        <v>16</v>
      </c>
      <c r="E131" s="4">
        <v>1125</v>
      </c>
      <c r="F131" s="4" t="s">
        <v>44</v>
      </c>
      <c r="G131" s="4">
        <v>3829</v>
      </c>
      <c r="H131" s="4">
        <v>99</v>
      </c>
      <c r="I131" s="4">
        <v>0</v>
      </c>
      <c r="J131" s="4">
        <v>-2803</v>
      </c>
      <c r="K131" s="4">
        <v>0</v>
      </c>
      <c r="L131" s="4">
        <v>-2803</v>
      </c>
      <c r="M131" s="4">
        <v>1125</v>
      </c>
      <c r="N131" s="4" t="s">
        <v>44</v>
      </c>
      <c r="O131" s="4">
        <v>3931</v>
      </c>
      <c r="P131" s="4">
        <v>99</v>
      </c>
      <c r="Q131" s="4">
        <v>0</v>
      </c>
      <c r="R131" s="4">
        <v>-2905</v>
      </c>
      <c r="S131" s="4">
        <v>0</v>
      </c>
      <c r="T131" s="4">
        <v>-2905</v>
      </c>
      <c r="U131" s="4">
        <v>39</v>
      </c>
      <c r="V131" s="4">
        <v>0</v>
      </c>
      <c r="W131" s="4">
        <v>190</v>
      </c>
      <c r="X131" s="4">
        <v>7</v>
      </c>
      <c r="Y131" s="4" t="s">
        <v>44</v>
      </c>
      <c r="Z131" s="4">
        <v>-158</v>
      </c>
      <c r="AA131" s="4">
        <v>32</v>
      </c>
      <c r="AB131" s="4">
        <v>0</v>
      </c>
      <c r="AC131" s="4">
        <v>226</v>
      </c>
      <c r="AD131" s="4">
        <v>25</v>
      </c>
      <c r="AE131" s="4" t="s">
        <v>44</v>
      </c>
      <c r="AF131" s="4">
        <v>-219</v>
      </c>
      <c r="AG131" s="93">
        <f t="shared" si="13"/>
        <v>1564.6731571627261</v>
      </c>
      <c r="AH131" s="4" t="e">
        <f t="shared" si="20"/>
        <v>#VALUE!</v>
      </c>
      <c r="AI131" s="4">
        <f t="shared" si="20"/>
        <v>5325.4520166898474</v>
      </c>
      <c r="AJ131" s="4">
        <f t="shared" si="20"/>
        <v>137.69123783031989</v>
      </c>
      <c r="AK131" s="4">
        <f t="shared" si="20"/>
        <v>0</v>
      </c>
      <c r="AL131" s="17">
        <f t="shared" si="20"/>
        <v>-3898.4700973574409</v>
      </c>
      <c r="AM131" s="4">
        <f t="shared" si="20"/>
        <v>0</v>
      </c>
      <c r="AN131" s="4">
        <f t="shared" si="20"/>
        <v>-3898.4700973574409</v>
      </c>
      <c r="AO131" s="4">
        <f t="shared" si="20"/>
        <v>1564.6731571627261</v>
      </c>
      <c r="AP131" s="4" t="e">
        <f t="shared" si="20"/>
        <v>#VALUE!</v>
      </c>
      <c r="AQ131" s="4">
        <f t="shared" si="20"/>
        <v>5467.3157162726011</v>
      </c>
      <c r="AR131" s="4">
        <f t="shared" si="20"/>
        <v>137.69123783031989</v>
      </c>
      <c r="AS131" s="4">
        <f t="shared" si="20"/>
        <v>0</v>
      </c>
      <c r="AT131" s="18">
        <f t="shared" si="20"/>
        <v>-4040.3337969401946</v>
      </c>
      <c r="AU131" s="4">
        <f t="shared" si="20"/>
        <v>0</v>
      </c>
      <c r="AV131" s="4">
        <f t="shared" si="20"/>
        <v>-4040.3337969401946</v>
      </c>
      <c r="AW131" s="4">
        <f t="shared" si="18"/>
        <v>54.242002781641169</v>
      </c>
      <c r="AX131" s="4">
        <f t="shared" si="17"/>
        <v>0</v>
      </c>
      <c r="AY131" s="4">
        <f t="shared" si="17"/>
        <v>264.25591098748259</v>
      </c>
      <c r="AZ131" s="4">
        <f t="shared" si="17"/>
        <v>9.7357440890125169</v>
      </c>
      <c r="BA131" s="4" t="e">
        <f t="shared" si="17"/>
        <v>#VALUE!</v>
      </c>
      <c r="BB131" s="19">
        <f t="shared" si="16"/>
        <v>-219.74965229485397</v>
      </c>
      <c r="BC131" s="4">
        <f t="shared" si="16"/>
        <v>44.506258692628649</v>
      </c>
      <c r="BD131" s="4">
        <f t="shared" si="15"/>
        <v>0</v>
      </c>
      <c r="BE131" s="4">
        <f t="shared" si="15"/>
        <v>314.32545201668984</v>
      </c>
      <c r="BF131" s="4">
        <f t="shared" si="15"/>
        <v>34.770514603616135</v>
      </c>
      <c r="BG131" s="4" t="e">
        <f t="shared" si="15"/>
        <v>#VALUE!</v>
      </c>
      <c r="BH131" s="20">
        <f t="shared" si="14"/>
        <v>-304.58970792767735</v>
      </c>
    </row>
    <row r="132" spans="1:60">
      <c r="A132" s="3" t="s">
        <v>293</v>
      </c>
      <c r="B132" s="4">
        <v>10545</v>
      </c>
      <c r="C132" s="51" t="s">
        <v>294</v>
      </c>
      <c r="D132" s="4">
        <v>12</v>
      </c>
      <c r="E132" s="4">
        <v>123</v>
      </c>
      <c r="F132" s="4">
        <v>0</v>
      </c>
      <c r="G132" s="4">
        <v>52152</v>
      </c>
      <c r="H132" s="4">
        <v>0</v>
      </c>
      <c r="I132" s="4">
        <v>0</v>
      </c>
      <c r="J132" s="4">
        <v>-52029</v>
      </c>
      <c r="K132" s="4">
        <v>0</v>
      </c>
      <c r="L132" s="4">
        <v>-52029</v>
      </c>
      <c r="M132" s="4">
        <v>199</v>
      </c>
      <c r="N132" s="4">
        <v>0</v>
      </c>
      <c r="O132" s="4">
        <v>52791</v>
      </c>
      <c r="P132" s="4">
        <v>0</v>
      </c>
      <c r="Q132" s="4">
        <v>0</v>
      </c>
      <c r="R132" s="4">
        <v>-52592</v>
      </c>
      <c r="S132" s="4">
        <v>0</v>
      </c>
      <c r="T132" s="4">
        <v>-52592</v>
      </c>
      <c r="U132" s="4">
        <v>0</v>
      </c>
      <c r="V132" s="4">
        <v>0</v>
      </c>
      <c r="W132" s="4">
        <v>1073</v>
      </c>
      <c r="X132" s="4">
        <v>0</v>
      </c>
      <c r="Y132" s="4">
        <v>0</v>
      </c>
      <c r="Z132" s="4">
        <v>-1073</v>
      </c>
      <c r="AA132" s="4">
        <v>0</v>
      </c>
      <c r="AB132" s="4">
        <v>0</v>
      </c>
      <c r="AC132" s="4">
        <v>1142</v>
      </c>
      <c r="AD132" s="4">
        <v>0</v>
      </c>
      <c r="AE132" s="4">
        <v>0</v>
      </c>
      <c r="AF132" s="4">
        <v>-1142</v>
      </c>
      <c r="AG132" s="93">
        <f t="shared" si="13"/>
        <v>11.664295874822191</v>
      </c>
      <c r="AH132" s="4">
        <f t="shared" si="20"/>
        <v>0</v>
      </c>
      <c r="AI132" s="4">
        <f t="shared" si="20"/>
        <v>4945.6614509246092</v>
      </c>
      <c r="AJ132" s="4">
        <f t="shared" si="20"/>
        <v>0</v>
      </c>
      <c r="AK132" s="4">
        <f t="shared" si="20"/>
        <v>0</v>
      </c>
      <c r="AL132" s="17">
        <f t="shared" si="20"/>
        <v>-4933.9971550497867</v>
      </c>
      <c r="AM132" s="4">
        <f t="shared" si="20"/>
        <v>0</v>
      </c>
      <c r="AN132" s="4">
        <f t="shared" si="20"/>
        <v>-4933.9971550497867</v>
      </c>
      <c r="AO132" s="4">
        <f t="shared" si="20"/>
        <v>18.871503082029399</v>
      </c>
      <c r="AP132" s="4">
        <f t="shared" si="20"/>
        <v>0</v>
      </c>
      <c r="AQ132" s="4">
        <f t="shared" si="20"/>
        <v>5006.2588904694167</v>
      </c>
      <c r="AR132" s="4">
        <f t="shared" si="20"/>
        <v>0</v>
      </c>
      <c r="AS132" s="4">
        <f t="shared" si="20"/>
        <v>0</v>
      </c>
      <c r="AT132" s="18">
        <f t="shared" si="20"/>
        <v>-4987.3873873873872</v>
      </c>
      <c r="AU132" s="4">
        <f t="shared" si="20"/>
        <v>0</v>
      </c>
      <c r="AV132" s="4">
        <f t="shared" si="20"/>
        <v>-4987.3873873873872</v>
      </c>
      <c r="AW132" s="4">
        <f t="shared" si="18"/>
        <v>0</v>
      </c>
      <c r="AX132" s="4">
        <f t="shared" si="17"/>
        <v>0</v>
      </c>
      <c r="AY132" s="4">
        <f t="shared" si="17"/>
        <v>101.75438596491227</v>
      </c>
      <c r="AZ132" s="4">
        <f t="shared" si="17"/>
        <v>0</v>
      </c>
      <c r="BA132" s="4">
        <f t="shared" si="17"/>
        <v>0</v>
      </c>
      <c r="BB132" s="19">
        <f t="shared" si="16"/>
        <v>-101.75438596491227</v>
      </c>
      <c r="BC132" s="4">
        <f t="shared" si="16"/>
        <v>0</v>
      </c>
      <c r="BD132" s="4">
        <f t="shared" si="15"/>
        <v>0</v>
      </c>
      <c r="BE132" s="4">
        <f t="shared" si="15"/>
        <v>108.29777145566619</v>
      </c>
      <c r="BF132" s="4">
        <f t="shared" si="15"/>
        <v>0</v>
      </c>
      <c r="BG132" s="4">
        <f t="shared" si="15"/>
        <v>0</v>
      </c>
      <c r="BH132" s="20">
        <f t="shared" si="14"/>
        <v>-108.29777145566619</v>
      </c>
    </row>
    <row r="133" spans="1:60">
      <c r="A133" s="3" t="s">
        <v>295</v>
      </c>
      <c r="B133" s="4">
        <v>20299</v>
      </c>
      <c r="C133" s="51" t="s">
        <v>296</v>
      </c>
      <c r="D133" s="4">
        <v>2</v>
      </c>
      <c r="E133" s="4">
        <v>9445</v>
      </c>
      <c r="F133" s="4">
        <v>0</v>
      </c>
      <c r="G133" s="4">
        <v>70460</v>
      </c>
      <c r="H133" s="4">
        <v>40</v>
      </c>
      <c r="I133" s="4">
        <v>0</v>
      </c>
      <c r="J133" s="4">
        <v>-61055</v>
      </c>
      <c r="K133" s="4">
        <v>0</v>
      </c>
      <c r="L133" s="4">
        <v>-61055</v>
      </c>
      <c r="M133" s="4">
        <v>8493</v>
      </c>
      <c r="N133" s="4">
        <v>0</v>
      </c>
      <c r="O133" s="4">
        <v>71619</v>
      </c>
      <c r="P133" s="4">
        <v>40</v>
      </c>
      <c r="Q133" s="4">
        <v>0</v>
      </c>
      <c r="R133" s="4">
        <v>-63166</v>
      </c>
      <c r="S133" s="4">
        <v>16</v>
      </c>
      <c r="T133" s="4">
        <v>-63150</v>
      </c>
      <c r="U133" s="4">
        <v>0</v>
      </c>
      <c r="V133" s="4">
        <v>0</v>
      </c>
      <c r="W133" s="4">
        <v>1499</v>
      </c>
      <c r="X133" s="4">
        <v>0</v>
      </c>
      <c r="Y133" s="4">
        <v>0</v>
      </c>
      <c r="Z133" s="4">
        <v>-1499</v>
      </c>
      <c r="AA133" s="4">
        <v>0</v>
      </c>
      <c r="AB133" s="4">
        <v>0</v>
      </c>
      <c r="AC133" s="4">
        <v>1528</v>
      </c>
      <c r="AD133" s="4">
        <v>0</v>
      </c>
      <c r="AE133" s="4">
        <v>0</v>
      </c>
      <c r="AF133" s="4">
        <v>-1528</v>
      </c>
      <c r="AG133" s="93">
        <f t="shared" si="13"/>
        <v>465.29385684023845</v>
      </c>
      <c r="AH133" s="4">
        <f t="shared" si="20"/>
        <v>0</v>
      </c>
      <c r="AI133" s="4">
        <f t="shared" si="20"/>
        <v>3471.106951081334</v>
      </c>
      <c r="AJ133" s="4">
        <f t="shared" si="20"/>
        <v>1.9705404207103798</v>
      </c>
      <c r="AK133" s="4">
        <f t="shared" si="20"/>
        <v>0</v>
      </c>
      <c r="AL133" s="17">
        <f t="shared" si="20"/>
        <v>-3007.783634661806</v>
      </c>
      <c r="AM133" s="4">
        <f t="shared" si="20"/>
        <v>0</v>
      </c>
      <c r="AN133" s="4">
        <f t="shared" si="20"/>
        <v>-3007.783634661806</v>
      </c>
      <c r="AO133" s="4">
        <f t="shared" si="20"/>
        <v>418.3949948273314</v>
      </c>
      <c r="AP133" s="4">
        <f t="shared" si="20"/>
        <v>0</v>
      </c>
      <c r="AQ133" s="4">
        <f t="shared" si="20"/>
        <v>3528.2033597714171</v>
      </c>
      <c r="AR133" s="4">
        <f t="shared" si="20"/>
        <v>1.9705404207103798</v>
      </c>
      <c r="AS133" s="4">
        <f t="shared" si="20"/>
        <v>0</v>
      </c>
      <c r="AT133" s="18">
        <f t="shared" si="20"/>
        <v>-3111.7789053647962</v>
      </c>
      <c r="AU133" s="4">
        <f t="shared" si="20"/>
        <v>0.78821616828415197</v>
      </c>
      <c r="AV133" s="4">
        <f t="shared" si="20"/>
        <v>-3110.990689196512</v>
      </c>
      <c r="AW133" s="4">
        <f t="shared" si="18"/>
        <v>0</v>
      </c>
      <c r="AX133" s="4">
        <f t="shared" si="17"/>
        <v>0</v>
      </c>
      <c r="AY133" s="4">
        <f t="shared" si="17"/>
        <v>73.846002266121488</v>
      </c>
      <c r="AZ133" s="4">
        <f t="shared" si="17"/>
        <v>0</v>
      </c>
      <c r="BA133" s="4">
        <f t="shared" si="17"/>
        <v>0</v>
      </c>
      <c r="BB133" s="19">
        <f t="shared" si="16"/>
        <v>-73.846002266121488</v>
      </c>
      <c r="BC133" s="4">
        <f t="shared" si="16"/>
        <v>0</v>
      </c>
      <c r="BD133" s="4">
        <f t="shared" si="15"/>
        <v>0</v>
      </c>
      <c r="BE133" s="4">
        <f t="shared" si="15"/>
        <v>75.274644071136507</v>
      </c>
      <c r="BF133" s="4">
        <f t="shared" si="15"/>
        <v>0</v>
      </c>
      <c r="BG133" s="4">
        <f t="shared" si="15"/>
        <v>0</v>
      </c>
      <c r="BH133" s="20">
        <f t="shared" si="14"/>
        <v>-75.274644071136507</v>
      </c>
    </row>
    <row r="134" spans="1:60">
      <c r="A134" s="3" t="s">
        <v>297</v>
      </c>
      <c r="B134" s="4">
        <v>10210</v>
      </c>
      <c r="C134" s="51" t="s">
        <v>298</v>
      </c>
      <c r="D134" s="4">
        <v>17</v>
      </c>
      <c r="E134" s="4">
        <v>4156</v>
      </c>
      <c r="F134" s="4">
        <v>0</v>
      </c>
      <c r="G134" s="4">
        <v>33228</v>
      </c>
      <c r="H134" s="4">
        <v>47</v>
      </c>
      <c r="I134" s="4">
        <v>0</v>
      </c>
      <c r="J134" s="4">
        <v>-29119</v>
      </c>
      <c r="K134" s="4">
        <v>114</v>
      </c>
      <c r="L134" s="4">
        <v>-29005</v>
      </c>
      <c r="M134" s="4">
        <v>3786</v>
      </c>
      <c r="N134" s="4">
        <v>0</v>
      </c>
      <c r="O134" s="4">
        <v>33547</v>
      </c>
      <c r="P134" s="4">
        <v>47</v>
      </c>
      <c r="Q134" s="4">
        <v>0</v>
      </c>
      <c r="R134" s="4">
        <v>-29808</v>
      </c>
      <c r="S134" s="4">
        <v>189</v>
      </c>
      <c r="T134" s="4">
        <v>-29619</v>
      </c>
      <c r="U134" s="4">
        <v>0</v>
      </c>
      <c r="V134" s="4">
        <v>0</v>
      </c>
      <c r="W134" s="4">
        <v>709</v>
      </c>
      <c r="X134" s="4">
        <v>0</v>
      </c>
      <c r="Y134" s="4">
        <v>0</v>
      </c>
      <c r="Z134" s="4">
        <v>-709</v>
      </c>
      <c r="AA134" s="4">
        <v>0</v>
      </c>
      <c r="AB134" s="4">
        <v>0</v>
      </c>
      <c r="AC134" s="4">
        <v>721</v>
      </c>
      <c r="AD134" s="4">
        <v>0</v>
      </c>
      <c r="AE134" s="4">
        <v>0</v>
      </c>
      <c r="AF134" s="4">
        <v>-721</v>
      </c>
      <c r="AG134" s="93">
        <f t="shared" ref="AG134:AG197" si="21">1000*E134/$B134</f>
        <v>407.05190989226247</v>
      </c>
      <c r="AH134" s="4">
        <f t="shared" si="20"/>
        <v>0</v>
      </c>
      <c r="AI134" s="4">
        <f t="shared" si="20"/>
        <v>3254.4564152791381</v>
      </c>
      <c r="AJ134" s="4">
        <f t="shared" si="20"/>
        <v>4.6033300685602354</v>
      </c>
      <c r="AK134" s="4">
        <f t="shared" si="20"/>
        <v>0</v>
      </c>
      <c r="AL134" s="17">
        <f t="shared" si="20"/>
        <v>-2852.0078354554357</v>
      </c>
      <c r="AM134" s="4">
        <f t="shared" si="20"/>
        <v>11.165523996082273</v>
      </c>
      <c r="AN134" s="4">
        <f t="shared" si="20"/>
        <v>-2840.8423114593534</v>
      </c>
      <c r="AO134" s="4">
        <f t="shared" si="20"/>
        <v>370.81292850146917</v>
      </c>
      <c r="AP134" s="4">
        <f t="shared" si="20"/>
        <v>0</v>
      </c>
      <c r="AQ134" s="4">
        <f t="shared" si="20"/>
        <v>3285.7002938295786</v>
      </c>
      <c r="AR134" s="4">
        <f t="shared" si="20"/>
        <v>4.6033300685602354</v>
      </c>
      <c r="AS134" s="4">
        <f t="shared" si="20"/>
        <v>0</v>
      </c>
      <c r="AT134" s="18">
        <f t="shared" si="20"/>
        <v>-2919.4906953966697</v>
      </c>
      <c r="AU134" s="4">
        <f t="shared" si="20"/>
        <v>18.511263467189032</v>
      </c>
      <c r="AV134" s="4">
        <f t="shared" si="20"/>
        <v>-2900.9794319294811</v>
      </c>
      <c r="AW134" s="4">
        <f t="shared" si="18"/>
        <v>0</v>
      </c>
      <c r="AX134" s="4">
        <f t="shared" si="17"/>
        <v>0</v>
      </c>
      <c r="AY134" s="4">
        <f t="shared" si="17"/>
        <v>69.441723800195888</v>
      </c>
      <c r="AZ134" s="4">
        <f t="shared" si="17"/>
        <v>0</v>
      </c>
      <c r="BA134" s="4">
        <f t="shared" si="17"/>
        <v>0</v>
      </c>
      <c r="BB134" s="19">
        <f t="shared" si="16"/>
        <v>-69.441723800195888</v>
      </c>
      <c r="BC134" s="4">
        <f t="shared" si="16"/>
        <v>0</v>
      </c>
      <c r="BD134" s="4">
        <f t="shared" si="15"/>
        <v>0</v>
      </c>
      <c r="BE134" s="4">
        <f t="shared" si="15"/>
        <v>70.617042115572971</v>
      </c>
      <c r="BF134" s="4">
        <f t="shared" si="15"/>
        <v>0</v>
      </c>
      <c r="BG134" s="4">
        <f t="shared" si="15"/>
        <v>0</v>
      </c>
      <c r="BH134" s="20">
        <f t="shared" si="14"/>
        <v>-70.617042115572971</v>
      </c>
    </row>
    <row r="135" spans="1:60">
      <c r="A135" s="3" t="s">
        <v>299</v>
      </c>
      <c r="B135" s="4">
        <v>11979</v>
      </c>
      <c r="C135" s="51" t="s">
        <v>300</v>
      </c>
      <c r="D135" s="4">
        <v>12</v>
      </c>
      <c r="E135" s="4">
        <v>0</v>
      </c>
      <c r="F135" s="4">
        <v>0</v>
      </c>
      <c r="G135" s="4">
        <v>42890</v>
      </c>
      <c r="H135" s="4">
        <v>0</v>
      </c>
      <c r="I135" s="4">
        <v>0</v>
      </c>
      <c r="J135" s="4">
        <v>-42890</v>
      </c>
      <c r="K135" s="4">
        <v>3</v>
      </c>
      <c r="L135" s="4">
        <v>-42887</v>
      </c>
      <c r="M135" s="4">
        <v>0</v>
      </c>
      <c r="N135" s="4">
        <v>0</v>
      </c>
      <c r="O135" s="4">
        <v>43490</v>
      </c>
      <c r="P135" s="4">
        <v>0</v>
      </c>
      <c r="Q135" s="4">
        <v>0</v>
      </c>
      <c r="R135" s="4">
        <v>-43490</v>
      </c>
      <c r="S135" s="4">
        <v>35</v>
      </c>
      <c r="T135" s="4">
        <v>-43455</v>
      </c>
      <c r="U135" s="4">
        <v>0</v>
      </c>
      <c r="V135" s="4">
        <v>0</v>
      </c>
      <c r="W135" s="4">
        <v>1030</v>
      </c>
      <c r="X135" s="4">
        <v>0</v>
      </c>
      <c r="Y135" s="4">
        <v>0</v>
      </c>
      <c r="Z135" s="4">
        <v>-1030</v>
      </c>
      <c r="AA135" s="4">
        <v>0</v>
      </c>
      <c r="AB135" s="4">
        <v>0</v>
      </c>
      <c r="AC135" s="4">
        <v>1130</v>
      </c>
      <c r="AD135" s="4">
        <v>0</v>
      </c>
      <c r="AE135" s="4">
        <v>0</v>
      </c>
      <c r="AF135" s="4">
        <v>-1130</v>
      </c>
      <c r="AG135" s="93">
        <f t="shared" si="21"/>
        <v>0</v>
      </c>
      <c r="AH135" s="4">
        <f t="shared" si="20"/>
        <v>0</v>
      </c>
      <c r="AI135" s="4">
        <f t="shared" si="20"/>
        <v>3580.4324234076298</v>
      </c>
      <c r="AJ135" s="4">
        <f t="shared" si="20"/>
        <v>0</v>
      </c>
      <c r="AK135" s="4">
        <f t="shared" si="20"/>
        <v>0</v>
      </c>
      <c r="AL135" s="17">
        <f t="shared" si="20"/>
        <v>-3580.4324234076298</v>
      </c>
      <c r="AM135" s="4">
        <f t="shared" si="20"/>
        <v>0.25043826696719257</v>
      </c>
      <c r="AN135" s="4">
        <f t="shared" si="20"/>
        <v>-3580.1819851406626</v>
      </c>
      <c r="AO135" s="4">
        <f t="shared" si="20"/>
        <v>0</v>
      </c>
      <c r="AP135" s="4">
        <f t="shared" si="20"/>
        <v>0</v>
      </c>
      <c r="AQ135" s="4">
        <f t="shared" si="20"/>
        <v>3630.5200768010686</v>
      </c>
      <c r="AR135" s="4">
        <f t="shared" si="20"/>
        <v>0</v>
      </c>
      <c r="AS135" s="4">
        <f t="shared" si="20"/>
        <v>0</v>
      </c>
      <c r="AT135" s="18">
        <f t="shared" si="20"/>
        <v>-3630.5200768010686</v>
      </c>
      <c r="AU135" s="4">
        <f t="shared" si="20"/>
        <v>2.9217797812839135</v>
      </c>
      <c r="AV135" s="4">
        <f t="shared" si="20"/>
        <v>-3627.5982970197847</v>
      </c>
      <c r="AW135" s="4">
        <f t="shared" si="18"/>
        <v>0</v>
      </c>
      <c r="AX135" s="4">
        <f t="shared" si="17"/>
        <v>0</v>
      </c>
      <c r="AY135" s="4">
        <f t="shared" si="17"/>
        <v>85.983804992069452</v>
      </c>
      <c r="AZ135" s="4">
        <f t="shared" si="17"/>
        <v>0</v>
      </c>
      <c r="BA135" s="4">
        <f t="shared" si="17"/>
        <v>0</v>
      </c>
      <c r="BB135" s="19">
        <f t="shared" si="16"/>
        <v>-85.983804992069452</v>
      </c>
      <c r="BC135" s="4">
        <f t="shared" si="16"/>
        <v>0</v>
      </c>
      <c r="BD135" s="4">
        <f t="shared" si="15"/>
        <v>0</v>
      </c>
      <c r="BE135" s="4">
        <f t="shared" si="15"/>
        <v>94.331747224309211</v>
      </c>
      <c r="BF135" s="4">
        <f t="shared" si="15"/>
        <v>0</v>
      </c>
      <c r="BG135" s="4">
        <f t="shared" si="15"/>
        <v>0</v>
      </c>
      <c r="BH135" s="20">
        <f t="shared" si="14"/>
        <v>-94.331747224309211</v>
      </c>
    </row>
    <row r="136" spans="1:60">
      <c r="A136" s="3" t="s">
        <v>301</v>
      </c>
      <c r="B136" s="4">
        <v>45995</v>
      </c>
      <c r="C136" s="51" t="s">
        <v>302</v>
      </c>
      <c r="D136" s="4">
        <v>33</v>
      </c>
      <c r="E136" s="4">
        <v>25285</v>
      </c>
      <c r="F136" s="4">
        <v>0</v>
      </c>
      <c r="G136" s="4">
        <v>189157</v>
      </c>
      <c r="H136" s="4">
        <v>325</v>
      </c>
      <c r="I136" s="4">
        <v>0</v>
      </c>
      <c r="J136" s="4">
        <v>-164197</v>
      </c>
      <c r="K136" s="4">
        <v>0</v>
      </c>
      <c r="L136" s="4">
        <v>-164197</v>
      </c>
      <c r="M136" s="4">
        <v>19445</v>
      </c>
      <c r="N136" s="4">
        <v>0</v>
      </c>
      <c r="O136" s="4">
        <v>191417</v>
      </c>
      <c r="P136" s="4">
        <v>350</v>
      </c>
      <c r="Q136" s="4">
        <v>0</v>
      </c>
      <c r="R136" s="4">
        <v>-172322</v>
      </c>
      <c r="S136" s="4">
        <v>0</v>
      </c>
      <c r="T136" s="4">
        <v>-172322</v>
      </c>
      <c r="U136" s="4">
        <v>0</v>
      </c>
      <c r="V136" s="4">
        <v>0</v>
      </c>
      <c r="W136" s="4">
        <v>3059</v>
      </c>
      <c r="X136" s="4">
        <v>0</v>
      </c>
      <c r="Y136" s="4">
        <v>0</v>
      </c>
      <c r="Z136" s="4">
        <v>-3059</v>
      </c>
      <c r="AA136" s="4">
        <v>0</v>
      </c>
      <c r="AB136" s="4">
        <v>0</v>
      </c>
      <c r="AC136" s="4">
        <v>3213</v>
      </c>
      <c r="AD136" s="4">
        <v>0</v>
      </c>
      <c r="AE136" s="4">
        <v>0</v>
      </c>
      <c r="AF136" s="4">
        <v>-3213</v>
      </c>
      <c r="AG136" s="93">
        <f t="shared" si="21"/>
        <v>549.7336667029025</v>
      </c>
      <c r="AH136" s="4">
        <f t="shared" si="20"/>
        <v>0</v>
      </c>
      <c r="AI136" s="4">
        <f t="shared" si="20"/>
        <v>4112.555712577454</v>
      </c>
      <c r="AJ136" s="4">
        <f t="shared" si="20"/>
        <v>7.0659854331992609</v>
      </c>
      <c r="AK136" s="4">
        <f t="shared" si="20"/>
        <v>0</v>
      </c>
      <c r="AL136" s="17">
        <f t="shared" si="20"/>
        <v>-3569.8880313077507</v>
      </c>
      <c r="AM136" s="4">
        <f t="shared" si="20"/>
        <v>0</v>
      </c>
      <c r="AN136" s="4">
        <f t="shared" si="20"/>
        <v>-3569.8880313077507</v>
      </c>
      <c r="AO136" s="4">
        <f t="shared" si="20"/>
        <v>422.76334384172191</v>
      </c>
      <c r="AP136" s="4">
        <f t="shared" si="20"/>
        <v>0</v>
      </c>
      <c r="AQ136" s="4">
        <f t="shared" si="20"/>
        <v>4161.6914882052397</v>
      </c>
      <c r="AR136" s="4">
        <f t="shared" si="20"/>
        <v>7.6095227742145886</v>
      </c>
      <c r="AS136" s="4">
        <f t="shared" si="20"/>
        <v>0</v>
      </c>
      <c r="AT136" s="18">
        <f t="shared" si="20"/>
        <v>-3746.5376671377326</v>
      </c>
      <c r="AU136" s="4">
        <f t="shared" si="20"/>
        <v>0</v>
      </c>
      <c r="AV136" s="4">
        <f t="shared" si="20"/>
        <v>-3746.5376671377326</v>
      </c>
      <c r="AW136" s="4">
        <f t="shared" si="18"/>
        <v>0</v>
      </c>
      <c r="AX136" s="4">
        <f t="shared" si="17"/>
        <v>0</v>
      </c>
      <c r="AY136" s="4">
        <f t="shared" si="17"/>
        <v>66.507229046635501</v>
      </c>
      <c r="AZ136" s="4">
        <f t="shared" si="17"/>
        <v>0</v>
      </c>
      <c r="BA136" s="4">
        <f t="shared" si="17"/>
        <v>0</v>
      </c>
      <c r="BB136" s="19">
        <f t="shared" si="16"/>
        <v>-66.507229046635501</v>
      </c>
      <c r="BC136" s="4">
        <f t="shared" si="16"/>
        <v>0</v>
      </c>
      <c r="BD136" s="4">
        <f t="shared" si="15"/>
        <v>0</v>
      </c>
      <c r="BE136" s="4">
        <f t="shared" si="15"/>
        <v>69.85541906728993</v>
      </c>
      <c r="BF136" s="4">
        <f t="shared" si="15"/>
        <v>0</v>
      </c>
      <c r="BG136" s="4">
        <f t="shared" si="15"/>
        <v>0</v>
      </c>
      <c r="BH136" s="20">
        <f t="shared" si="14"/>
        <v>-69.85541906728993</v>
      </c>
    </row>
    <row r="137" spans="1:60">
      <c r="A137" s="3" t="s">
        <v>303</v>
      </c>
      <c r="B137" s="4">
        <v>15632</v>
      </c>
      <c r="C137" s="51" t="s">
        <v>304</v>
      </c>
      <c r="D137" s="4">
        <v>2</v>
      </c>
      <c r="E137" s="4">
        <v>12395</v>
      </c>
      <c r="F137" s="4" t="s">
        <v>44</v>
      </c>
      <c r="G137" s="4">
        <v>77134</v>
      </c>
      <c r="H137" s="4">
        <v>30</v>
      </c>
      <c r="I137" s="4" t="s">
        <v>44</v>
      </c>
      <c r="J137" s="4">
        <v>-64769</v>
      </c>
      <c r="K137" s="4">
        <v>5</v>
      </c>
      <c r="L137" s="4">
        <v>-64764</v>
      </c>
      <c r="M137" s="4">
        <v>9050</v>
      </c>
      <c r="N137" s="4" t="s">
        <v>44</v>
      </c>
      <c r="O137" s="4">
        <v>79292</v>
      </c>
      <c r="P137" s="4">
        <v>23</v>
      </c>
      <c r="Q137" s="4" t="s">
        <v>44</v>
      </c>
      <c r="R137" s="4">
        <v>-70265</v>
      </c>
      <c r="S137" s="4">
        <v>5</v>
      </c>
      <c r="T137" s="4">
        <v>-70260</v>
      </c>
      <c r="U137" s="4" t="s">
        <v>44</v>
      </c>
      <c r="V137" s="4" t="s">
        <v>44</v>
      </c>
      <c r="W137" s="4">
        <v>1207</v>
      </c>
      <c r="X137" s="4" t="s">
        <v>44</v>
      </c>
      <c r="Y137" s="4" t="s">
        <v>44</v>
      </c>
      <c r="Z137" s="4">
        <v>-1207</v>
      </c>
      <c r="AA137" s="4" t="s">
        <v>44</v>
      </c>
      <c r="AB137" s="4" t="s">
        <v>44</v>
      </c>
      <c r="AC137" s="4">
        <v>1222</v>
      </c>
      <c r="AD137" s="4" t="s">
        <v>44</v>
      </c>
      <c r="AE137" s="4" t="s">
        <v>44</v>
      </c>
      <c r="AF137" s="4">
        <v>-1222</v>
      </c>
      <c r="AG137" s="93">
        <f t="shared" si="21"/>
        <v>792.92476970317296</v>
      </c>
      <c r="AH137" s="4" t="e">
        <f t="shared" ref="AH137:AV153" si="22">1000*F137/$B137</f>
        <v>#VALUE!</v>
      </c>
      <c r="AI137" s="4">
        <f t="shared" si="22"/>
        <v>4934.3654042988737</v>
      </c>
      <c r="AJ137" s="4">
        <f t="shared" si="22"/>
        <v>1.9191402251791199</v>
      </c>
      <c r="AK137" s="4" t="e">
        <f t="shared" si="22"/>
        <v>#VALUE!</v>
      </c>
      <c r="AL137" s="17">
        <f t="shared" si="22"/>
        <v>-4143.3597748208804</v>
      </c>
      <c r="AM137" s="4">
        <f t="shared" si="22"/>
        <v>0.31985670419651996</v>
      </c>
      <c r="AN137" s="4">
        <f t="shared" si="22"/>
        <v>-4143.039918116684</v>
      </c>
      <c r="AO137" s="4">
        <f t="shared" si="22"/>
        <v>578.94063459570111</v>
      </c>
      <c r="AP137" s="4" t="e">
        <f t="shared" si="22"/>
        <v>#VALUE!</v>
      </c>
      <c r="AQ137" s="4">
        <f t="shared" si="22"/>
        <v>5072.4155578300924</v>
      </c>
      <c r="AR137" s="4">
        <f t="shared" si="22"/>
        <v>1.4713408393039917</v>
      </c>
      <c r="AS137" s="4" t="e">
        <f t="shared" si="22"/>
        <v>#VALUE!</v>
      </c>
      <c r="AT137" s="18">
        <f t="shared" si="22"/>
        <v>-4494.9462640736947</v>
      </c>
      <c r="AU137" s="4">
        <f t="shared" si="22"/>
        <v>0.31985670419651996</v>
      </c>
      <c r="AV137" s="4">
        <f t="shared" si="22"/>
        <v>-4494.6264073694983</v>
      </c>
      <c r="AW137" s="4" t="e">
        <f t="shared" si="18"/>
        <v>#VALUE!</v>
      </c>
      <c r="AX137" s="4" t="e">
        <f t="shared" si="17"/>
        <v>#VALUE!</v>
      </c>
      <c r="AY137" s="4">
        <f t="shared" si="17"/>
        <v>77.213408393039913</v>
      </c>
      <c r="AZ137" s="4" t="e">
        <f t="shared" si="17"/>
        <v>#VALUE!</v>
      </c>
      <c r="BA137" s="4" t="e">
        <f t="shared" si="17"/>
        <v>#VALUE!</v>
      </c>
      <c r="BB137" s="19">
        <f t="shared" si="16"/>
        <v>-77.213408393039913</v>
      </c>
      <c r="BC137" s="4" t="e">
        <f t="shared" si="16"/>
        <v>#VALUE!</v>
      </c>
      <c r="BD137" s="4" t="e">
        <f t="shared" si="15"/>
        <v>#VALUE!</v>
      </c>
      <c r="BE137" s="4">
        <f t="shared" si="15"/>
        <v>78.172978505629473</v>
      </c>
      <c r="BF137" s="4" t="e">
        <f t="shared" si="15"/>
        <v>#VALUE!</v>
      </c>
      <c r="BG137" s="4" t="e">
        <f t="shared" si="15"/>
        <v>#VALUE!</v>
      </c>
      <c r="BH137" s="20">
        <f t="shared" si="14"/>
        <v>-78.172978505629473</v>
      </c>
    </row>
    <row r="138" spans="1:60">
      <c r="A138" s="3" t="s">
        <v>305</v>
      </c>
      <c r="B138" s="4">
        <v>7790</v>
      </c>
      <c r="C138" s="51" t="s">
        <v>306</v>
      </c>
      <c r="D138" s="4">
        <v>5</v>
      </c>
      <c r="E138" s="4">
        <v>3033</v>
      </c>
      <c r="F138" s="4">
        <v>0</v>
      </c>
      <c r="G138" s="4">
        <v>29222</v>
      </c>
      <c r="H138" s="4">
        <v>109</v>
      </c>
      <c r="I138" s="4">
        <v>0</v>
      </c>
      <c r="J138" s="4">
        <v>-26298</v>
      </c>
      <c r="K138" s="4">
        <v>0</v>
      </c>
      <c r="L138" s="4">
        <v>-26298</v>
      </c>
      <c r="M138" s="4">
        <v>2084</v>
      </c>
      <c r="N138" s="4">
        <v>0</v>
      </c>
      <c r="O138" s="4">
        <v>29925</v>
      </c>
      <c r="P138" s="4">
        <v>102</v>
      </c>
      <c r="Q138" s="4">
        <v>0</v>
      </c>
      <c r="R138" s="4">
        <v>-27943</v>
      </c>
      <c r="S138" s="4">
        <v>0</v>
      </c>
      <c r="T138" s="4">
        <v>-27943</v>
      </c>
      <c r="U138" s="4">
        <v>0</v>
      </c>
      <c r="V138" s="4">
        <v>0</v>
      </c>
      <c r="W138" s="4">
        <v>495</v>
      </c>
      <c r="X138" s="4">
        <v>0</v>
      </c>
      <c r="Y138" s="4">
        <v>0</v>
      </c>
      <c r="Z138" s="4">
        <v>-495</v>
      </c>
      <c r="AA138" s="4">
        <v>0</v>
      </c>
      <c r="AB138" s="4">
        <v>0</v>
      </c>
      <c r="AC138" s="4">
        <v>516</v>
      </c>
      <c r="AD138" s="4">
        <v>0</v>
      </c>
      <c r="AE138" s="4">
        <v>0</v>
      </c>
      <c r="AF138" s="4">
        <v>-516</v>
      </c>
      <c r="AG138" s="93">
        <f t="shared" si="21"/>
        <v>389.34531450577663</v>
      </c>
      <c r="AH138" s="4">
        <f t="shared" si="22"/>
        <v>0</v>
      </c>
      <c r="AI138" s="4">
        <f t="shared" si="22"/>
        <v>3751.2195121951218</v>
      </c>
      <c r="AJ138" s="4">
        <f t="shared" si="22"/>
        <v>13.99229781771502</v>
      </c>
      <c r="AK138" s="4">
        <f t="shared" si="22"/>
        <v>0</v>
      </c>
      <c r="AL138" s="17">
        <f t="shared" si="22"/>
        <v>-3375.8664955070603</v>
      </c>
      <c r="AM138" s="4">
        <f t="shared" si="22"/>
        <v>0</v>
      </c>
      <c r="AN138" s="4">
        <f t="shared" si="22"/>
        <v>-3375.8664955070603</v>
      </c>
      <c r="AO138" s="4">
        <f t="shared" si="22"/>
        <v>267.52246469833119</v>
      </c>
      <c r="AP138" s="4">
        <f t="shared" si="22"/>
        <v>0</v>
      </c>
      <c r="AQ138" s="4">
        <f t="shared" si="22"/>
        <v>3841.4634146341464</v>
      </c>
      <c r="AR138" s="4">
        <f t="shared" si="22"/>
        <v>13.093709884467266</v>
      </c>
      <c r="AS138" s="4">
        <f t="shared" si="22"/>
        <v>0</v>
      </c>
      <c r="AT138" s="18">
        <f t="shared" si="22"/>
        <v>-3587.0346598202823</v>
      </c>
      <c r="AU138" s="4">
        <f t="shared" si="22"/>
        <v>0</v>
      </c>
      <c r="AV138" s="4">
        <f t="shared" si="22"/>
        <v>-3587.0346598202823</v>
      </c>
      <c r="AW138" s="4">
        <f t="shared" si="18"/>
        <v>0</v>
      </c>
      <c r="AX138" s="4">
        <f t="shared" si="17"/>
        <v>0</v>
      </c>
      <c r="AY138" s="4">
        <f t="shared" si="17"/>
        <v>63.543003851091143</v>
      </c>
      <c r="AZ138" s="4">
        <f t="shared" si="17"/>
        <v>0</v>
      </c>
      <c r="BA138" s="4">
        <f t="shared" si="17"/>
        <v>0</v>
      </c>
      <c r="BB138" s="19">
        <f t="shared" si="16"/>
        <v>-63.543003851091143</v>
      </c>
      <c r="BC138" s="4">
        <f t="shared" si="16"/>
        <v>0</v>
      </c>
      <c r="BD138" s="4">
        <f t="shared" si="15"/>
        <v>0</v>
      </c>
      <c r="BE138" s="4">
        <f t="shared" si="15"/>
        <v>66.238767650834404</v>
      </c>
      <c r="BF138" s="4">
        <f t="shared" si="15"/>
        <v>0</v>
      </c>
      <c r="BG138" s="4">
        <f t="shared" si="15"/>
        <v>0</v>
      </c>
      <c r="BH138" s="20">
        <f t="shared" si="14"/>
        <v>-66.238767650834404</v>
      </c>
    </row>
    <row r="139" spans="1:60">
      <c r="A139" s="3" t="s">
        <v>307</v>
      </c>
      <c r="B139" s="4">
        <v>14644</v>
      </c>
      <c r="C139" s="51" t="s">
        <v>308</v>
      </c>
      <c r="D139" s="4">
        <v>34</v>
      </c>
      <c r="E139" s="4">
        <v>15648</v>
      </c>
      <c r="F139" s="4">
        <v>0</v>
      </c>
      <c r="G139" s="4">
        <v>67327</v>
      </c>
      <c r="H139" s="4">
        <v>16</v>
      </c>
      <c r="I139" s="4">
        <v>0</v>
      </c>
      <c r="J139" s="4">
        <v>-51695</v>
      </c>
      <c r="K139" s="4">
        <v>0</v>
      </c>
      <c r="L139" s="4">
        <v>-51695</v>
      </c>
      <c r="M139" s="4">
        <v>11740</v>
      </c>
      <c r="N139" s="4">
        <v>0</v>
      </c>
      <c r="O139" s="4">
        <v>67764</v>
      </c>
      <c r="P139" s="4">
        <v>17</v>
      </c>
      <c r="Q139" s="4">
        <v>0</v>
      </c>
      <c r="R139" s="4">
        <v>-56041</v>
      </c>
      <c r="S139" s="4">
        <v>0</v>
      </c>
      <c r="T139" s="4">
        <v>-56041</v>
      </c>
      <c r="U139" s="4">
        <v>0</v>
      </c>
      <c r="V139" s="4">
        <v>0</v>
      </c>
      <c r="W139" s="4">
        <v>2279</v>
      </c>
      <c r="X139" s="4">
        <v>0</v>
      </c>
      <c r="Y139" s="4">
        <v>0</v>
      </c>
      <c r="Z139" s="4">
        <v>-2279</v>
      </c>
      <c r="AA139" s="4">
        <v>0</v>
      </c>
      <c r="AB139" s="4">
        <v>0</v>
      </c>
      <c r="AC139" s="4">
        <v>2425</v>
      </c>
      <c r="AD139" s="4">
        <v>0</v>
      </c>
      <c r="AE139" s="4">
        <v>0</v>
      </c>
      <c r="AF139" s="4">
        <v>-2425</v>
      </c>
      <c r="AG139" s="93">
        <f t="shared" si="21"/>
        <v>1068.5605025949194</v>
      </c>
      <c r="AH139" s="4">
        <f t="shared" si="22"/>
        <v>0</v>
      </c>
      <c r="AI139" s="4">
        <f t="shared" si="22"/>
        <v>4597.5826276973503</v>
      </c>
      <c r="AJ139" s="4">
        <f t="shared" si="22"/>
        <v>1.0925976509150506</v>
      </c>
      <c r="AK139" s="4">
        <f t="shared" si="22"/>
        <v>0</v>
      </c>
      <c r="AL139" s="17">
        <f t="shared" si="22"/>
        <v>-3530.1147227533461</v>
      </c>
      <c r="AM139" s="4">
        <f t="shared" si="22"/>
        <v>0</v>
      </c>
      <c r="AN139" s="4">
        <f t="shared" si="22"/>
        <v>-3530.1147227533461</v>
      </c>
      <c r="AO139" s="4">
        <f t="shared" si="22"/>
        <v>801.69352635891835</v>
      </c>
      <c r="AP139" s="4">
        <f t="shared" si="22"/>
        <v>0</v>
      </c>
      <c r="AQ139" s="4">
        <f t="shared" si="22"/>
        <v>4627.4242010379676</v>
      </c>
      <c r="AR139" s="4">
        <f t="shared" si="22"/>
        <v>1.1608850040972412</v>
      </c>
      <c r="AS139" s="4">
        <f t="shared" si="22"/>
        <v>0</v>
      </c>
      <c r="AT139" s="18">
        <f t="shared" si="22"/>
        <v>-3826.8915596831466</v>
      </c>
      <c r="AU139" s="4">
        <f t="shared" si="22"/>
        <v>0</v>
      </c>
      <c r="AV139" s="4">
        <f t="shared" si="22"/>
        <v>-3826.8915596831466</v>
      </c>
      <c r="AW139" s="4">
        <f t="shared" si="18"/>
        <v>0</v>
      </c>
      <c r="AX139" s="4">
        <f t="shared" si="17"/>
        <v>0</v>
      </c>
      <c r="AY139" s="4">
        <f t="shared" si="17"/>
        <v>155.6268779022125</v>
      </c>
      <c r="AZ139" s="4">
        <f t="shared" si="17"/>
        <v>0</v>
      </c>
      <c r="BA139" s="4">
        <f t="shared" si="17"/>
        <v>0</v>
      </c>
      <c r="BB139" s="19">
        <f t="shared" si="16"/>
        <v>-155.6268779022125</v>
      </c>
      <c r="BC139" s="4">
        <f t="shared" si="16"/>
        <v>0</v>
      </c>
      <c r="BD139" s="4">
        <f t="shared" si="15"/>
        <v>0</v>
      </c>
      <c r="BE139" s="4">
        <f t="shared" si="15"/>
        <v>165.59683146681235</v>
      </c>
      <c r="BF139" s="4">
        <f t="shared" si="15"/>
        <v>0</v>
      </c>
      <c r="BG139" s="4">
        <f t="shared" si="15"/>
        <v>0</v>
      </c>
      <c r="BH139" s="20">
        <f t="shared" si="14"/>
        <v>-165.59683146681235</v>
      </c>
    </row>
    <row r="140" spans="1:60">
      <c r="A140" s="3" t="s">
        <v>309</v>
      </c>
      <c r="B140" s="4">
        <v>703</v>
      </c>
      <c r="C140" s="51" t="s">
        <v>310</v>
      </c>
      <c r="D140" s="4">
        <v>13</v>
      </c>
      <c r="E140" s="4">
        <v>195</v>
      </c>
      <c r="F140" s="4">
        <v>0</v>
      </c>
      <c r="G140" s="4">
        <v>3478</v>
      </c>
      <c r="H140" s="4">
        <v>0</v>
      </c>
      <c r="I140" s="4">
        <v>0</v>
      </c>
      <c r="J140" s="4">
        <v>-3283</v>
      </c>
      <c r="K140" s="4">
        <v>0</v>
      </c>
      <c r="L140" s="4">
        <v>-3283</v>
      </c>
      <c r="M140" s="4">
        <v>325</v>
      </c>
      <c r="N140" s="4">
        <v>0</v>
      </c>
      <c r="O140" s="4">
        <v>3512</v>
      </c>
      <c r="P140" s="4">
        <v>0</v>
      </c>
      <c r="Q140" s="4">
        <v>0</v>
      </c>
      <c r="R140" s="4">
        <v>-3187</v>
      </c>
      <c r="S140" s="4">
        <v>0</v>
      </c>
      <c r="T140" s="4">
        <v>-3187</v>
      </c>
      <c r="U140" s="4">
        <v>0</v>
      </c>
      <c r="V140" s="4">
        <v>0</v>
      </c>
      <c r="W140" s="4">
        <v>63</v>
      </c>
      <c r="X140" s="4">
        <v>0</v>
      </c>
      <c r="Y140" s="4">
        <v>0</v>
      </c>
      <c r="Z140" s="4">
        <v>-63</v>
      </c>
      <c r="AA140" s="4">
        <v>0</v>
      </c>
      <c r="AB140" s="4">
        <v>0</v>
      </c>
      <c r="AC140" s="4">
        <v>67</v>
      </c>
      <c r="AD140" s="4">
        <v>0</v>
      </c>
      <c r="AE140" s="4">
        <v>0</v>
      </c>
      <c r="AF140" s="4">
        <v>-67</v>
      </c>
      <c r="AG140" s="93">
        <f t="shared" si="21"/>
        <v>277.38264580369844</v>
      </c>
      <c r="AH140" s="4">
        <f t="shared" si="22"/>
        <v>0</v>
      </c>
      <c r="AI140" s="4">
        <f t="shared" si="22"/>
        <v>4947.3684210526317</v>
      </c>
      <c r="AJ140" s="4">
        <f t="shared" si="22"/>
        <v>0</v>
      </c>
      <c r="AK140" s="4">
        <f t="shared" si="22"/>
        <v>0</v>
      </c>
      <c r="AL140" s="17">
        <f t="shared" si="22"/>
        <v>-4669.9857752489334</v>
      </c>
      <c r="AM140" s="4">
        <f t="shared" si="22"/>
        <v>0</v>
      </c>
      <c r="AN140" s="4">
        <f t="shared" si="22"/>
        <v>-4669.9857752489334</v>
      </c>
      <c r="AO140" s="4">
        <f t="shared" si="22"/>
        <v>462.30440967283073</v>
      </c>
      <c r="AP140" s="4">
        <f t="shared" si="22"/>
        <v>0</v>
      </c>
      <c r="AQ140" s="4">
        <f t="shared" si="22"/>
        <v>4995.7325746799434</v>
      </c>
      <c r="AR140" s="4">
        <f t="shared" si="22"/>
        <v>0</v>
      </c>
      <c r="AS140" s="4">
        <f t="shared" si="22"/>
        <v>0</v>
      </c>
      <c r="AT140" s="18">
        <f t="shared" si="22"/>
        <v>-4533.4281650071125</v>
      </c>
      <c r="AU140" s="4">
        <f t="shared" si="22"/>
        <v>0</v>
      </c>
      <c r="AV140" s="4">
        <f t="shared" si="22"/>
        <v>-4533.4281650071125</v>
      </c>
      <c r="AW140" s="4">
        <f t="shared" si="18"/>
        <v>0</v>
      </c>
      <c r="AX140" s="4">
        <f t="shared" si="17"/>
        <v>0</v>
      </c>
      <c r="AY140" s="4">
        <f t="shared" si="17"/>
        <v>89.615931721194883</v>
      </c>
      <c r="AZ140" s="4">
        <f t="shared" si="17"/>
        <v>0</v>
      </c>
      <c r="BA140" s="4">
        <f t="shared" si="17"/>
        <v>0</v>
      </c>
      <c r="BB140" s="19">
        <f t="shared" si="16"/>
        <v>-89.615931721194883</v>
      </c>
      <c r="BC140" s="4">
        <f t="shared" si="16"/>
        <v>0</v>
      </c>
      <c r="BD140" s="4">
        <f t="shared" si="15"/>
        <v>0</v>
      </c>
      <c r="BE140" s="4">
        <f t="shared" si="15"/>
        <v>95.305832147937409</v>
      </c>
      <c r="BF140" s="4">
        <f t="shared" si="15"/>
        <v>0</v>
      </c>
      <c r="BG140" s="4">
        <f t="shared" si="15"/>
        <v>0</v>
      </c>
      <c r="BH140" s="20">
        <f t="shared" si="14"/>
        <v>-95.305832147937409</v>
      </c>
    </row>
    <row r="141" spans="1:60">
      <c r="A141" s="3" t="s">
        <v>311</v>
      </c>
      <c r="B141" s="4">
        <v>2018</v>
      </c>
      <c r="C141" s="51" t="s">
        <v>312</v>
      </c>
      <c r="D141" s="4">
        <v>17</v>
      </c>
      <c r="E141" s="4">
        <v>202</v>
      </c>
      <c r="F141" s="4">
        <v>0</v>
      </c>
      <c r="G141" s="4">
        <v>6590</v>
      </c>
      <c r="H141" s="4">
        <v>0</v>
      </c>
      <c r="I141" s="4">
        <v>0</v>
      </c>
      <c r="J141" s="4">
        <v>-6388</v>
      </c>
      <c r="K141" s="4">
        <v>116</v>
      </c>
      <c r="L141" s="4">
        <v>-6272</v>
      </c>
      <c r="M141" s="4">
        <v>120</v>
      </c>
      <c r="N141" s="4">
        <v>0</v>
      </c>
      <c r="O141" s="4">
        <v>6270</v>
      </c>
      <c r="P141" s="4">
        <v>0</v>
      </c>
      <c r="Q141" s="4">
        <v>0</v>
      </c>
      <c r="R141" s="4">
        <v>-6150</v>
      </c>
      <c r="S141" s="4">
        <v>60</v>
      </c>
      <c r="T141" s="4">
        <v>-6090</v>
      </c>
      <c r="U141" s="4">
        <v>6</v>
      </c>
      <c r="V141" s="4">
        <v>0</v>
      </c>
      <c r="W141" s="4">
        <v>141</v>
      </c>
      <c r="X141" s="4">
        <v>4</v>
      </c>
      <c r="Y141" s="4">
        <v>0</v>
      </c>
      <c r="Z141" s="4">
        <v>-139</v>
      </c>
      <c r="AA141" s="4">
        <v>7</v>
      </c>
      <c r="AB141" s="4">
        <v>0</v>
      </c>
      <c r="AC141" s="4">
        <v>144</v>
      </c>
      <c r="AD141" s="4">
        <v>4</v>
      </c>
      <c r="AE141" s="4">
        <v>0</v>
      </c>
      <c r="AF141" s="4">
        <v>-141</v>
      </c>
      <c r="AG141" s="93">
        <f t="shared" si="21"/>
        <v>100.09910802775025</v>
      </c>
      <c r="AH141" s="4">
        <f t="shared" si="22"/>
        <v>0</v>
      </c>
      <c r="AI141" s="4">
        <f t="shared" si="22"/>
        <v>3265.6095143706639</v>
      </c>
      <c r="AJ141" s="4">
        <f t="shared" si="22"/>
        <v>0</v>
      </c>
      <c r="AK141" s="4">
        <f t="shared" si="22"/>
        <v>0</v>
      </c>
      <c r="AL141" s="17">
        <f t="shared" si="22"/>
        <v>-3165.5104063429139</v>
      </c>
      <c r="AM141" s="4">
        <f t="shared" si="22"/>
        <v>57.482656095143703</v>
      </c>
      <c r="AN141" s="4">
        <f t="shared" si="22"/>
        <v>-3108.0277502477702</v>
      </c>
      <c r="AO141" s="4">
        <f t="shared" si="22"/>
        <v>59.464816650148663</v>
      </c>
      <c r="AP141" s="4">
        <f t="shared" si="22"/>
        <v>0</v>
      </c>
      <c r="AQ141" s="4">
        <f t="shared" si="22"/>
        <v>3107.0366699702677</v>
      </c>
      <c r="AR141" s="4">
        <f t="shared" si="22"/>
        <v>0</v>
      </c>
      <c r="AS141" s="4">
        <f t="shared" si="22"/>
        <v>0</v>
      </c>
      <c r="AT141" s="18">
        <f t="shared" si="22"/>
        <v>-3047.5718533201189</v>
      </c>
      <c r="AU141" s="4">
        <f t="shared" si="22"/>
        <v>29.732408325074331</v>
      </c>
      <c r="AV141" s="4">
        <f t="shared" si="22"/>
        <v>-3017.8394449950447</v>
      </c>
      <c r="AW141" s="4">
        <f t="shared" si="18"/>
        <v>2.9732408325074333</v>
      </c>
      <c r="AX141" s="4">
        <f t="shared" si="17"/>
        <v>0</v>
      </c>
      <c r="AY141" s="4">
        <f t="shared" si="17"/>
        <v>69.871159563924678</v>
      </c>
      <c r="AZ141" s="4">
        <f t="shared" si="17"/>
        <v>1.9821605550049555</v>
      </c>
      <c r="BA141" s="4">
        <f t="shared" si="17"/>
        <v>0</v>
      </c>
      <c r="BB141" s="19">
        <f t="shared" si="16"/>
        <v>-68.880079286422202</v>
      </c>
      <c r="BC141" s="4">
        <f t="shared" si="16"/>
        <v>3.4687809712586719</v>
      </c>
      <c r="BD141" s="4">
        <f t="shared" si="15"/>
        <v>0</v>
      </c>
      <c r="BE141" s="4">
        <f t="shared" si="15"/>
        <v>71.357779980178393</v>
      </c>
      <c r="BF141" s="4">
        <f t="shared" si="15"/>
        <v>1.9821605550049555</v>
      </c>
      <c r="BG141" s="4">
        <f t="shared" si="15"/>
        <v>0</v>
      </c>
      <c r="BH141" s="20">
        <f t="shared" si="14"/>
        <v>-69.871159563924678</v>
      </c>
    </row>
    <row r="142" spans="1:60">
      <c r="A142" s="3" t="s">
        <v>313</v>
      </c>
      <c r="B142" s="4">
        <v>5626</v>
      </c>
      <c r="C142" s="51" t="s">
        <v>314</v>
      </c>
      <c r="D142" s="4">
        <v>15</v>
      </c>
      <c r="E142" s="4">
        <v>403</v>
      </c>
      <c r="F142" s="4">
        <v>0</v>
      </c>
      <c r="G142" s="4">
        <v>17836</v>
      </c>
      <c r="H142" s="4">
        <v>0</v>
      </c>
      <c r="I142" s="4">
        <v>0</v>
      </c>
      <c r="J142" s="4">
        <v>-17433</v>
      </c>
      <c r="K142" s="4">
        <v>0</v>
      </c>
      <c r="L142" s="4">
        <v>-17433</v>
      </c>
      <c r="M142" s="4">
        <v>0</v>
      </c>
      <c r="N142" s="4">
        <v>0</v>
      </c>
      <c r="O142" s="4">
        <v>17738</v>
      </c>
      <c r="P142" s="4">
        <v>0</v>
      </c>
      <c r="Q142" s="4">
        <v>0</v>
      </c>
      <c r="R142" s="4">
        <v>-17738</v>
      </c>
      <c r="S142" s="4">
        <v>0</v>
      </c>
      <c r="T142" s="4">
        <v>-17738</v>
      </c>
      <c r="U142" s="4">
        <v>0</v>
      </c>
      <c r="V142" s="4">
        <v>0</v>
      </c>
      <c r="W142" s="4">
        <v>375</v>
      </c>
      <c r="X142" s="4">
        <v>16</v>
      </c>
      <c r="Y142" s="4">
        <v>0</v>
      </c>
      <c r="Z142" s="4">
        <v>-391</v>
      </c>
      <c r="AA142" s="4">
        <v>0</v>
      </c>
      <c r="AB142" s="4">
        <v>0</v>
      </c>
      <c r="AC142" s="4">
        <v>390</v>
      </c>
      <c r="AD142" s="4">
        <v>15</v>
      </c>
      <c r="AE142" s="4">
        <v>0</v>
      </c>
      <c r="AF142" s="4">
        <v>-405</v>
      </c>
      <c r="AG142" s="93">
        <f t="shared" si="21"/>
        <v>71.631709918236751</v>
      </c>
      <c r="AH142" s="4">
        <f t="shared" si="22"/>
        <v>0</v>
      </c>
      <c r="AI142" s="4">
        <f t="shared" si="22"/>
        <v>3170.2808389619622</v>
      </c>
      <c r="AJ142" s="4">
        <f t="shared" si="22"/>
        <v>0</v>
      </c>
      <c r="AK142" s="4">
        <f t="shared" si="22"/>
        <v>0</v>
      </c>
      <c r="AL142" s="17">
        <f t="shared" si="22"/>
        <v>-3098.6491290437257</v>
      </c>
      <c r="AM142" s="4">
        <f t="shared" si="22"/>
        <v>0</v>
      </c>
      <c r="AN142" s="4">
        <f t="shared" si="22"/>
        <v>-3098.6491290437257</v>
      </c>
      <c r="AO142" s="4">
        <f t="shared" si="22"/>
        <v>0</v>
      </c>
      <c r="AP142" s="4">
        <f t="shared" si="22"/>
        <v>0</v>
      </c>
      <c r="AQ142" s="4">
        <f t="shared" si="22"/>
        <v>3152.8617134731603</v>
      </c>
      <c r="AR142" s="4">
        <f t="shared" si="22"/>
        <v>0</v>
      </c>
      <c r="AS142" s="4">
        <f t="shared" si="22"/>
        <v>0</v>
      </c>
      <c r="AT142" s="18">
        <f t="shared" si="22"/>
        <v>-3152.8617134731603</v>
      </c>
      <c r="AU142" s="4">
        <f t="shared" si="22"/>
        <v>0</v>
      </c>
      <c r="AV142" s="4">
        <f t="shared" si="22"/>
        <v>-3152.8617134731603</v>
      </c>
      <c r="AW142" s="4">
        <f t="shared" si="18"/>
        <v>0</v>
      </c>
      <c r="AX142" s="4">
        <f t="shared" si="17"/>
        <v>0</v>
      </c>
      <c r="AY142" s="4">
        <f t="shared" si="17"/>
        <v>66.654816921436193</v>
      </c>
      <c r="AZ142" s="4">
        <f t="shared" si="17"/>
        <v>2.8439388553146108</v>
      </c>
      <c r="BA142" s="4">
        <f t="shared" si="17"/>
        <v>0</v>
      </c>
      <c r="BB142" s="19">
        <f t="shared" si="16"/>
        <v>-69.498755776750798</v>
      </c>
      <c r="BC142" s="4">
        <f t="shared" si="16"/>
        <v>0</v>
      </c>
      <c r="BD142" s="4">
        <f t="shared" si="15"/>
        <v>0</v>
      </c>
      <c r="BE142" s="4">
        <f t="shared" si="15"/>
        <v>69.321009598293642</v>
      </c>
      <c r="BF142" s="4">
        <f t="shared" si="15"/>
        <v>2.6661926768574475</v>
      </c>
      <c r="BG142" s="4">
        <f t="shared" si="15"/>
        <v>0</v>
      </c>
      <c r="BH142" s="20">
        <f t="shared" si="14"/>
        <v>-71.987202275151091</v>
      </c>
    </row>
    <row r="143" spans="1:60">
      <c r="A143" s="3" t="s">
        <v>315</v>
      </c>
      <c r="B143" s="4">
        <v>4476</v>
      </c>
      <c r="C143" s="51" t="s">
        <v>316</v>
      </c>
      <c r="D143" s="4">
        <v>9</v>
      </c>
      <c r="E143" s="4">
        <v>15</v>
      </c>
      <c r="F143" s="4">
        <v>0</v>
      </c>
      <c r="G143" s="4">
        <v>21156</v>
      </c>
      <c r="H143" s="4">
        <v>0</v>
      </c>
      <c r="I143" s="4">
        <v>0</v>
      </c>
      <c r="J143" s="4">
        <v>-21141</v>
      </c>
      <c r="K143" s="4">
        <v>219</v>
      </c>
      <c r="L143" s="4">
        <v>-20922</v>
      </c>
      <c r="M143" s="4">
        <v>7</v>
      </c>
      <c r="N143" s="4">
        <v>0</v>
      </c>
      <c r="O143" s="4">
        <v>22682</v>
      </c>
      <c r="P143" s="4">
        <v>0</v>
      </c>
      <c r="Q143" s="4">
        <v>0</v>
      </c>
      <c r="R143" s="4">
        <v>-22675</v>
      </c>
      <c r="S143" s="4">
        <v>207</v>
      </c>
      <c r="T143" s="4">
        <v>-22468</v>
      </c>
      <c r="U143" s="4">
        <v>0</v>
      </c>
      <c r="V143" s="4">
        <v>0</v>
      </c>
      <c r="W143" s="4">
        <v>541</v>
      </c>
      <c r="X143" s="4">
        <v>0</v>
      </c>
      <c r="Y143" s="4">
        <v>0</v>
      </c>
      <c r="Z143" s="4">
        <v>-541</v>
      </c>
      <c r="AA143" s="4">
        <v>0</v>
      </c>
      <c r="AB143" s="4">
        <v>0</v>
      </c>
      <c r="AC143" s="4">
        <v>549</v>
      </c>
      <c r="AD143" s="4">
        <v>0</v>
      </c>
      <c r="AE143" s="4">
        <v>0</v>
      </c>
      <c r="AF143" s="4">
        <v>-549</v>
      </c>
      <c r="AG143" s="93">
        <f t="shared" si="21"/>
        <v>3.3512064343163539</v>
      </c>
      <c r="AH143" s="4">
        <f t="shared" si="22"/>
        <v>0</v>
      </c>
      <c r="AI143" s="4">
        <f t="shared" si="22"/>
        <v>4726.5415549597856</v>
      </c>
      <c r="AJ143" s="4">
        <f t="shared" si="22"/>
        <v>0</v>
      </c>
      <c r="AK143" s="4">
        <f t="shared" si="22"/>
        <v>0</v>
      </c>
      <c r="AL143" s="17">
        <f t="shared" si="22"/>
        <v>-4723.1903485254688</v>
      </c>
      <c r="AM143" s="4">
        <f t="shared" si="22"/>
        <v>48.92761394101877</v>
      </c>
      <c r="AN143" s="4">
        <f t="shared" si="22"/>
        <v>-4674.2627345844503</v>
      </c>
      <c r="AO143" s="4">
        <f t="shared" si="22"/>
        <v>1.5638963360142986</v>
      </c>
      <c r="AP143" s="4">
        <f t="shared" si="22"/>
        <v>0</v>
      </c>
      <c r="AQ143" s="4">
        <f t="shared" si="22"/>
        <v>5067.4709562109028</v>
      </c>
      <c r="AR143" s="4">
        <f t="shared" si="22"/>
        <v>0</v>
      </c>
      <c r="AS143" s="4">
        <f t="shared" si="22"/>
        <v>0</v>
      </c>
      <c r="AT143" s="18">
        <f t="shared" si="22"/>
        <v>-5065.9070598748885</v>
      </c>
      <c r="AU143" s="4">
        <f t="shared" si="22"/>
        <v>46.246648793565683</v>
      </c>
      <c r="AV143" s="4">
        <f t="shared" si="22"/>
        <v>-5019.6604110813223</v>
      </c>
      <c r="AW143" s="4">
        <f t="shared" si="18"/>
        <v>0</v>
      </c>
      <c r="AX143" s="4">
        <f t="shared" si="17"/>
        <v>0</v>
      </c>
      <c r="AY143" s="4">
        <f t="shared" si="17"/>
        <v>120.8668453976765</v>
      </c>
      <c r="AZ143" s="4">
        <f t="shared" si="17"/>
        <v>0</v>
      </c>
      <c r="BA143" s="4">
        <f t="shared" si="17"/>
        <v>0</v>
      </c>
      <c r="BB143" s="19">
        <f t="shared" si="16"/>
        <v>-120.8668453976765</v>
      </c>
      <c r="BC143" s="4">
        <f t="shared" si="16"/>
        <v>0</v>
      </c>
      <c r="BD143" s="4">
        <f t="shared" si="15"/>
        <v>0</v>
      </c>
      <c r="BE143" s="4">
        <f t="shared" si="15"/>
        <v>122.65415549597856</v>
      </c>
      <c r="BF143" s="4">
        <f t="shared" si="15"/>
        <v>0</v>
      </c>
      <c r="BG143" s="4">
        <f t="shared" si="15"/>
        <v>0</v>
      </c>
      <c r="BH143" s="20">
        <f t="shared" si="14"/>
        <v>-122.65415549597856</v>
      </c>
    </row>
    <row r="144" spans="1:60">
      <c r="A144" s="3" t="s">
        <v>317</v>
      </c>
      <c r="B144" s="4">
        <v>5486</v>
      </c>
      <c r="C144" s="51" t="s">
        <v>318</v>
      </c>
      <c r="D144" s="4">
        <v>15</v>
      </c>
      <c r="E144" s="4">
        <v>5528</v>
      </c>
      <c r="F144" s="4">
        <v>0</v>
      </c>
      <c r="G144" s="4">
        <v>28866</v>
      </c>
      <c r="H144" s="4">
        <v>95</v>
      </c>
      <c r="I144" s="4">
        <v>0</v>
      </c>
      <c r="J144" s="4">
        <v>-23433</v>
      </c>
      <c r="K144" s="4">
        <v>10</v>
      </c>
      <c r="L144" s="4">
        <v>-23423</v>
      </c>
      <c r="M144" s="4">
        <v>0</v>
      </c>
      <c r="N144" s="4">
        <v>0</v>
      </c>
      <c r="O144" s="4">
        <v>24698</v>
      </c>
      <c r="P144" s="4">
        <v>0</v>
      </c>
      <c r="Q144" s="4">
        <v>0</v>
      </c>
      <c r="R144" s="4">
        <v>-24698</v>
      </c>
      <c r="S144" s="4">
        <v>0</v>
      </c>
      <c r="T144" s="4">
        <v>-24698</v>
      </c>
      <c r="U144" s="4">
        <v>0</v>
      </c>
      <c r="V144" s="4">
        <v>0</v>
      </c>
      <c r="W144" s="4">
        <v>419</v>
      </c>
      <c r="X144" s="4">
        <v>0</v>
      </c>
      <c r="Y144" s="4">
        <v>0</v>
      </c>
      <c r="Z144" s="4">
        <v>-419</v>
      </c>
      <c r="AA144" s="4">
        <v>0</v>
      </c>
      <c r="AB144" s="4">
        <v>0</v>
      </c>
      <c r="AC144" s="4">
        <v>429</v>
      </c>
      <c r="AD144" s="4">
        <v>0</v>
      </c>
      <c r="AE144" s="4" t="s">
        <v>44</v>
      </c>
      <c r="AF144" s="4">
        <v>-429</v>
      </c>
      <c r="AG144" s="93">
        <f t="shared" si="21"/>
        <v>1007.655851257747</v>
      </c>
      <c r="AH144" s="4">
        <f t="shared" si="22"/>
        <v>0</v>
      </c>
      <c r="AI144" s="4">
        <f t="shared" si="22"/>
        <v>5261.7572001458257</v>
      </c>
      <c r="AJ144" s="4">
        <f t="shared" si="22"/>
        <v>17.316806416332483</v>
      </c>
      <c r="AK144" s="4">
        <f t="shared" si="22"/>
        <v>0</v>
      </c>
      <c r="AL144" s="17">
        <f t="shared" si="22"/>
        <v>-4271.4181553044109</v>
      </c>
      <c r="AM144" s="4">
        <f t="shared" si="22"/>
        <v>1.8228217280349981</v>
      </c>
      <c r="AN144" s="4">
        <f t="shared" si="22"/>
        <v>-4269.5953335763761</v>
      </c>
      <c r="AO144" s="4">
        <f t="shared" si="22"/>
        <v>0</v>
      </c>
      <c r="AP144" s="4">
        <f t="shared" si="22"/>
        <v>0</v>
      </c>
      <c r="AQ144" s="4">
        <f t="shared" si="22"/>
        <v>4502.0051039008385</v>
      </c>
      <c r="AR144" s="4">
        <f t="shared" si="22"/>
        <v>0</v>
      </c>
      <c r="AS144" s="4">
        <f t="shared" si="22"/>
        <v>0</v>
      </c>
      <c r="AT144" s="18">
        <f t="shared" si="22"/>
        <v>-4502.0051039008385</v>
      </c>
      <c r="AU144" s="4">
        <f t="shared" si="22"/>
        <v>0</v>
      </c>
      <c r="AV144" s="4">
        <f t="shared" si="22"/>
        <v>-4502.0051039008385</v>
      </c>
      <c r="AW144" s="4">
        <f t="shared" si="18"/>
        <v>0</v>
      </c>
      <c r="AX144" s="4">
        <f t="shared" si="17"/>
        <v>0</v>
      </c>
      <c r="AY144" s="4">
        <f t="shared" si="17"/>
        <v>76.37623040466643</v>
      </c>
      <c r="AZ144" s="4">
        <f t="shared" si="17"/>
        <v>0</v>
      </c>
      <c r="BA144" s="4">
        <f t="shared" si="17"/>
        <v>0</v>
      </c>
      <c r="BB144" s="19">
        <f t="shared" si="16"/>
        <v>-76.37623040466643</v>
      </c>
      <c r="BC144" s="4">
        <f t="shared" si="16"/>
        <v>0</v>
      </c>
      <c r="BD144" s="4">
        <f t="shared" si="15"/>
        <v>0</v>
      </c>
      <c r="BE144" s="4">
        <f t="shared" si="15"/>
        <v>78.199052132701425</v>
      </c>
      <c r="BF144" s="4">
        <f t="shared" si="15"/>
        <v>0</v>
      </c>
      <c r="BG144" s="4" t="e">
        <f t="shared" si="15"/>
        <v>#VALUE!</v>
      </c>
      <c r="BH144" s="20">
        <f t="shared" si="14"/>
        <v>-78.199052132701425</v>
      </c>
    </row>
    <row r="145" spans="1:60">
      <c r="A145" s="3" t="s">
        <v>319</v>
      </c>
      <c r="B145" s="4">
        <v>1988</v>
      </c>
      <c r="C145" s="51" t="s">
        <v>320</v>
      </c>
      <c r="D145" s="4">
        <v>2</v>
      </c>
      <c r="E145" s="4">
        <v>1078</v>
      </c>
      <c r="F145" s="4">
        <v>0</v>
      </c>
      <c r="G145" s="4">
        <v>8141</v>
      </c>
      <c r="H145" s="4">
        <v>74</v>
      </c>
      <c r="I145" s="4">
        <v>0</v>
      </c>
      <c r="J145" s="4">
        <v>-7137</v>
      </c>
      <c r="K145" s="4">
        <v>0</v>
      </c>
      <c r="L145" s="4">
        <v>-7137</v>
      </c>
      <c r="M145" s="4">
        <v>816</v>
      </c>
      <c r="N145" s="4">
        <v>0</v>
      </c>
      <c r="O145" s="4">
        <v>8208</v>
      </c>
      <c r="P145" s="4">
        <v>80</v>
      </c>
      <c r="Q145" s="4">
        <v>0</v>
      </c>
      <c r="R145" s="4">
        <v>-7472</v>
      </c>
      <c r="S145" s="4">
        <v>0</v>
      </c>
      <c r="T145" s="4">
        <v>-7472</v>
      </c>
      <c r="U145" s="4">
        <v>0</v>
      </c>
      <c r="V145" s="4">
        <v>0</v>
      </c>
      <c r="W145" s="4">
        <v>149</v>
      </c>
      <c r="X145" s="4">
        <v>4</v>
      </c>
      <c r="Y145" s="4">
        <v>0</v>
      </c>
      <c r="Z145" s="4">
        <v>-153</v>
      </c>
      <c r="AA145" s="4">
        <v>0</v>
      </c>
      <c r="AB145" s="4">
        <v>0</v>
      </c>
      <c r="AC145" s="4">
        <v>152</v>
      </c>
      <c r="AD145" s="4">
        <v>4</v>
      </c>
      <c r="AE145" s="4">
        <v>0</v>
      </c>
      <c r="AF145" s="4">
        <v>-156</v>
      </c>
      <c r="AG145" s="93">
        <f t="shared" si="21"/>
        <v>542.25352112676057</v>
      </c>
      <c r="AH145" s="4">
        <f t="shared" si="22"/>
        <v>0</v>
      </c>
      <c r="AI145" s="4">
        <f t="shared" si="22"/>
        <v>4095.0704225352115</v>
      </c>
      <c r="AJ145" s="4">
        <f t="shared" si="22"/>
        <v>37.223340040241446</v>
      </c>
      <c r="AK145" s="4">
        <f t="shared" si="22"/>
        <v>0</v>
      </c>
      <c r="AL145" s="17">
        <f t="shared" si="22"/>
        <v>-3590.0402414486921</v>
      </c>
      <c r="AM145" s="4">
        <f t="shared" si="22"/>
        <v>0</v>
      </c>
      <c r="AN145" s="4">
        <f t="shared" si="22"/>
        <v>-3590.0402414486921</v>
      </c>
      <c r="AO145" s="4">
        <f t="shared" si="22"/>
        <v>410.46277665995979</v>
      </c>
      <c r="AP145" s="4">
        <f t="shared" si="22"/>
        <v>0</v>
      </c>
      <c r="AQ145" s="4">
        <f t="shared" si="22"/>
        <v>4128.7726358148893</v>
      </c>
      <c r="AR145" s="4">
        <f t="shared" si="22"/>
        <v>40.241448692152915</v>
      </c>
      <c r="AS145" s="4">
        <f t="shared" si="22"/>
        <v>0</v>
      </c>
      <c r="AT145" s="18">
        <f t="shared" si="22"/>
        <v>-3758.5513078470826</v>
      </c>
      <c r="AU145" s="4">
        <f t="shared" si="22"/>
        <v>0</v>
      </c>
      <c r="AV145" s="4">
        <f t="shared" si="22"/>
        <v>-3758.5513078470826</v>
      </c>
      <c r="AW145" s="4">
        <f t="shared" si="18"/>
        <v>0</v>
      </c>
      <c r="AX145" s="4">
        <f t="shared" si="17"/>
        <v>0</v>
      </c>
      <c r="AY145" s="4">
        <f t="shared" si="17"/>
        <v>74.949698189134807</v>
      </c>
      <c r="AZ145" s="4">
        <f t="shared" si="17"/>
        <v>2.0120724346076457</v>
      </c>
      <c r="BA145" s="4">
        <f t="shared" si="17"/>
        <v>0</v>
      </c>
      <c r="BB145" s="19">
        <f t="shared" si="16"/>
        <v>-76.961770623742453</v>
      </c>
      <c r="BC145" s="4">
        <f t="shared" si="16"/>
        <v>0</v>
      </c>
      <c r="BD145" s="4">
        <f t="shared" si="15"/>
        <v>0</v>
      </c>
      <c r="BE145" s="4">
        <f t="shared" si="15"/>
        <v>76.458752515090538</v>
      </c>
      <c r="BF145" s="4">
        <f t="shared" si="15"/>
        <v>2.0120724346076457</v>
      </c>
      <c r="BG145" s="4">
        <f t="shared" si="15"/>
        <v>0</v>
      </c>
      <c r="BH145" s="20">
        <f t="shared" si="14"/>
        <v>-78.470824949698184</v>
      </c>
    </row>
    <row r="146" spans="1:60">
      <c r="A146" s="3" t="s">
        <v>321</v>
      </c>
      <c r="B146" s="4">
        <v>9615</v>
      </c>
      <c r="C146" s="51" t="s">
        <v>322</v>
      </c>
      <c r="D146" s="4">
        <v>2</v>
      </c>
      <c r="E146" s="4">
        <v>1227</v>
      </c>
      <c r="F146" s="4">
        <v>0</v>
      </c>
      <c r="G146" s="4">
        <v>28650</v>
      </c>
      <c r="H146" s="4">
        <v>26</v>
      </c>
      <c r="I146" s="4">
        <v>0</v>
      </c>
      <c r="J146" s="4">
        <v>-27449</v>
      </c>
      <c r="K146" s="4">
        <v>0</v>
      </c>
      <c r="L146" s="4">
        <v>-27449</v>
      </c>
      <c r="M146" s="4">
        <v>420</v>
      </c>
      <c r="N146" s="4">
        <v>0</v>
      </c>
      <c r="O146" s="4">
        <v>28815</v>
      </c>
      <c r="P146" s="4">
        <v>36</v>
      </c>
      <c r="Q146" s="4">
        <v>0</v>
      </c>
      <c r="R146" s="4">
        <v>-28431</v>
      </c>
      <c r="S146" s="4">
        <v>0</v>
      </c>
      <c r="T146" s="4">
        <v>-28431</v>
      </c>
      <c r="U146" s="4">
        <v>0</v>
      </c>
      <c r="V146" s="4">
        <v>0</v>
      </c>
      <c r="W146" s="4">
        <v>709</v>
      </c>
      <c r="X146" s="4">
        <v>6</v>
      </c>
      <c r="Y146" s="4">
        <v>0</v>
      </c>
      <c r="Z146" s="4">
        <v>-715</v>
      </c>
      <c r="AA146" s="4">
        <v>0</v>
      </c>
      <c r="AB146" s="4">
        <v>0</v>
      </c>
      <c r="AC146" s="4">
        <v>729</v>
      </c>
      <c r="AD146" s="4">
        <v>6</v>
      </c>
      <c r="AE146" s="4">
        <v>0</v>
      </c>
      <c r="AF146" s="4">
        <v>-735</v>
      </c>
      <c r="AG146" s="93">
        <f t="shared" si="21"/>
        <v>127.61310452418097</v>
      </c>
      <c r="AH146" s="4">
        <f t="shared" si="22"/>
        <v>0</v>
      </c>
      <c r="AI146" s="4">
        <f t="shared" si="22"/>
        <v>2979.7191887675508</v>
      </c>
      <c r="AJ146" s="4">
        <f t="shared" si="22"/>
        <v>2.704108164326573</v>
      </c>
      <c r="AK146" s="4">
        <f t="shared" si="22"/>
        <v>0</v>
      </c>
      <c r="AL146" s="17">
        <f t="shared" si="22"/>
        <v>-2854.8101924076964</v>
      </c>
      <c r="AM146" s="4">
        <f t="shared" si="22"/>
        <v>0</v>
      </c>
      <c r="AN146" s="4">
        <f t="shared" si="22"/>
        <v>-2854.8101924076964</v>
      </c>
      <c r="AO146" s="4">
        <f t="shared" si="22"/>
        <v>43.681747269890799</v>
      </c>
      <c r="AP146" s="4">
        <f t="shared" si="22"/>
        <v>0</v>
      </c>
      <c r="AQ146" s="4">
        <f t="shared" si="22"/>
        <v>2996.879875195008</v>
      </c>
      <c r="AR146" s="4">
        <f t="shared" si="22"/>
        <v>3.7441497659906395</v>
      </c>
      <c r="AS146" s="4">
        <f t="shared" si="22"/>
        <v>0</v>
      </c>
      <c r="AT146" s="18">
        <f t="shared" si="22"/>
        <v>-2956.9422776911078</v>
      </c>
      <c r="AU146" s="4">
        <f t="shared" si="22"/>
        <v>0</v>
      </c>
      <c r="AV146" s="4">
        <f t="shared" si="22"/>
        <v>-2956.9422776911078</v>
      </c>
      <c r="AW146" s="4">
        <f t="shared" si="18"/>
        <v>0</v>
      </c>
      <c r="AX146" s="4">
        <f t="shared" si="17"/>
        <v>0</v>
      </c>
      <c r="AY146" s="4">
        <f t="shared" si="17"/>
        <v>73.738949557982323</v>
      </c>
      <c r="AZ146" s="4">
        <f t="shared" si="17"/>
        <v>0.62402496099843996</v>
      </c>
      <c r="BA146" s="4">
        <f t="shared" si="17"/>
        <v>0</v>
      </c>
      <c r="BB146" s="19">
        <f t="shared" si="16"/>
        <v>-74.362974518980764</v>
      </c>
      <c r="BC146" s="4">
        <f t="shared" si="16"/>
        <v>0</v>
      </c>
      <c r="BD146" s="4">
        <f t="shared" si="15"/>
        <v>0</v>
      </c>
      <c r="BE146" s="4">
        <f t="shared" si="15"/>
        <v>75.819032761310453</v>
      </c>
      <c r="BF146" s="4">
        <f t="shared" si="15"/>
        <v>0.62402496099843996</v>
      </c>
      <c r="BG146" s="4">
        <f t="shared" si="15"/>
        <v>0</v>
      </c>
      <c r="BH146" s="20">
        <f t="shared" si="14"/>
        <v>-76.443057722308893</v>
      </c>
    </row>
    <row r="147" spans="1:60">
      <c r="A147" s="3" t="s">
        <v>323</v>
      </c>
      <c r="B147" s="4">
        <v>1076</v>
      </c>
      <c r="C147" s="51" t="s">
        <v>324</v>
      </c>
      <c r="D147" s="4">
        <v>17</v>
      </c>
      <c r="E147" s="4">
        <v>34</v>
      </c>
      <c r="F147" s="4">
        <v>0</v>
      </c>
      <c r="G147" s="4">
        <v>3982</v>
      </c>
      <c r="H147" s="4">
        <v>0</v>
      </c>
      <c r="I147" s="4">
        <v>0</v>
      </c>
      <c r="J147" s="4">
        <v>-3948</v>
      </c>
      <c r="K147" s="4">
        <v>0</v>
      </c>
      <c r="L147" s="4">
        <v>-3948</v>
      </c>
      <c r="M147" s="4">
        <v>9</v>
      </c>
      <c r="N147" s="4">
        <v>0</v>
      </c>
      <c r="O147" s="4">
        <v>4143</v>
      </c>
      <c r="P147" s="4">
        <v>0</v>
      </c>
      <c r="Q147" s="4">
        <v>0</v>
      </c>
      <c r="R147" s="4">
        <v>-4134</v>
      </c>
      <c r="S147" s="4">
        <v>0</v>
      </c>
      <c r="T147" s="4">
        <v>-4134</v>
      </c>
      <c r="U147" s="4">
        <v>0</v>
      </c>
      <c r="V147" s="4">
        <v>0</v>
      </c>
      <c r="W147" s="4">
        <v>85</v>
      </c>
      <c r="X147" s="4">
        <v>0</v>
      </c>
      <c r="Y147" s="4">
        <v>0</v>
      </c>
      <c r="Z147" s="4">
        <v>-85</v>
      </c>
      <c r="AA147" s="4">
        <v>0</v>
      </c>
      <c r="AB147" s="4">
        <v>0</v>
      </c>
      <c r="AC147" s="4">
        <v>108</v>
      </c>
      <c r="AD147" s="4">
        <v>0</v>
      </c>
      <c r="AE147" s="4">
        <v>0</v>
      </c>
      <c r="AF147" s="4">
        <v>-108</v>
      </c>
      <c r="AG147" s="93">
        <f t="shared" si="21"/>
        <v>31.598513011152416</v>
      </c>
      <c r="AH147" s="4">
        <f t="shared" si="22"/>
        <v>0</v>
      </c>
      <c r="AI147" s="4">
        <f t="shared" si="22"/>
        <v>3700.7434944237916</v>
      </c>
      <c r="AJ147" s="4">
        <f t="shared" si="22"/>
        <v>0</v>
      </c>
      <c r="AK147" s="4">
        <f t="shared" si="22"/>
        <v>0</v>
      </c>
      <c r="AL147" s="17">
        <f t="shared" si="22"/>
        <v>-3669.1449814126395</v>
      </c>
      <c r="AM147" s="4">
        <f t="shared" si="22"/>
        <v>0</v>
      </c>
      <c r="AN147" s="4">
        <f t="shared" si="22"/>
        <v>-3669.1449814126395</v>
      </c>
      <c r="AO147" s="4">
        <f t="shared" si="22"/>
        <v>8.3643122676579917</v>
      </c>
      <c r="AP147" s="4">
        <f t="shared" si="22"/>
        <v>0</v>
      </c>
      <c r="AQ147" s="4">
        <f t="shared" si="22"/>
        <v>3850.371747211896</v>
      </c>
      <c r="AR147" s="4">
        <f t="shared" si="22"/>
        <v>0</v>
      </c>
      <c r="AS147" s="4">
        <f t="shared" si="22"/>
        <v>0</v>
      </c>
      <c r="AT147" s="18">
        <f t="shared" si="22"/>
        <v>-3842.007434944238</v>
      </c>
      <c r="AU147" s="4">
        <f t="shared" si="22"/>
        <v>0</v>
      </c>
      <c r="AV147" s="4">
        <f t="shared" si="22"/>
        <v>-3842.007434944238</v>
      </c>
      <c r="AW147" s="4">
        <f t="shared" si="18"/>
        <v>0</v>
      </c>
      <c r="AX147" s="4">
        <f t="shared" si="17"/>
        <v>0</v>
      </c>
      <c r="AY147" s="4">
        <f t="shared" si="17"/>
        <v>78.996282527881036</v>
      </c>
      <c r="AZ147" s="4">
        <f t="shared" si="17"/>
        <v>0</v>
      </c>
      <c r="BA147" s="4">
        <f t="shared" si="17"/>
        <v>0</v>
      </c>
      <c r="BB147" s="19">
        <f t="shared" si="16"/>
        <v>-78.996282527881036</v>
      </c>
      <c r="BC147" s="4">
        <f t="shared" si="16"/>
        <v>0</v>
      </c>
      <c r="BD147" s="4">
        <f t="shared" si="15"/>
        <v>0</v>
      </c>
      <c r="BE147" s="4">
        <f t="shared" si="15"/>
        <v>100.37174721189591</v>
      </c>
      <c r="BF147" s="4">
        <f t="shared" si="15"/>
        <v>0</v>
      </c>
      <c r="BG147" s="4">
        <f t="shared" si="15"/>
        <v>0</v>
      </c>
      <c r="BH147" s="20">
        <f t="shared" si="14"/>
        <v>-100.37174721189591</v>
      </c>
    </row>
    <row r="148" spans="1:60">
      <c r="A148" s="3" t="s">
        <v>325</v>
      </c>
      <c r="B148" s="4">
        <v>3054</v>
      </c>
      <c r="C148" s="51" t="s">
        <v>326</v>
      </c>
      <c r="D148" s="4">
        <v>4</v>
      </c>
      <c r="E148" s="4">
        <v>10</v>
      </c>
      <c r="F148" s="4">
        <v>0</v>
      </c>
      <c r="G148" s="4">
        <v>14258</v>
      </c>
      <c r="H148" s="4">
        <v>0</v>
      </c>
      <c r="I148" s="4">
        <v>0</v>
      </c>
      <c r="J148" s="4">
        <v>-14248</v>
      </c>
      <c r="K148" s="4">
        <v>45</v>
      </c>
      <c r="L148" s="4">
        <v>-14203</v>
      </c>
      <c r="M148" s="4">
        <v>0</v>
      </c>
      <c r="N148" s="4">
        <v>0</v>
      </c>
      <c r="O148" s="4">
        <v>15032</v>
      </c>
      <c r="P148" s="4">
        <v>0</v>
      </c>
      <c r="Q148" s="4">
        <v>0</v>
      </c>
      <c r="R148" s="4">
        <v>-15032</v>
      </c>
      <c r="S148" s="4">
        <v>20</v>
      </c>
      <c r="T148" s="4">
        <v>-15012</v>
      </c>
      <c r="U148" s="4">
        <v>0</v>
      </c>
      <c r="V148" s="4">
        <v>0</v>
      </c>
      <c r="W148" s="4">
        <v>350</v>
      </c>
      <c r="X148" s="4">
        <v>0</v>
      </c>
      <c r="Y148" s="4">
        <v>0</v>
      </c>
      <c r="Z148" s="4">
        <v>-350</v>
      </c>
      <c r="AA148" s="4">
        <v>0</v>
      </c>
      <c r="AB148" s="4">
        <v>0</v>
      </c>
      <c r="AC148" s="4">
        <v>368</v>
      </c>
      <c r="AD148" s="4">
        <v>0</v>
      </c>
      <c r="AE148" s="4">
        <v>0</v>
      </c>
      <c r="AF148" s="4">
        <v>-368</v>
      </c>
      <c r="AG148" s="93">
        <f t="shared" si="21"/>
        <v>3.2743942370661427</v>
      </c>
      <c r="AH148" s="4">
        <f t="shared" si="22"/>
        <v>0</v>
      </c>
      <c r="AI148" s="4">
        <f t="shared" si="22"/>
        <v>4668.6313032089065</v>
      </c>
      <c r="AJ148" s="4">
        <f t="shared" si="22"/>
        <v>0</v>
      </c>
      <c r="AK148" s="4">
        <f t="shared" si="22"/>
        <v>0</v>
      </c>
      <c r="AL148" s="17">
        <f t="shared" si="22"/>
        <v>-4665.3569089718403</v>
      </c>
      <c r="AM148" s="4">
        <f t="shared" si="22"/>
        <v>14.734774066797643</v>
      </c>
      <c r="AN148" s="4">
        <f t="shared" si="22"/>
        <v>-4650.6221349050429</v>
      </c>
      <c r="AO148" s="4">
        <f t="shared" si="22"/>
        <v>0</v>
      </c>
      <c r="AP148" s="4">
        <f t="shared" si="22"/>
        <v>0</v>
      </c>
      <c r="AQ148" s="4">
        <f t="shared" si="22"/>
        <v>4922.0694171578261</v>
      </c>
      <c r="AR148" s="4">
        <f t="shared" si="22"/>
        <v>0</v>
      </c>
      <c r="AS148" s="4">
        <f t="shared" si="22"/>
        <v>0</v>
      </c>
      <c r="AT148" s="18">
        <f t="shared" si="22"/>
        <v>-4922.0694171578261</v>
      </c>
      <c r="AU148" s="4">
        <f t="shared" si="22"/>
        <v>6.5487884741322855</v>
      </c>
      <c r="AV148" s="4">
        <f t="shared" si="22"/>
        <v>-4915.5206286836938</v>
      </c>
      <c r="AW148" s="4">
        <f t="shared" si="18"/>
        <v>0</v>
      </c>
      <c r="AX148" s="4">
        <f t="shared" si="17"/>
        <v>0</v>
      </c>
      <c r="AY148" s="4">
        <f t="shared" si="17"/>
        <v>114.603798297315</v>
      </c>
      <c r="AZ148" s="4">
        <f t="shared" si="17"/>
        <v>0</v>
      </c>
      <c r="BA148" s="4">
        <f t="shared" si="17"/>
        <v>0</v>
      </c>
      <c r="BB148" s="19">
        <f t="shared" si="16"/>
        <v>-114.603798297315</v>
      </c>
      <c r="BC148" s="4">
        <f t="shared" si="16"/>
        <v>0</v>
      </c>
      <c r="BD148" s="4">
        <f t="shared" si="15"/>
        <v>0</v>
      </c>
      <c r="BE148" s="4">
        <f t="shared" si="15"/>
        <v>120.49770792403406</v>
      </c>
      <c r="BF148" s="4">
        <f t="shared" si="15"/>
        <v>0</v>
      </c>
      <c r="BG148" s="4">
        <f t="shared" si="15"/>
        <v>0</v>
      </c>
      <c r="BH148" s="20">
        <f t="shared" si="14"/>
        <v>-120.49770792403406</v>
      </c>
    </row>
    <row r="149" spans="1:60">
      <c r="A149" s="3" t="s">
        <v>327</v>
      </c>
      <c r="B149" s="4">
        <v>1835</v>
      </c>
      <c r="C149" s="51" t="s">
        <v>328</v>
      </c>
      <c r="D149" s="4">
        <v>8</v>
      </c>
      <c r="E149" s="4">
        <v>0</v>
      </c>
      <c r="F149" s="4">
        <v>0</v>
      </c>
      <c r="G149" s="4">
        <v>8729</v>
      </c>
      <c r="H149" s="4">
        <v>0</v>
      </c>
      <c r="I149" s="4">
        <v>0</v>
      </c>
      <c r="J149" s="4">
        <v>-8729</v>
      </c>
      <c r="K149" s="4">
        <v>3</v>
      </c>
      <c r="L149" s="4">
        <v>-8726</v>
      </c>
      <c r="M149" s="4">
        <v>0</v>
      </c>
      <c r="N149" s="4">
        <v>0</v>
      </c>
      <c r="O149" s="4">
        <v>8733</v>
      </c>
      <c r="P149" s="4">
        <v>0</v>
      </c>
      <c r="Q149" s="4">
        <v>0</v>
      </c>
      <c r="R149" s="4">
        <v>-8733</v>
      </c>
      <c r="S149" s="4">
        <v>3</v>
      </c>
      <c r="T149" s="4">
        <v>-8730</v>
      </c>
      <c r="U149" s="4">
        <v>0</v>
      </c>
      <c r="V149" s="4">
        <v>0</v>
      </c>
      <c r="W149" s="4">
        <v>302</v>
      </c>
      <c r="X149" s="4">
        <v>0</v>
      </c>
      <c r="Y149" s="4">
        <v>0</v>
      </c>
      <c r="Z149" s="4">
        <v>-302</v>
      </c>
      <c r="AA149" s="4">
        <v>0</v>
      </c>
      <c r="AB149" s="4">
        <v>0</v>
      </c>
      <c r="AC149" s="4">
        <v>329</v>
      </c>
      <c r="AD149" s="4">
        <v>0</v>
      </c>
      <c r="AE149" s="4">
        <v>0</v>
      </c>
      <c r="AF149" s="4">
        <v>-329</v>
      </c>
      <c r="AG149" s="93">
        <f t="shared" si="21"/>
        <v>0</v>
      </c>
      <c r="AH149" s="4">
        <f t="shared" si="22"/>
        <v>0</v>
      </c>
      <c r="AI149" s="4">
        <f t="shared" si="22"/>
        <v>4756.948228882834</v>
      </c>
      <c r="AJ149" s="4">
        <f t="shared" si="22"/>
        <v>0</v>
      </c>
      <c r="AK149" s="4">
        <f t="shared" si="22"/>
        <v>0</v>
      </c>
      <c r="AL149" s="17">
        <f t="shared" si="22"/>
        <v>-4756.948228882834</v>
      </c>
      <c r="AM149" s="4">
        <f t="shared" si="22"/>
        <v>1.6348773841961852</v>
      </c>
      <c r="AN149" s="4">
        <f t="shared" si="22"/>
        <v>-4755.3133514986375</v>
      </c>
      <c r="AO149" s="4">
        <f t="shared" si="22"/>
        <v>0</v>
      </c>
      <c r="AP149" s="4">
        <f t="shared" si="22"/>
        <v>0</v>
      </c>
      <c r="AQ149" s="4">
        <f t="shared" si="22"/>
        <v>4759.1280653950953</v>
      </c>
      <c r="AR149" s="4">
        <f t="shared" si="22"/>
        <v>0</v>
      </c>
      <c r="AS149" s="4">
        <f t="shared" si="22"/>
        <v>0</v>
      </c>
      <c r="AT149" s="18">
        <f t="shared" si="22"/>
        <v>-4759.1280653950953</v>
      </c>
      <c r="AU149" s="4">
        <f t="shared" si="22"/>
        <v>1.6348773841961852</v>
      </c>
      <c r="AV149" s="4">
        <f t="shared" si="22"/>
        <v>-4757.4931880108988</v>
      </c>
      <c r="AW149" s="4">
        <f t="shared" si="18"/>
        <v>0</v>
      </c>
      <c r="AX149" s="4">
        <f t="shared" si="17"/>
        <v>0</v>
      </c>
      <c r="AY149" s="4">
        <f t="shared" si="17"/>
        <v>164.57765667574932</v>
      </c>
      <c r="AZ149" s="4">
        <f t="shared" si="17"/>
        <v>0</v>
      </c>
      <c r="BA149" s="4">
        <f t="shared" si="17"/>
        <v>0</v>
      </c>
      <c r="BB149" s="19">
        <f t="shared" si="16"/>
        <v>-164.57765667574932</v>
      </c>
      <c r="BC149" s="4">
        <f t="shared" si="16"/>
        <v>0</v>
      </c>
      <c r="BD149" s="4">
        <f t="shared" si="15"/>
        <v>0</v>
      </c>
      <c r="BE149" s="4">
        <f t="shared" si="15"/>
        <v>179.29155313351498</v>
      </c>
      <c r="BF149" s="4">
        <f t="shared" si="15"/>
        <v>0</v>
      </c>
      <c r="BG149" s="4">
        <f t="shared" si="15"/>
        <v>0</v>
      </c>
      <c r="BH149" s="20">
        <f t="shared" si="14"/>
        <v>-179.29155313351498</v>
      </c>
    </row>
    <row r="150" spans="1:60">
      <c r="A150" s="3" t="s">
        <v>329</v>
      </c>
      <c r="B150" s="4">
        <v>52121</v>
      </c>
      <c r="C150" s="51" t="s">
        <v>330</v>
      </c>
      <c r="D150" s="4">
        <v>10</v>
      </c>
      <c r="E150" s="4">
        <v>7786</v>
      </c>
      <c r="F150" s="4">
        <v>0</v>
      </c>
      <c r="G150" s="4">
        <v>238529</v>
      </c>
      <c r="H150" s="4">
        <v>0</v>
      </c>
      <c r="I150" s="4">
        <v>0</v>
      </c>
      <c r="J150" s="4">
        <v>-230743</v>
      </c>
      <c r="K150" s="4">
        <v>0</v>
      </c>
      <c r="L150" s="4">
        <v>-230743</v>
      </c>
      <c r="M150" s="4">
        <v>0</v>
      </c>
      <c r="N150" s="4">
        <v>0</v>
      </c>
      <c r="O150" s="4">
        <v>226662</v>
      </c>
      <c r="P150" s="4">
        <v>0</v>
      </c>
      <c r="Q150" s="4">
        <v>0</v>
      </c>
      <c r="R150" s="4">
        <v>-226662</v>
      </c>
      <c r="S150" s="4">
        <v>0</v>
      </c>
      <c r="T150" s="4">
        <v>-226662</v>
      </c>
      <c r="U150" s="4">
        <v>8162</v>
      </c>
      <c r="V150" s="4">
        <v>0</v>
      </c>
      <c r="W150" s="4">
        <v>13024</v>
      </c>
      <c r="X150" s="4">
        <v>458</v>
      </c>
      <c r="Y150" s="4">
        <v>0</v>
      </c>
      <c r="Z150" s="4">
        <v>-5320</v>
      </c>
      <c r="AA150" s="4">
        <v>8190</v>
      </c>
      <c r="AB150" s="4">
        <v>0</v>
      </c>
      <c r="AC150" s="4">
        <v>13428</v>
      </c>
      <c r="AD150" s="4">
        <v>289</v>
      </c>
      <c r="AE150" s="4">
        <v>0</v>
      </c>
      <c r="AF150" s="4">
        <v>-5527</v>
      </c>
      <c r="AG150" s="93">
        <f t="shared" si="21"/>
        <v>149.38316609428063</v>
      </c>
      <c r="AH150" s="4">
        <f t="shared" si="22"/>
        <v>0</v>
      </c>
      <c r="AI150" s="4">
        <f t="shared" si="22"/>
        <v>4576.4471134475543</v>
      </c>
      <c r="AJ150" s="4">
        <f t="shared" si="22"/>
        <v>0</v>
      </c>
      <c r="AK150" s="4">
        <f t="shared" si="22"/>
        <v>0</v>
      </c>
      <c r="AL150" s="17">
        <f t="shared" si="22"/>
        <v>-4427.0639473532738</v>
      </c>
      <c r="AM150" s="4">
        <f t="shared" si="22"/>
        <v>0</v>
      </c>
      <c r="AN150" s="4">
        <f t="shared" si="22"/>
        <v>-4427.0639473532738</v>
      </c>
      <c r="AO150" s="4">
        <f t="shared" si="22"/>
        <v>0</v>
      </c>
      <c r="AP150" s="4">
        <f t="shared" si="22"/>
        <v>0</v>
      </c>
      <c r="AQ150" s="4">
        <f t="shared" si="22"/>
        <v>4348.7653728823316</v>
      </c>
      <c r="AR150" s="4">
        <f t="shared" si="22"/>
        <v>0</v>
      </c>
      <c r="AS150" s="4">
        <f t="shared" si="22"/>
        <v>0</v>
      </c>
      <c r="AT150" s="18">
        <f t="shared" si="22"/>
        <v>-4348.7653728823316</v>
      </c>
      <c r="AU150" s="4">
        <f t="shared" si="22"/>
        <v>0</v>
      </c>
      <c r="AV150" s="4">
        <f t="shared" si="22"/>
        <v>-4348.7653728823316</v>
      </c>
      <c r="AW150" s="4">
        <f t="shared" si="18"/>
        <v>156.59714894188522</v>
      </c>
      <c r="AX150" s="4">
        <f t="shared" si="17"/>
        <v>0</v>
      </c>
      <c r="AY150" s="4">
        <f t="shared" si="17"/>
        <v>249.88008672128316</v>
      </c>
      <c r="AZ150" s="4">
        <f t="shared" si="17"/>
        <v>8.7872450643694489</v>
      </c>
      <c r="BA150" s="4">
        <f t="shared" si="17"/>
        <v>0</v>
      </c>
      <c r="BB150" s="19">
        <f t="shared" si="16"/>
        <v>-102.07018284376738</v>
      </c>
      <c r="BC150" s="4">
        <f t="shared" si="16"/>
        <v>157.13436043053665</v>
      </c>
      <c r="BD150" s="4">
        <f t="shared" si="15"/>
        <v>0</v>
      </c>
      <c r="BE150" s="4">
        <f t="shared" si="15"/>
        <v>257.63128105753918</v>
      </c>
      <c r="BF150" s="4">
        <f t="shared" si="15"/>
        <v>5.544790007866311</v>
      </c>
      <c r="BG150" s="4">
        <f t="shared" si="15"/>
        <v>0</v>
      </c>
      <c r="BH150" s="20">
        <f t="shared" si="14"/>
        <v>-106.04171063486886</v>
      </c>
    </row>
    <row r="151" spans="1:60">
      <c r="A151" s="3" t="s">
        <v>331</v>
      </c>
      <c r="B151" s="4">
        <v>8907</v>
      </c>
      <c r="C151" s="51" t="s">
        <v>332</v>
      </c>
      <c r="D151" s="4">
        <v>17</v>
      </c>
      <c r="E151" s="4">
        <v>5292</v>
      </c>
      <c r="F151" s="4">
        <v>0</v>
      </c>
      <c r="G151" s="4">
        <v>37943</v>
      </c>
      <c r="H151" s="4">
        <v>178</v>
      </c>
      <c r="I151" s="4">
        <v>0</v>
      </c>
      <c r="J151" s="4">
        <v>-32829</v>
      </c>
      <c r="K151" s="4" t="s">
        <v>44</v>
      </c>
      <c r="L151" s="4">
        <v>-32829</v>
      </c>
      <c r="M151" s="4">
        <v>4308</v>
      </c>
      <c r="N151" s="4">
        <v>0</v>
      </c>
      <c r="O151" s="4">
        <v>37592</v>
      </c>
      <c r="P151" s="4">
        <v>108</v>
      </c>
      <c r="Q151" s="4">
        <v>0</v>
      </c>
      <c r="R151" s="4">
        <v>-33392</v>
      </c>
      <c r="S151" s="4" t="s">
        <v>44</v>
      </c>
      <c r="T151" s="4">
        <v>-33392</v>
      </c>
      <c r="U151" s="4">
        <v>0</v>
      </c>
      <c r="V151" s="4">
        <v>0</v>
      </c>
      <c r="W151" s="4">
        <v>638</v>
      </c>
      <c r="X151" s="4">
        <v>0</v>
      </c>
      <c r="Y151" s="4">
        <v>0</v>
      </c>
      <c r="Z151" s="4">
        <v>-638</v>
      </c>
      <c r="AA151" s="4">
        <v>0</v>
      </c>
      <c r="AB151" s="4">
        <v>0</v>
      </c>
      <c r="AC151" s="4">
        <v>646</v>
      </c>
      <c r="AD151" s="4">
        <v>0</v>
      </c>
      <c r="AE151" s="4">
        <v>0</v>
      </c>
      <c r="AF151" s="4">
        <v>-646</v>
      </c>
      <c r="AG151" s="93">
        <f t="shared" si="21"/>
        <v>594.13944088918822</v>
      </c>
      <c r="AH151" s="4">
        <f t="shared" si="22"/>
        <v>0</v>
      </c>
      <c r="AI151" s="4">
        <f t="shared" si="22"/>
        <v>4259.9079375771862</v>
      </c>
      <c r="AJ151" s="4">
        <f t="shared" si="22"/>
        <v>19.9842820253733</v>
      </c>
      <c r="AK151" s="4">
        <f t="shared" si="22"/>
        <v>0</v>
      </c>
      <c r="AL151" s="17">
        <f t="shared" si="22"/>
        <v>-3685.7527787133713</v>
      </c>
      <c r="AM151" s="4" t="e">
        <f t="shared" si="22"/>
        <v>#VALUE!</v>
      </c>
      <c r="AN151" s="4">
        <f t="shared" si="22"/>
        <v>-3685.7527787133713</v>
      </c>
      <c r="AO151" s="4">
        <f t="shared" si="22"/>
        <v>483.66453351296735</v>
      </c>
      <c r="AP151" s="4">
        <f t="shared" si="22"/>
        <v>0</v>
      </c>
      <c r="AQ151" s="4">
        <f t="shared" si="22"/>
        <v>4220.5007297631073</v>
      </c>
      <c r="AR151" s="4">
        <f t="shared" si="22"/>
        <v>12.125294712024251</v>
      </c>
      <c r="AS151" s="4">
        <f t="shared" si="22"/>
        <v>0</v>
      </c>
      <c r="AT151" s="18">
        <f t="shared" si="22"/>
        <v>-3748.9614909621646</v>
      </c>
      <c r="AU151" s="4" t="e">
        <f t="shared" si="22"/>
        <v>#VALUE!</v>
      </c>
      <c r="AV151" s="4">
        <f t="shared" si="22"/>
        <v>-3748.9614909621646</v>
      </c>
      <c r="AW151" s="4">
        <f t="shared" si="18"/>
        <v>0</v>
      </c>
      <c r="AX151" s="4">
        <f t="shared" si="17"/>
        <v>0</v>
      </c>
      <c r="AY151" s="4">
        <f t="shared" si="17"/>
        <v>71.629055798809929</v>
      </c>
      <c r="AZ151" s="4">
        <f t="shared" si="17"/>
        <v>0</v>
      </c>
      <c r="BA151" s="4">
        <f t="shared" si="17"/>
        <v>0</v>
      </c>
      <c r="BB151" s="19">
        <f t="shared" si="16"/>
        <v>-71.629055798809929</v>
      </c>
      <c r="BC151" s="4">
        <f t="shared" si="16"/>
        <v>0</v>
      </c>
      <c r="BD151" s="4">
        <f t="shared" si="15"/>
        <v>0</v>
      </c>
      <c r="BE151" s="4">
        <f t="shared" si="15"/>
        <v>72.527225777478392</v>
      </c>
      <c r="BF151" s="4">
        <f t="shared" si="15"/>
        <v>0</v>
      </c>
      <c r="BG151" s="4">
        <f t="shared" si="15"/>
        <v>0</v>
      </c>
      <c r="BH151" s="20">
        <f t="shared" si="14"/>
        <v>-72.527225777478392</v>
      </c>
    </row>
    <row r="152" spans="1:60">
      <c r="A152" s="3" t="s">
        <v>333</v>
      </c>
      <c r="B152" s="4">
        <v>1489</v>
      </c>
      <c r="C152" s="51" t="s">
        <v>334</v>
      </c>
      <c r="D152" s="4">
        <v>13</v>
      </c>
      <c r="E152" s="4">
        <v>831</v>
      </c>
      <c r="F152" s="4">
        <v>0</v>
      </c>
      <c r="G152" s="4">
        <v>7888</v>
      </c>
      <c r="H152" s="4">
        <v>1</v>
      </c>
      <c r="I152" s="4">
        <v>0</v>
      </c>
      <c r="J152" s="4">
        <v>-7058</v>
      </c>
      <c r="K152" s="4">
        <v>0</v>
      </c>
      <c r="L152" s="4">
        <v>-7058</v>
      </c>
      <c r="M152" s="4">
        <v>916</v>
      </c>
      <c r="N152" s="4">
        <v>0</v>
      </c>
      <c r="O152" s="4">
        <v>8224</v>
      </c>
      <c r="P152" s="4">
        <v>1</v>
      </c>
      <c r="Q152" s="4">
        <v>0</v>
      </c>
      <c r="R152" s="4">
        <v>-7309</v>
      </c>
      <c r="S152" s="4">
        <v>4</v>
      </c>
      <c r="T152" s="4">
        <v>-7305</v>
      </c>
      <c r="U152" s="4">
        <v>0</v>
      </c>
      <c r="V152" s="4">
        <v>0</v>
      </c>
      <c r="W152" s="4">
        <v>141</v>
      </c>
      <c r="X152" s="4">
        <v>0</v>
      </c>
      <c r="Y152" s="4">
        <v>0</v>
      </c>
      <c r="Z152" s="4">
        <v>-141</v>
      </c>
      <c r="AA152" s="4">
        <v>0</v>
      </c>
      <c r="AB152" s="4">
        <v>0</v>
      </c>
      <c r="AC152" s="4">
        <v>145</v>
      </c>
      <c r="AD152" s="4">
        <v>0</v>
      </c>
      <c r="AE152" s="4">
        <v>0</v>
      </c>
      <c r="AF152" s="4">
        <v>-145</v>
      </c>
      <c r="AG152" s="93">
        <f t="shared" si="21"/>
        <v>558.09267965077231</v>
      </c>
      <c r="AH152" s="4">
        <f t="shared" si="22"/>
        <v>0</v>
      </c>
      <c r="AI152" s="4">
        <f t="shared" si="22"/>
        <v>5297.5151108126256</v>
      </c>
      <c r="AJ152" s="4">
        <f t="shared" si="22"/>
        <v>0.67159167226326388</v>
      </c>
      <c r="AK152" s="4">
        <f t="shared" si="22"/>
        <v>0</v>
      </c>
      <c r="AL152" s="17">
        <f t="shared" si="22"/>
        <v>-4740.0940228341169</v>
      </c>
      <c r="AM152" s="4">
        <f t="shared" si="22"/>
        <v>0</v>
      </c>
      <c r="AN152" s="4">
        <f t="shared" si="22"/>
        <v>-4740.0940228341169</v>
      </c>
      <c r="AO152" s="4">
        <f t="shared" si="22"/>
        <v>615.17797179314971</v>
      </c>
      <c r="AP152" s="4">
        <f t="shared" si="22"/>
        <v>0</v>
      </c>
      <c r="AQ152" s="4">
        <f t="shared" si="22"/>
        <v>5523.1699126930826</v>
      </c>
      <c r="AR152" s="4">
        <f t="shared" si="22"/>
        <v>0.67159167226326388</v>
      </c>
      <c r="AS152" s="4">
        <f t="shared" si="22"/>
        <v>0</v>
      </c>
      <c r="AT152" s="18">
        <f t="shared" si="22"/>
        <v>-4908.6635325721963</v>
      </c>
      <c r="AU152" s="4">
        <f t="shared" si="22"/>
        <v>2.6863666890530555</v>
      </c>
      <c r="AV152" s="4">
        <f t="shared" si="22"/>
        <v>-4905.9771658831432</v>
      </c>
      <c r="AW152" s="4">
        <f t="shared" si="18"/>
        <v>0</v>
      </c>
      <c r="AX152" s="4">
        <f t="shared" si="17"/>
        <v>0</v>
      </c>
      <c r="AY152" s="4">
        <f t="shared" si="17"/>
        <v>94.694425789120217</v>
      </c>
      <c r="AZ152" s="4">
        <f t="shared" si="17"/>
        <v>0</v>
      </c>
      <c r="BA152" s="4">
        <f t="shared" si="17"/>
        <v>0</v>
      </c>
      <c r="BB152" s="19">
        <f t="shared" si="16"/>
        <v>-94.694425789120217</v>
      </c>
      <c r="BC152" s="4">
        <f t="shared" si="16"/>
        <v>0</v>
      </c>
      <c r="BD152" s="4">
        <f t="shared" si="15"/>
        <v>0</v>
      </c>
      <c r="BE152" s="4">
        <f t="shared" si="15"/>
        <v>97.380792478173277</v>
      </c>
      <c r="BF152" s="4">
        <f t="shared" si="15"/>
        <v>0</v>
      </c>
      <c r="BG152" s="4">
        <f t="shared" si="15"/>
        <v>0</v>
      </c>
      <c r="BH152" s="20">
        <f t="shared" si="14"/>
        <v>-97.380792478173277</v>
      </c>
    </row>
    <row r="153" spans="1:60">
      <c r="A153" s="3" t="s">
        <v>335</v>
      </c>
      <c r="B153" s="4">
        <v>2321</v>
      </c>
      <c r="C153" s="51" t="s">
        <v>336</v>
      </c>
      <c r="D153" s="4">
        <v>19</v>
      </c>
      <c r="E153" s="4">
        <v>1272</v>
      </c>
      <c r="F153" s="4">
        <v>0</v>
      </c>
      <c r="G153" s="4">
        <v>12582</v>
      </c>
      <c r="H153" s="4">
        <v>127</v>
      </c>
      <c r="I153" s="4">
        <v>0</v>
      </c>
      <c r="J153" s="4">
        <v>-11437</v>
      </c>
      <c r="K153" s="4">
        <v>150</v>
      </c>
      <c r="L153" s="4">
        <v>-11287</v>
      </c>
      <c r="M153" s="4">
        <v>1342</v>
      </c>
      <c r="N153" s="4">
        <v>0</v>
      </c>
      <c r="O153" s="4">
        <v>12750</v>
      </c>
      <c r="P153" s="4">
        <v>185</v>
      </c>
      <c r="Q153" s="4">
        <v>0</v>
      </c>
      <c r="R153" s="4">
        <v>-11593</v>
      </c>
      <c r="S153" s="4">
        <v>150</v>
      </c>
      <c r="T153" s="4">
        <v>-11443</v>
      </c>
      <c r="U153" s="4">
        <v>0</v>
      </c>
      <c r="V153" s="4">
        <v>0</v>
      </c>
      <c r="W153" s="4">
        <v>315</v>
      </c>
      <c r="X153" s="4">
        <v>0</v>
      </c>
      <c r="Y153" s="4">
        <v>0</v>
      </c>
      <c r="Z153" s="4">
        <v>-315</v>
      </c>
      <c r="AA153" s="4">
        <v>0</v>
      </c>
      <c r="AB153" s="4">
        <v>0</v>
      </c>
      <c r="AC153" s="4">
        <v>339</v>
      </c>
      <c r="AD153" s="4">
        <v>0</v>
      </c>
      <c r="AE153" s="4">
        <v>0</v>
      </c>
      <c r="AF153" s="4">
        <v>-339</v>
      </c>
      <c r="AG153" s="93">
        <f t="shared" si="21"/>
        <v>548.03963808703145</v>
      </c>
      <c r="AH153" s="4">
        <f t="shared" si="22"/>
        <v>0</v>
      </c>
      <c r="AI153" s="4">
        <f t="shared" si="22"/>
        <v>5420.9392503231365</v>
      </c>
      <c r="AJ153" s="4">
        <f t="shared" si="22"/>
        <v>54.717794054286948</v>
      </c>
      <c r="AK153" s="4">
        <f t="shared" si="22"/>
        <v>0</v>
      </c>
      <c r="AL153" s="17">
        <f t="shared" si="22"/>
        <v>-4927.617406290392</v>
      </c>
      <c r="AM153" s="4">
        <f t="shared" si="22"/>
        <v>64.627315812149931</v>
      </c>
      <c r="AN153" s="4">
        <f t="shared" si="22"/>
        <v>-4862.9900904782426</v>
      </c>
      <c r="AO153" s="4">
        <f t="shared" si="22"/>
        <v>578.19905213270147</v>
      </c>
      <c r="AP153" s="4">
        <f t="shared" si="22"/>
        <v>0</v>
      </c>
      <c r="AQ153" s="4">
        <f t="shared" si="22"/>
        <v>5493.3218440327446</v>
      </c>
      <c r="AR153" s="4">
        <f t="shared" si="22"/>
        <v>79.707022834984926</v>
      </c>
      <c r="AS153" s="4">
        <f t="shared" si="22"/>
        <v>0</v>
      </c>
      <c r="AT153" s="18">
        <f t="shared" si="22"/>
        <v>-4994.8298147350279</v>
      </c>
      <c r="AU153" s="4">
        <f t="shared" si="22"/>
        <v>64.627315812149931</v>
      </c>
      <c r="AV153" s="4">
        <f t="shared" si="22"/>
        <v>-4930.2024989228785</v>
      </c>
      <c r="AW153" s="4">
        <f t="shared" si="18"/>
        <v>0</v>
      </c>
      <c r="AX153" s="4">
        <f t="shared" si="17"/>
        <v>0</v>
      </c>
      <c r="AY153" s="4">
        <f t="shared" si="17"/>
        <v>135.71736320551486</v>
      </c>
      <c r="AZ153" s="4">
        <f t="shared" si="17"/>
        <v>0</v>
      </c>
      <c r="BA153" s="4">
        <f t="shared" si="17"/>
        <v>0</v>
      </c>
      <c r="BB153" s="19">
        <f t="shared" si="16"/>
        <v>-135.71736320551486</v>
      </c>
      <c r="BC153" s="4">
        <f t="shared" si="16"/>
        <v>0</v>
      </c>
      <c r="BD153" s="4">
        <f t="shared" si="15"/>
        <v>0</v>
      </c>
      <c r="BE153" s="4">
        <f t="shared" si="15"/>
        <v>146.05773373545887</v>
      </c>
      <c r="BF153" s="4">
        <f t="shared" si="15"/>
        <v>0</v>
      </c>
      <c r="BG153" s="4">
        <f t="shared" si="15"/>
        <v>0</v>
      </c>
      <c r="BH153" s="20">
        <f t="shared" si="14"/>
        <v>-146.05773373545887</v>
      </c>
    </row>
    <row r="154" spans="1:60">
      <c r="A154" s="3" t="s">
        <v>337</v>
      </c>
      <c r="B154" s="4">
        <v>19529</v>
      </c>
      <c r="C154" s="51" t="s">
        <v>338</v>
      </c>
      <c r="D154" s="4">
        <v>15</v>
      </c>
      <c r="E154" s="4">
        <v>14947</v>
      </c>
      <c r="F154" s="4">
        <v>0</v>
      </c>
      <c r="G154" s="4">
        <v>76562</v>
      </c>
      <c r="H154" s="4">
        <v>101</v>
      </c>
      <c r="I154" s="4">
        <v>0</v>
      </c>
      <c r="J154" s="4">
        <v>-61716</v>
      </c>
      <c r="K154" s="4">
        <v>244</v>
      </c>
      <c r="L154" s="4">
        <v>-61472</v>
      </c>
      <c r="M154" s="4">
        <v>0</v>
      </c>
      <c r="N154" s="4">
        <v>0</v>
      </c>
      <c r="O154" s="4">
        <v>64619</v>
      </c>
      <c r="P154" s="4">
        <v>0</v>
      </c>
      <c r="Q154" s="4">
        <v>0</v>
      </c>
      <c r="R154" s="4">
        <v>-64619</v>
      </c>
      <c r="S154" s="4">
        <v>244</v>
      </c>
      <c r="T154" s="4">
        <v>-64375</v>
      </c>
      <c r="U154" s="4">
        <v>0</v>
      </c>
      <c r="V154" s="4">
        <v>0</v>
      </c>
      <c r="W154" s="4">
        <v>1490</v>
      </c>
      <c r="X154" s="4">
        <v>0</v>
      </c>
      <c r="Y154" s="4">
        <v>0</v>
      </c>
      <c r="Z154" s="4">
        <v>-1490</v>
      </c>
      <c r="AA154" s="4">
        <v>0</v>
      </c>
      <c r="AB154" s="4">
        <v>0</v>
      </c>
      <c r="AC154" s="4">
        <v>1491</v>
      </c>
      <c r="AD154" s="4">
        <v>0</v>
      </c>
      <c r="AE154" s="4">
        <v>0</v>
      </c>
      <c r="AF154" s="4">
        <v>-1491</v>
      </c>
      <c r="AG154" s="93">
        <f t="shared" si="21"/>
        <v>765.37457115059658</v>
      </c>
      <c r="AH154" s="4">
        <f t="shared" ref="AH154:AW170" si="23">1000*F154/$B154</f>
        <v>0</v>
      </c>
      <c r="AI154" s="4">
        <f t="shared" si="23"/>
        <v>3920.4260330790107</v>
      </c>
      <c r="AJ154" s="4">
        <f t="shared" si="23"/>
        <v>5.1717957908751089</v>
      </c>
      <c r="AK154" s="4">
        <f t="shared" si="23"/>
        <v>0</v>
      </c>
      <c r="AL154" s="17">
        <f t="shared" si="23"/>
        <v>-3160.2232577192894</v>
      </c>
      <c r="AM154" s="4">
        <f t="shared" si="23"/>
        <v>12.49423933637155</v>
      </c>
      <c r="AN154" s="4">
        <f t="shared" si="23"/>
        <v>-3147.7290183829177</v>
      </c>
      <c r="AO154" s="4">
        <f t="shared" si="23"/>
        <v>0</v>
      </c>
      <c r="AP154" s="4">
        <f t="shared" si="23"/>
        <v>0</v>
      </c>
      <c r="AQ154" s="4">
        <f t="shared" si="23"/>
        <v>3308.8739822827588</v>
      </c>
      <c r="AR154" s="4">
        <f t="shared" si="23"/>
        <v>0</v>
      </c>
      <c r="AS154" s="4">
        <f t="shared" si="23"/>
        <v>0</v>
      </c>
      <c r="AT154" s="18">
        <f t="shared" si="23"/>
        <v>-3308.8739822827588</v>
      </c>
      <c r="AU154" s="4">
        <f t="shared" si="23"/>
        <v>12.49423933637155</v>
      </c>
      <c r="AV154" s="4">
        <f t="shared" si="23"/>
        <v>-3296.3797429463875</v>
      </c>
      <c r="AW154" s="4">
        <f t="shared" si="18"/>
        <v>0</v>
      </c>
      <c r="AX154" s="4">
        <f t="shared" si="17"/>
        <v>0</v>
      </c>
      <c r="AY154" s="4">
        <f t="shared" si="17"/>
        <v>76.296789390137747</v>
      </c>
      <c r="AZ154" s="4">
        <f t="shared" si="17"/>
        <v>0</v>
      </c>
      <c r="BA154" s="4">
        <f t="shared" si="17"/>
        <v>0</v>
      </c>
      <c r="BB154" s="19">
        <f t="shared" si="16"/>
        <v>-76.296789390137747</v>
      </c>
      <c r="BC154" s="4">
        <f t="shared" si="16"/>
        <v>0</v>
      </c>
      <c r="BD154" s="4">
        <f t="shared" si="15"/>
        <v>0</v>
      </c>
      <c r="BE154" s="4">
        <f t="shared" si="15"/>
        <v>76.347995289057295</v>
      </c>
      <c r="BF154" s="4">
        <f t="shared" si="15"/>
        <v>0</v>
      </c>
      <c r="BG154" s="4">
        <f t="shared" si="15"/>
        <v>0</v>
      </c>
      <c r="BH154" s="20">
        <f t="shared" si="14"/>
        <v>-76.347995289057295</v>
      </c>
    </row>
    <row r="155" spans="1:60">
      <c r="A155" s="3" t="s">
        <v>339</v>
      </c>
      <c r="B155" s="4">
        <v>10426</v>
      </c>
      <c r="C155" s="51" t="s">
        <v>340</v>
      </c>
      <c r="D155" s="4">
        <v>13</v>
      </c>
      <c r="E155" s="4">
        <v>3838</v>
      </c>
      <c r="F155" s="4">
        <v>0</v>
      </c>
      <c r="G155" s="4">
        <v>29966</v>
      </c>
      <c r="H155" s="4">
        <v>18</v>
      </c>
      <c r="I155" s="4">
        <v>0</v>
      </c>
      <c r="J155" s="4">
        <v>-26146</v>
      </c>
      <c r="K155" s="4">
        <v>0</v>
      </c>
      <c r="L155" s="4">
        <v>-26146</v>
      </c>
      <c r="M155" s="4">
        <v>2912</v>
      </c>
      <c r="N155" s="4">
        <v>0</v>
      </c>
      <c r="O155" s="4">
        <v>31503</v>
      </c>
      <c r="P155" s="4">
        <v>31</v>
      </c>
      <c r="Q155" s="4">
        <v>0</v>
      </c>
      <c r="R155" s="4">
        <v>-28622</v>
      </c>
      <c r="S155" s="4">
        <v>0</v>
      </c>
      <c r="T155" s="4">
        <v>-28622</v>
      </c>
      <c r="U155" s="4">
        <v>0</v>
      </c>
      <c r="V155" s="4">
        <v>0</v>
      </c>
      <c r="W155" s="4">
        <v>918</v>
      </c>
      <c r="X155" s="4">
        <v>0</v>
      </c>
      <c r="Y155" s="4">
        <v>0</v>
      </c>
      <c r="Z155" s="4">
        <v>-918</v>
      </c>
      <c r="AA155" s="4">
        <v>0</v>
      </c>
      <c r="AB155" s="4">
        <v>0</v>
      </c>
      <c r="AC155" s="4">
        <v>953</v>
      </c>
      <c r="AD155" s="4">
        <v>0</v>
      </c>
      <c r="AE155" s="4">
        <v>0</v>
      </c>
      <c r="AF155" s="4">
        <v>-953</v>
      </c>
      <c r="AG155" s="93">
        <f t="shared" si="21"/>
        <v>368.11816612315363</v>
      </c>
      <c r="AH155" s="4">
        <f t="shared" si="23"/>
        <v>0</v>
      </c>
      <c r="AI155" s="4">
        <f t="shared" si="23"/>
        <v>2874.1607519662384</v>
      </c>
      <c r="AJ155" s="4">
        <f t="shared" si="23"/>
        <v>1.7264530980241704</v>
      </c>
      <c r="AK155" s="4">
        <f t="shared" si="23"/>
        <v>0</v>
      </c>
      <c r="AL155" s="17">
        <f t="shared" si="23"/>
        <v>-2507.7690389411086</v>
      </c>
      <c r="AM155" s="4">
        <f t="shared" si="23"/>
        <v>0</v>
      </c>
      <c r="AN155" s="4">
        <f t="shared" si="23"/>
        <v>-2507.7690389411086</v>
      </c>
      <c r="AO155" s="4">
        <f t="shared" si="23"/>
        <v>279.30174563591021</v>
      </c>
      <c r="AP155" s="4">
        <f t="shared" si="23"/>
        <v>0</v>
      </c>
      <c r="AQ155" s="4">
        <f t="shared" si="23"/>
        <v>3021.5806637253022</v>
      </c>
      <c r="AR155" s="4">
        <f t="shared" si="23"/>
        <v>2.9733358910416268</v>
      </c>
      <c r="AS155" s="4">
        <f t="shared" si="23"/>
        <v>0</v>
      </c>
      <c r="AT155" s="18">
        <f t="shared" si="23"/>
        <v>-2745.2522539804336</v>
      </c>
      <c r="AU155" s="4">
        <f t="shared" si="23"/>
        <v>0</v>
      </c>
      <c r="AV155" s="4">
        <f t="shared" si="23"/>
        <v>-2745.2522539804336</v>
      </c>
      <c r="AW155" s="4">
        <f t="shared" si="18"/>
        <v>0</v>
      </c>
      <c r="AX155" s="4">
        <f t="shared" si="17"/>
        <v>0</v>
      </c>
      <c r="AY155" s="4">
        <f t="shared" si="17"/>
        <v>88.049107999232689</v>
      </c>
      <c r="AZ155" s="4">
        <f t="shared" si="17"/>
        <v>0</v>
      </c>
      <c r="BA155" s="4">
        <f t="shared" si="17"/>
        <v>0</v>
      </c>
      <c r="BB155" s="19">
        <f t="shared" si="16"/>
        <v>-88.049107999232689</v>
      </c>
      <c r="BC155" s="4">
        <f t="shared" si="16"/>
        <v>0</v>
      </c>
      <c r="BD155" s="4">
        <f t="shared" si="15"/>
        <v>0</v>
      </c>
      <c r="BE155" s="4">
        <f t="shared" si="15"/>
        <v>91.406100134279683</v>
      </c>
      <c r="BF155" s="4">
        <f t="shared" si="15"/>
        <v>0</v>
      </c>
      <c r="BG155" s="4">
        <f t="shared" si="15"/>
        <v>0</v>
      </c>
      <c r="BH155" s="20">
        <f t="shared" si="14"/>
        <v>-91.406100134279683</v>
      </c>
    </row>
    <row r="156" spans="1:60">
      <c r="A156" s="3" t="s">
        <v>341</v>
      </c>
      <c r="B156" s="4">
        <v>7594</v>
      </c>
      <c r="C156" s="51" t="s">
        <v>342</v>
      </c>
      <c r="D156" s="4">
        <v>2</v>
      </c>
      <c r="E156" s="4">
        <v>0</v>
      </c>
      <c r="F156" s="4">
        <v>0</v>
      </c>
      <c r="G156" s="4">
        <v>30654</v>
      </c>
      <c r="H156" s="4">
        <v>0</v>
      </c>
      <c r="I156" s="4">
        <v>0</v>
      </c>
      <c r="J156" s="4">
        <v>-30654</v>
      </c>
      <c r="K156" s="4">
        <v>0</v>
      </c>
      <c r="L156" s="4">
        <v>-30654</v>
      </c>
      <c r="M156" s="4">
        <v>0</v>
      </c>
      <c r="N156" s="4">
        <v>0</v>
      </c>
      <c r="O156" s="4">
        <v>31012</v>
      </c>
      <c r="P156" s="4">
        <v>0</v>
      </c>
      <c r="Q156" s="4">
        <v>0</v>
      </c>
      <c r="R156" s="4">
        <v>-31012</v>
      </c>
      <c r="S156" s="4">
        <v>0</v>
      </c>
      <c r="T156" s="4">
        <v>-31012</v>
      </c>
      <c r="U156" s="4">
        <v>0</v>
      </c>
      <c r="V156" s="4">
        <v>0</v>
      </c>
      <c r="W156" s="4">
        <v>582</v>
      </c>
      <c r="X156" s="4">
        <v>0</v>
      </c>
      <c r="Y156" s="4">
        <v>0</v>
      </c>
      <c r="Z156" s="4">
        <v>-582</v>
      </c>
      <c r="AA156" s="4">
        <v>0</v>
      </c>
      <c r="AB156" s="4">
        <v>0</v>
      </c>
      <c r="AC156" s="4">
        <v>582</v>
      </c>
      <c r="AD156" s="4">
        <v>0</v>
      </c>
      <c r="AE156" s="4">
        <v>0</v>
      </c>
      <c r="AF156" s="4">
        <v>-582</v>
      </c>
      <c r="AG156" s="93">
        <f t="shared" si="21"/>
        <v>0</v>
      </c>
      <c r="AH156" s="4">
        <f t="shared" si="23"/>
        <v>0</v>
      </c>
      <c r="AI156" s="4">
        <f t="shared" si="23"/>
        <v>4036.6078483012907</v>
      </c>
      <c r="AJ156" s="4">
        <f t="shared" si="23"/>
        <v>0</v>
      </c>
      <c r="AK156" s="4">
        <f t="shared" si="23"/>
        <v>0</v>
      </c>
      <c r="AL156" s="17">
        <f t="shared" si="23"/>
        <v>-4036.6078483012907</v>
      </c>
      <c r="AM156" s="4">
        <f t="shared" si="23"/>
        <v>0</v>
      </c>
      <c r="AN156" s="4">
        <f t="shared" si="23"/>
        <v>-4036.6078483012907</v>
      </c>
      <c r="AO156" s="4">
        <f t="shared" si="23"/>
        <v>0</v>
      </c>
      <c r="AP156" s="4">
        <f t="shared" si="23"/>
        <v>0</v>
      </c>
      <c r="AQ156" s="4">
        <f t="shared" si="23"/>
        <v>4083.7503292072688</v>
      </c>
      <c r="AR156" s="4">
        <f t="shared" si="23"/>
        <v>0</v>
      </c>
      <c r="AS156" s="4">
        <f t="shared" si="23"/>
        <v>0</v>
      </c>
      <c r="AT156" s="18">
        <f t="shared" si="23"/>
        <v>-4083.7503292072688</v>
      </c>
      <c r="AU156" s="4">
        <f t="shared" si="23"/>
        <v>0</v>
      </c>
      <c r="AV156" s="4">
        <f t="shared" si="23"/>
        <v>-4083.7503292072688</v>
      </c>
      <c r="AW156" s="4">
        <f t="shared" si="18"/>
        <v>0</v>
      </c>
      <c r="AX156" s="4">
        <f t="shared" si="17"/>
        <v>0</v>
      </c>
      <c r="AY156" s="4">
        <f t="shared" si="17"/>
        <v>76.639452199104554</v>
      </c>
      <c r="AZ156" s="4">
        <f t="shared" si="17"/>
        <v>0</v>
      </c>
      <c r="BA156" s="4">
        <f t="shared" si="17"/>
        <v>0</v>
      </c>
      <c r="BB156" s="19">
        <f t="shared" si="16"/>
        <v>-76.639452199104554</v>
      </c>
      <c r="BC156" s="4">
        <f t="shared" si="16"/>
        <v>0</v>
      </c>
      <c r="BD156" s="4">
        <f t="shared" si="15"/>
        <v>0</v>
      </c>
      <c r="BE156" s="4">
        <f t="shared" si="15"/>
        <v>76.639452199104554</v>
      </c>
      <c r="BF156" s="4">
        <f t="shared" si="15"/>
        <v>0</v>
      </c>
      <c r="BG156" s="4">
        <f t="shared" si="15"/>
        <v>0</v>
      </c>
      <c r="BH156" s="20">
        <f t="shared" si="14"/>
        <v>-76.639452199104554</v>
      </c>
    </row>
    <row r="157" spans="1:60">
      <c r="A157" s="3" t="s">
        <v>343</v>
      </c>
      <c r="B157" s="4">
        <v>1816</v>
      </c>
      <c r="C157" s="51" t="s">
        <v>344</v>
      </c>
      <c r="D157" s="4">
        <v>34</v>
      </c>
      <c r="E157" s="4">
        <v>0</v>
      </c>
      <c r="F157" s="4">
        <v>0</v>
      </c>
      <c r="G157" s="4">
        <v>7802</v>
      </c>
      <c r="H157" s="4">
        <v>0</v>
      </c>
      <c r="I157" s="4">
        <v>0</v>
      </c>
      <c r="J157" s="4">
        <v>-7802</v>
      </c>
      <c r="K157" s="4">
        <v>7</v>
      </c>
      <c r="L157" s="4">
        <v>-7795</v>
      </c>
      <c r="M157" s="4">
        <v>0</v>
      </c>
      <c r="N157" s="4">
        <v>0</v>
      </c>
      <c r="O157" s="4">
        <v>7278</v>
      </c>
      <c r="P157" s="4">
        <v>0</v>
      </c>
      <c r="Q157" s="4">
        <v>0</v>
      </c>
      <c r="R157" s="4">
        <v>-7278</v>
      </c>
      <c r="S157" s="4">
        <v>10</v>
      </c>
      <c r="T157" s="4">
        <v>-7268</v>
      </c>
      <c r="U157" s="4">
        <v>217</v>
      </c>
      <c r="V157" s="4">
        <v>0</v>
      </c>
      <c r="W157" s="4">
        <v>442</v>
      </c>
      <c r="X157" s="4">
        <v>0</v>
      </c>
      <c r="Y157" s="4">
        <v>0</v>
      </c>
      <c r="Z157" s="4">
        <v>-225</v>
      </c>
      <c r="AA157" s="4">
        <v>241</v>
      </c>
      <c r="AB157" s="4">
        <v>0</v>
      </c>
      <c r="AC157" s="4">
        <v>490</v>
      </c>
      <c r="AD157" s="4">
        <v>0</v>
      </c>
      <c r="AE157" s="4">
        <v>0</v>
      </c>
      <c r="AF157" s="4">
        <v>-249</v>
      </c>
      <c r="AG157" s="93">
        <f t="shared" si="21"/>
        <v>0</v>
      </c>
      <c r="AH157" s="4">
        <f t="shared" si="23"/>
        <v>0</v>
      </c>
      <c r="AI157" s="4">
        <f t="shared" si="23"/>
        <v>4296.2555066079294</v>
      </c>
      <c r="AJ157" s="4">
        <f t="shared" si="23"/>
        <v>0</v>
      </c>
      <c r="AK157" s="4">
        <f t="shared" si="23"/>
        <v>0</v>
      </c>
      <c r="AL157" s="17">
        <f t="shared" si="23"/>
        <v>-4296.2555066079294</v>
      </c>
      <c r="AM157" s="4">
        <f t="shared" si="23"/>
        <v>3.8546255506607929</v>
      </c>
      <c r="AN157" s="4">
        <f t="shared" si="23"/>
        <v>-4292.4008810572686</v>
      </c>
      <c r="AO157" s="4">
        <f t="shared" si="23"/>
        <v>0</v>
      </c>
      <c r="AP157" s="4">
        <f t="shared" si="23"/>
        <v>0</v>
      </c>
      <c r="AQ157" s="4">
        <f t="shared" si="23"/>
        <v>4007.7092511013216</v>
      </c>
      <c r="AR157" s="4">
        <f t="shared" si="23"/>
        <v>0</v>
      </c>
      <c r="AS157" s="4">
        <f t="shared" si="23"/>
        <v>0</v>
      </c>
      <c r="AT157" s="18">
        <f t="shared" si="23"/>
        <v>-4007.7092511013216</v>
      </c>
      <c r="AU157" s="4">
        <f t="shared" si="23"/>
        <v>5.5066079295154182</v>
      </c>
      <c r="AV157" s="4">
        <f t="shared" si="23"/>
        <v>-4002.2026431718064</v>
      </c>
      <c r="AW157" s="4">
        <f t="shared" si="18"/>
        <v>119.49339207048457</v>
      </c>
      <c r="AX157" s="4">
        <f t="shared" si="17"/>
        <v>0</v>
      </c>
      <c r="AY157" s="4">
        <f t="shared" si="17"/>
        <v>243.3920704845815</v>
      </c>
      <c r="AZ157" s="4">
        <f t="shared" si="17"/>
        <v>0</v>
      </c>
      <c r="BA157" s="4">
        <f t="shared" si="17"/>
        <v>0</v>
      </c>
      <c r="BB157" s="19">
        <f t="shared" si="16"/>
        <v>-123.89867841409692</v>
      </c>
      <c r="BC157" s="4">
        <f t="shared" si="16"/>
        <v>132.7092511013216</v>
      </c>
      <c r="BD157" s="4">
        <f t="shared" si="15"/>
        <v>0</v>
      </c>
      <c r="BE157" s="4">
        <f t="shared" si="15"/>
        <v>269.82378854625551</v>
      </c>
      <c r="BF157" s="4">
        <f t="shared" si="15"/>
        <v>0</v>
      </c>
      <c r="BG157" s="4">
        <f t="shared" si="15"/>
        <v>0</v>
      </c>
      <c r="BH157" s="20">
        <f t="shared" si="14"/>
        <v>-137.11453744493392</v>
      </c>
    </row>
    <row r="158" spans="1:60">
      <c r="A158" s="3" t="s">
        <v>345</v>
      </c>
      <c r="B158" s="4">
        <v>20839</v>
      </c>
      <c r="C158" s="51" t="s">
        <v>346</v>
      </c>
      <c r="D158" s="4">
        <v>35</v>
      </c>
      <c r="E158" s="4">
        <v>0</v>
      </c>
      <c r="F158" s="4">
        <v>0</v>
      </c>
      <c r="G158" s="4">
        <v>70078</v>
      </c>
      <c r="H158" s="4">
        <v>0</v>
      </c>
      <c r="I158" s="4">
        <v>0</v>
      </c>
      <c r="J158" s="4">
        <v>-70078</v>
      </c>
      <c r="K158" s="4">
        <v>162</v>
      </c>
      <c r="L158" s="4">
        <v>-69916</v>
      </c>
      <c r="M158" s="4">
        <v>0</v>
      </c>
      <c r="N158" s="4">
        <v>0</v>
      </c>
      <c r="O158" s="4">
        <v>71763</v>
      </c>
      <c r="P158" s="4">
        <v>0</v>
      </c>
      <c r="Q158" s="4">
        <v>0</v>
      </c>
      <c r="R158" s="4">
        <v>-71763</v>
      </c>
      <c r="S158" s="4">
        <v>269</v>
      </c>
      <c r="T158" s="4">
        <v>-71494</v>
      </c>
      <c r="U158" s="4">
        <v>0</v>
      </c>
      <c r="V158" s="4">
        <v>0</v>
      </c>
      <c r="W158" s="4">
        <v>1890</v>
      </c>
      <c r="X158" s="4">
        <v>0</v>
      </c>
      <c r="Y158" s="4">
        <v>0</v>
      </c>
      <c r="Z158" s="4">
        <v>-1890</v>
      </c>
      <c r="AA158" s="4">
        <v>0</v>
      </c>
      <c r="AB158" s="4">
        <v>0</v>
      </c>
      <c r="AC158" s="4">
        <v>1878</v>
      </c>
      <c r="AD158" s="4">
        <v>0</v>
      </c>
      <c r="AE158" s="4">
        <v>0</v>
      </c>
      <c r="AF158" s="4">
        <v>-1878</v>
      </c>
      <c r="AG158" s="93">
        <f t="shared" si="21"/>
        <v>0</v>
      </c>
      <c r="AH158" s="4">
        <f t="shared" si="23"/>
        <v>0</v>
      </c>
      <c r="AI158" s="4">
        <f t="shared" si="23"/>
        <v>3362.8293104275635</v>
      </c>
      <c r="AJ158" s="4">
        <f t="shared" si="23"/>
        <v>0</v>
      </c>
      <c r="AK158" s="4">
        <f t="shared" si="23"/>
        <v>0</v>
      </c>
      <c r="AL158" s="17">
        <f t="shared" si="23"/>
        <v>-3362.8293104275635</v>
      </c>
      <c r="AM158" s="4">
        <f t="shared" si="23"/>
        <v>7.7738855031431449</v>
      </c>
      <c r="AN158" s="4">
        <f t="shared" si="23"/>
        <v>-3355.0554249244205</v>
      </c>
      <c r="AO158" s="4">
        <f t="shared" si="23"/>
        <v>0</v>
      </c>
      <c r="AP158" s="4">
        <f t="shared" si="23"/>
        <v>0</v>
      </c>
      <c r="AQ158" s="4">
        <f t="shared" si="23"/>
        <v>3443.6873170497624</v>
      </c>
      <c r="AR158" s="4">
        <f t="shared" si="23"/>
        <v>0</v>
      </c>
      <c r="AS158" s="4">
        <f t="shared" si="23"/>
        <v>0</v>
      </c>
      <c r="AT158" s="18">
        <f t="shared" si="23"/>
        <v>-3443.6873170497624</v>
      </c>
      <c r="AU158" s="4">
        <f t="shared" si="23"/>
        <v>12.908488891021642</v>
      </c>
      <c r="AV158" s="4">
        <f t="shared" si="23"/>
        <v>-3430.7788281587409</v>
      </c>
      <c r="AW158" s="4">
        <f t="shared" si="18"/>
        <v>0</v>
      </c>
      <c r="AX158" s="4">
        <f t="shared" si="17"/>
        <v>0</v>
      </c>
      <c r="AY158" s="4">
        <f t="shared" si="17"/>
        <v>90.69533087000336</v>
      </c>
      <c r="AZ158" s="4">
        <f t="shared" si="17"/>
        <v>0</v>
      </c>
      <c r="BA158" s="4">
        <f t="shared" si="17"/>
        <v>0</v>
      </c>
      <c r="BB158" s="19">
        <f t="shared" si="16"/>
        <v>-90.69533087000336</v>
      </c>
      <c r="BC158" s="4">
        <f t="shared" si="16"/>
        <v>0</v>
      </c>
      <c r="BD158" s="4">
        <f t="shared" si="15"/>
        <v>0</v>
      </c>
      <c r="BE158" s="4">
        <f t="shared" si="15"/>
        <v>90.119487499400165</v>
      </c>
      <c r="BF158" s="4">
        <f t="shared" si="15"/>
        <v>0</v>
      </c>
      <c r="BG158" s="4">
        <f t="shared" ref="BG158:BH221" si="24">1000*AE158/$B158</f>
        <v>0</v>
      </c>
      <c r="BH158" s="20">
        <f t="shared" si="24"/>
        <v>-90.119487499400165</v>
      </c>
    </row>
    <row r="159" spans="1:60">
      <c r="A159" s="3" t="s">
        <v>347</v>
      </c>
      <c r="B159" s="4">
        <v>9576</v>
      </c>
      <c r="C159" s="51" t="s">
        <v>348</v>
      </c>
      <c r="D159" s="4">
        <v>6</v>
      </c>
      <c r="E159" s="4">
        <v>13569</v>
      </c>
      <c r="F159" s="4">
        <v>0</v>
      </c>
      <c r="G159" s="4">
        <v>59219</v>
      </c>
      <c r="H159" s="4">
        <v>0</v>
      </c>
      <c r="I159" s="4">
        <v>0</v>
      </c>
      <c r="J159" s="4">
        <v>-45650</v>
      </c>
      <c r="K159" s="4">
        <v>0</v>
      </c>
      <c r="L159" s="4">
        <v>-45650</v>
      </c>
      <c r="M159" s="4">
        <v>14280</v>
      </c>
      <c r="N159" s="4">
        <v>0</v>
      </c>
      <c r="O159" s="4">
        <v>61389</v>
      </c>
      <c r="P159" s="4">
        <v>0</v>
      </c>
      <c r="Q159" s="4">
        <v>0</v>
      </c>
      <c r="R159" s="4">
        <v>-47109</v>
      </c>
      <c r="S159" s="4">
        <v>0</v>
      </c>
      <c r="T159" s="4">
        <v>-47109</v>
      </c>
      <c r="U159" s="4">
        <v>0</v>
      </c>
      <c r="V159" s="4">
        <v>0</v>
      </c>
      <c r="W159" s="4">
        <v>791</v>
      </c>
      <c r="X159" s="4">
        <v>0</v>
      </c>
      <c r="Y159" s="4">
        <v>0</v>
      </c>
      <c r="Z159" s="4">
        <v>-791</v>
      </c>
      <c r="AA159" s="4">
        <v>0</v>
      </c>
      <c r="AB159" s="4">
        <v>0</v>
      </c>
      <c r="AC159" s="4">
        <v>795</v>
      </c>
      <c r="AD159" s="4">
        <v>0</v>
      </c>
      <c r="AE159" s="4">
        <v>0</v>
      </c>
      <c r="AF159" s="4">
        <v>-795</v>
      </c>
      <c r="AG159" s="93">
        <f t="shared" si="21"/>
        <v>1416.9799498746868</v>
      </c>
      <c r="AH159" s="4">
        <f t="shared" si="23"/>
        <v>0</v>
      </c>
      <c r="AI159" s="4">
        <f t="shared" si="23"/>
        <v>6184.1060985797831</v>
      </c>
      <c r="AJ159" s="4">
        <f t="shared" si="23"/>
        <v>0</v>
      </c>
      <c r="AK159" s="4">
        <f t="shared" si="23"/>
        <v>0</v>
      </c>
      <c r="AL159" s="17">
        <f t="shared" si="23"/>
        <v>-4767.1261487050961</v>
      </c>
      <c r="AM159" s="4">
        <f t="shared" si="23"/>
        <v>0</v>
      </c>
      <c r="AN159" s="4">
        <f t="shared" si="23"/>
        <v>-4767.1261487050961</v>
      </c>
      <c r="AO159" s="4">
        <f t="shared" si="23"/>
        <v>1491.2280701754387</v>
      </c>
      <c r="AP159" s="4">
        <f t="shared" si="23"/>
        <v>0</v>
      </c>
      <c r="AQ159" s="4">
        <f t="shared" si="23"/>
        <v>6410.7142857142853</v>
      </c>
      <c r="AR159" s="4">
        <f t="shared" si="23"/>
        <v>0</v>
      </c>
      <c r="AS159" s="4">
        <f t="shared" si="23"/>
        <v>0</v>
      </c>
      <c r="AT159" s="18">
        <f t="shared" si="23"/>
        <v>-4919.4862155388473</v>
      </c>
      <c r="AU159" s="4">
        <f t="shared" si="23"/>
        <v>0</v>
      </c>
      <c r="AV159" s="4">
        <f t="shared" si="23"/>
        <v>-4919.4862155388473</v>
      </c>
      <c r="AW159" s="4">
        <f t="shared" si="18"/>
        <v>0</v>
      </c>
      <c r="AX159" s="4">
        <f t="shared" si="17"/>
        <v>0</v>
      </c>
      <c r="AY159" s="4">
        <f t="shared" si="17"/>
        <v>82.602339181286553</v>
      </c>
      <c r="AZ159" s="4">
        <f t="shared" si="17"/>
        <v>0</v>
      </c>
      <c r="BA159" s="4">
        <f t="shared" si="17"/>
        <v>0</v>
      </c>
      <c r="BB159" s="19">
        <f t="shared" si="16"/>
        <v>-82.602339181286553</v>
      </c>
      <c r="BC159" s="4">
        <f t="shared" si="16"/>
        <v>0</v>
      </c>
      <c r="BD159" s="4">
        <f t="shared" si="16"/>
        <v>0</v>
      </c>
      <c r="BE159" s="4">
        <f t="shared" si="16"/>
        <v>83.02005012531329</v>
      </c>
      <c r="BF159" s="4">
        <f t="shared" si="16"/>
        <v>0</v>
      </c>
      <c r="BG159" s="4">
        <f t="shared" si="24"/>
        <v>0</v>
      </c>
      <c r="BH159" s="20">
        <f t="shared" si="24"/>
        <v>-83.02005012531329</v>
      </c>
    </row>
    <row r="160" spans="1:60">
      <c r="A160" s="3" t="s">
        <v>349</v>
      </c>
      <c r="B160" s="4">
        <v>5636</v>
      </c>
      <c r="C160" s="51" t="s">
        <v>350</v>
      </c>
      <c r="D160" s="4">
        <v>10</v>
      </c>
      <c r="E160" s="4">
        <v>814</v>
      </c>
      <c r="F160" s="4">
        <v>0</v>
      </c>
      <c r="G160" s="4">
        <v>30411</v>
      </c>
      <c r="H160" s="4">
        <v>0</v>
      </c>
      <c r="I160" s="4">
        <v>0</v>
      </c>
      <c r="J160" s="4">
        <v>-29597</v>
      </c>
      <c r="K160" s="4">
        <v>46</v>
      </c>
      <c r="L160" s="4">
        <v>-29551</v>
      </c>
      <c r="M160" s="4">
        <v>1020</v>
      </c>
      <c r="N160" s="4">
        <v>0</v>
      </c>
      <c r="O160" s="4">
        <v>27947</v>
      </c>
      <c r="P160" s="4">
        <v>0</v>
      </c>
      <c r="Q160" s="4">
        <v>0</v>
      </c>
      <c r="R160" s="4">
        <v>-26927</v>
      </c>
      <c r="S160" s="4">
        <v>48</v>
      </c>
      <c r="T160" s="4">
        <v>-26879</v>
      </c>
      <c r="U160" s="4">
        <v>221</v>
      </c>
      <c r="V160" s="4">
        <v>0</v>
      </c>
      <c r="W160" s="4">
        <v>665</v>
      </c>
      <c r="X160" s="4">
        <v>0</v>
      </c>
      <c r="Y160" s="4">
        <v>105</v>
      </c>
      <c r="Z160" s="4">
        <v>-549</v>
      </c>
      <c r="AA160" s="4">
        <v>238</v>
      </c>
      <c r="AB160" s="4">
        <v>0</v>
      </c>
      <c r="AC160" s="4">
        <v>665</v>
      </c>
      <c r="AD160" s="4">
        <v>0</v>
      </c>
      <c r="AE160" s="4">
        <v>105</v>
      </c>
      <c r="AF160" s="4">
        <v>-532</v>
      </c>
      <c r="AG160" s="93">
        <f t="shared" si="21"/>
        <v>144.42867281760113</v>
      </c>
      <c r="AH160" s="4">
        <f t="shared" si="23"/>
        <v>0</v>
      </c>
      <c r="AI160" s="4">
        <f t="shared" si="23"/>
        <v>5395.8481192334993</v>
      </c>
      <c r="AJ160" s="4">
        <f t="shared" si="23"/>
        <v>0</v>
      </c>
      <c r="AK160" s="4">
        <f t="shared" si="23"/>
        <v>0</v>
      </c>
      <c r="AL160" s="17">
        <f t="shared" si="23"/>
        <v>-5251.4194464158982</v>
      </c>
      <c r="AM160" s="4">
        <f t="shared" si="23"/>
        <v>8.1618168914123483</v>
      </c>
      <c r="AN160" s="4">
        <f t="shared" si="23"/>
        <v>-5243.2576295244853</v>
      </c>
      <c r="AO160" s="4">
        <f t="shared" si="23"/>
        <v>180.97941802696948</v>
      </c>
      <c r="AP160" s="4">
        <f t="shared" si="23"/>
        <v>0</v>
      </c>
      <c r="AQ160" s="4">
        <f t="shared" si="23"/>
        <v>4958.6586231369765</v>
      </c>
      <c r="AR160" s="4">
        <f t="shared" si="23"/>
        <v>0</v>
      </c>
      <c r="AS160" s="4">
        <f t="shared" si="23"/>
        <v>0</v>
      </c>
      <c r="AT160" s="18">
        <f t="shared" si="23"/>
        <v>-4777.6792051100074</v>
      </c>
      <c r="AU160" s="4">
        <f t="shared" si="23"/>
        <v>8.5166784953867989</v>
      </c>
      <c r="AV160" s="4">
        <f t="shared" si="23"/>
        <v>-4769.1625266146202</v>
      </c>
      <c r="AW160" s="4">
        <f t="shared" si="18"/>
        <v>39.21220723917672</v>
      </c>
      <c r="AX160" s="4">
        <f t="shared" si="17"/>
        <v>0</v>
      </c>
      <c r="AY160" s="4">
        <f t="shared" si="17"/>
        <v>117.99148332150462</v>
      </c>
      <c r="AZ160" s="4">
        <f t="shared" si="17"/>
        <v>0</v>
      </c>
      <c r="BA160" s="4">
        <f t="shared" si="17"/>
        <v>18.630234208658624</v>
      </c>
      <c r="BB160" s="19">
        <f t="shared" si="16"/>
        <v>-97.409510290986518</v>
      </c>
      <c r="BC160" s="4">
        <f t="shared" si="16"/>
        <v>42.228530872959546</v>
      </c>
      <c r="BD160" s="4">
        <f t="shared" si="16"/>
        <v>0</v>
      </c>
      <c r="BE160" s="4">
        <f t="shared" si="16"/>
        <v>117.99148332150462</v>
      </c>
      <c r="BF160" s="4">
        <f t="shared" si="16"/>
        <v>0</v>
      </c>
      <c r="BG160" s="4">
        <f t="shared" si="24"/>
        <v>18.630234208658624</v>
      </c>
      <c r="BH160" s="20">
        <f t="shared" si="24"/>
        <v>-94.393186657203685</v>
      </c>
    </row>
    <row r="161" spans="1:60">
      <c r="A161" s="3" t="s">
        <v>351</v>
      </c>
      <c r="B161" s="4">
        <v>19579</v>
      </c>
      <c r="C161" s="51" t="s">
        <v>352</v>
      </c>
      <c r="D161" s="4">
        <v>2</v>
      </c>
      <c r="E161" s="4">
        <v>9584</v>
      </c>
      <c r="F161" s="4">
        <v>0</v>
      </c>
      <c r="G161" s="4">
        <v>74244</v>
      </c>
      <c r="H161" s="4">
        <v>0</v>
      </c>
      <c r="I161" s="4">
        <v>0</v>
      </c>
      <c r="J161" s="4">
        <v>-64660</v>
      </c>
      <c r="K161" s="4">
        <v>13</v>
      </c>
      <c r="L161" s="4">
        <v>-64647</v>
      </c>
      <c r="M161" s="4">
        <v>6679</v>
      </c>
      <c r="N161" s="4">
        <v>0</v>
      </c>
      <c r="O161" s="4">
        <v>74952</v>
      </c>
      <c r="P161" s="4">
        <v>255</v>
      </c>
      <c r="Q161" s="4">
        <v>0</v>
      </c>
      <c r="R161" s="4">
        <v>-68528</v>
      </c>
      <c r="S161" s="4">
        <v>13</v>
      </c>
      <c r="T161" s="4">
        <v>-68515</v>
      </c>
      <c r="U161" s="4">
        <v>0</v>
      </c>
      <c r="V161" s="4">
        <v>0</v>
      </c>
      <c r="W161" s="4">
        <v>1518</v>
      </c>
      <c r="X161" s="4">
        <v>0</v>
      </c>
      <c r="Y161" s="4">
        <v>0</v>
      </c>
      <c r="Z161" s="4">
        <v>-1518</v>
      </c>
      <c r="AA161" s="4">
        <v>0</v>
      </c>
      <c r="AB161" s="4">
        <v>0</v>
      </c>
      <c r="AC161" s="4">
        <v>1544</v>
      </c>
      <c r="AD161" s="4">
        <v>0</v>
      </c>
      <c r="AE161" s="4">
        <v>0</v>
      </c>
      <c r="AF161" s="4">
        <v>-1544</v>
      </c>
      <c r="AG161" s="93">
        <f t="shared" si="21"/>
        <v>489.5040604729557</v>
      </c>
      <c r="AH161" s="4">
        <f t="shared" si="23"/>
        <v>0</v>
      </c>
      <c r="AI161" s="4">
        <f t="shared" si="23"/>
        <v>3792.0220644568158</v>
      </c>
      <c r="AJ161" s="4">
        <f t="shared" si="23"/>
        <v>0</v>
      </c>
      <c r="AK161" s="4">
        <f t="shared" si="23"/>
        <v>0</v>
      </c>
      <c r="AL161" s="17">
        <f t="shared" si="23"/>
        <v>-3302.5180039838601</v>
      </c>
      <c r="AM161" s="4">
        <f t="shared" si="23"/>
        <v>0.66397670974002754</v>
      </c>
      <c r="AN161" s="4">
        <f t="shared" si="23"/>
        <v>-3301.8540272741202</v>
      </c>
      <c r="AO161" s="4">
        <f t="shared" si="23"/>
        <v>341.13080341181876</v>
      </c>
      <c r="AP161" s="4">
        <f t="shared" si="23"/>
        <v>0</v>
      </c>
      <c r="AQ161" s="4">
        <f t="shared" si="23"/>
        <v>3828.1832575718881</v>
      </c>
      <c r="AR161" s="4">
        <f t="shared" si="23"/>
        <v>13.024158537208233</v>
      </c>
      <c r="AS161" s="4">
        <f t="shared" si="23"/>
        <v>0</v>
      </c>
      <c r="AT161" s="18">
        <f t="shared" si="23"/>
        <v>-3500.0766126972776</v>
      </c>
      <c r="AU161" s="4">
        <f t="shared" si="23"/>
        <v>0.66397670974002754</v>
      </c>
      <c r="AV161" s="4">
        <f t="shared" si="23"/>
        <v>-3499.4126359875377</v>
      </c>
      <c r="AW161" s="4">
        <f t="shared" si="18"/>
        <v>0</v>
      </c>
      <c r="AX161" s="4">
        <f t="shared" si="17"/>
        <v>0</v>
      </c>
      <c r="AY161" s="4">
        <f t="shared" si="17"/>
        <v>77.53204964502784</v>
      </c>
      <c r="AZ161" s="4">
        <f t="shared" si="17"/>
        <v>0</v>
      </c>
      <c r="BA161" s="4">
        <f t="shared" si="17"/>
        <v>0</v>
      </c>
      <c r="BB161" s="19">
        <f t="shared" si="16"/>
        <v>-77.53204964502784</v>
      </c>
      <c r="BC161" s="4">
        <f t="shared" si="16"/>
        <v>0</v>
      </c>
      <c r="BD161" s="4">
        <f t="shared" si="16"/>
        <v>0</v>
      </c>
      <c r="BE161" s="4">
        <f t="shared" si="16"/>
        <v>78.860003064507893</v>
      </c>
      <c r="BF161" s="4">
        <f t="shared" si="16"/>
        <v>0</v>
      </c>
      <c r="BG161" s="4">
        <f t="shared" si="24"/>
        <v>0</v>
      </c>
      <c r="BH161" s="20">
        <f t="shared" si="24"/>
        <v>-78.860003064507893</v>
      </c>
    </row>
    <row r="162" spans="1:60">
      <c r="A162" s="3" t="s">
        <v>353</v>
      </c>
      <c r="B162" s="4">
        <v>5168</v>
      </c>
      <c r="C162" s="51" t="s">
        <v>354</v>
      </c>
      <c r="D162" s="4">
        <v>4</v>
      </c>
      <c r="E162" s="4">
        <v>728</v>
      </c>
      <c r="F162" s="4">
        <v>0</v>
      </c>
      <c r="G162" s="4">
        <v>21687</v>
      </c>
      <c r="H162" s="4">
        <v>44</v>
      </c>
      <c r="I162" s="4">
        <v>0</v>
      </c>
      <c r="J162" s="4">
        <v>-21003</v>
      </c>
      <c r="K162" s="4">
        <v>7</v>
      </c>
      <c r="L162" s="4">
        <v>-20996</v>
      </c>
      <c r="M162" s="4">
        <v>84</v>
      </c>
      <c r="N162" s="4">
        <v>0</v>
      </c>
      <c r="O162" s="4">
        <v>22004</v>
      </c>
      <c r="P162" s="4">
        <v>73</v>
      </c>
      <c r="Q162" s="4">
        <v>0</v>
      </c>
      <c r="R162" s="4">
        <v>-21993</v>
      </c>
      <c r="S162" s="4">
        <v>8</v>
      </c>
      <c r="T162" s="4">
        <v>-21985</v>
      </c>
      <c r="U162" s="4">
        <v>0</v>
      </c>
      <c r="V162" s="4">
        <v>0</v>
      </c>
      <c r="W162" s="4">
        <v>587</v>
      </c>
      <c r="X162" s="4">
        <v>0</v>
      </c>
      <c r="Y162" s="4">
        <v>0</v>
      </c>
      <c r="Z162" s="4">
        <v>-587</v>
      </c>
      <c r="AA162" s="4">
        <v>0</v>
      </c>
      <c r="AB162" s="4">
        <v>0</v>
      </c>
      <c r="AC162" s="4">
        <v>588</v>
      </c>
      <c r="AD162" s="4">
        <v>0</v>
      </c>
      <c r="AE162" s="4">
        <v>0</v>
      </c>
      <c r="AF162" s="4">
        <v>-588</v>
      </c>
      <c r="AG162" s="93">
        <f t="shared" si="21"/>
        <v>140.86687306501548</v>
      </c>
      <c r="AH162" s="4">
        <f t="shared" si="23"/>
        <v>0</v>
      </c>
      <c r="AI162" s="4">
        <f t="shared" si="23"/>
        <v>4196.4009287925701</v>
      </c>
      <c r="AJ162" s="4">
        <f t="shared" si="23"/>
        <v>8.5139318885448922</v>
      </c>
      <c r="AK162" s="4">
        <f t="shared" si="23"/>
        <v>0</v>
      </c>
      <c r="AL162" s="17">
        <f t="shared" si="23"/>
        <v>-4064.0479876160989</v>
      </c>
      <c r="AM162" s="4">
        <f t="shared" si="23"/>
        <v>1.3544891640866874</v>
      </c>
      <c r="AN162" s="4">
        <f t="shared" si="23"/>
        <v>-4062.6934984520126</v>
      </c>
      <c r="AO162" s="4">
        <f t="shared" si="23"/>
        <v>16.253869969040249</v>
      </c>
      <c r="AP162" s="4">
        <f t="shared" si="23"/>
        <v>0</v>
      </c>
      <c r="AQ162" s="4">
        <f t="shared" si="23"/>
        <v>4257.7399380804954</v>
      </c>
      <c r="AR162" s="4">
        <f t="shared" si="23"/>
        <v>14.125386996904025</v>
      </c>
      <c r="AS162" s="4">
        <f t="shared" si="23"/>
        <v>0</v>
      </c>
      <c r="AT162" s="18">
        <f t="shared" si="23"/>
        <v>-4255.6114551083592</v>
      </c>
      <c r="AU162" s="4">
        <f t="shared" si="23"/>
        <v>1.5479876160990713</v>
      </c>
      <c r="AV162" s="4">
        <f t="shared" si="23"/>
        <v>-4254.0634674922603</v>
      </c>
      <c r="AW162" s="4">
        <f t="shared" si="18"/>
        <v>0</v>
      </c>
      <c r="AX162" s="4">
        <f t="shared" si="17"/>
        <v>0</v>
      </c>
      <c r="AY162" s="4">
        <f t="shared" si="17"/>
        <v>113.58359133126935</v>
      </c>
      <c r="AZ162" s="4">
        <f t="shared" si="17"/>
        <v>0</v>
      </c>
      <c r="BA162" s="4">
        <f t="shared" ref="BA162:BF204" si="25">1000*Y162/$B162</f>
        <v>0</v>
      </c>
      <c r="BB162" s="19">
        <f t="shared" si="25"/>
        <v>-113.58359133126935</v>
      </c>
      <c r="BC162" s="4">
        <f t="shared" si="25"/>
        <v>0</v>
      </c>
      <c r="BD162" s="4">
        <f t="shared" si="25"/>
        <v>0</v>
      </c>
      <c r="BE162" s="4">
        <f t="shared" si="25"/>
        <v>113.77708978328174</v>
      </c>
      <c r="BF162" s="4">
        <f t="shared" si="25"/>
        <v>0</v>
      </c>
      <c r="BG162" s="4">
        <f t="shared" si="24"/>
        <v>0</v>
      </c>
      <c r="BH162" s="20">
        <f t="shared" si="24"/>
        <v>-113.77708978328174</v>
      </c>
    </row>
    <row r="163" spans="1:60">
      <c r="A163" s="3" t="s">
        <v>355</v>
      </c>
      <c r="B163" s="4">
        <v>10397</v>
      </c>
      <c r="C163" s="51" t="s">
        <v>356</v>
      </c>
      <c r="D163" s="4">
        <v>17</v>
      </c>
      <c r="E163" s="4">
        <v>0</v>
      </c>
      <c r="F163" s="4">
        <v>0</v>
      </c>
      <c r="G163" s="4">
        <v>43285</v>
      </c>
      <c r="H163" s="4">
        <v>0</v>
      </c>
      <c r="I163" s="4">
        <v>0</v>
      </c>
      <c r="J163" s="4">
        <v>-43285</v>
      </c>
      <c r="K163" s="4">
        <v>0</v>
      </c>
      <c r="L163" s="4">
        <v>-43285</v>
      </c>
      <c r="M163" s="4">
        <v>0</v>
      </c>
      <c r="N163" s="4">
        <v>0</v>
      </c>
      <c r="O163" s="4">
        <v>44673</v>
      </c>
      <c r="P163" s="4">
        <v>0</v>
      </c>
      <c r="Q163" s="4">
        <v>0</v>
      </c>
      <c r="R163" s="4">
        <v>-44673</v>
      </c>
      <c r="S163" s="4">
        <v>0</v>
      </c>
      <c r="T163" s="4">
        <v>-44673</v>
      </c>
      <c r="U163" s="4">
        <v>0</v>
      </c>
      <c r="V163" s="4">
        <v>0</v>
      </c>
      <c r="W163" s="4">
        <v>1063</v>
      </c>
      <c r="X163" s="4">
        <v>0</v>
      </c>
      <c r="Y163" s="4" t="s">
        <v>44</v>
      </c>
      <c r="Z163" s="4">
        <v>-1063</v>
      </c>
      <c r="AA163" s="4">
        <v>0</v>
      </c>
      <c r="AB163" s="4">
        <v>0</v>
      </c>
      <c r="AC163" s="4">
        <v>1261</v>
      </c>
      <c r="AD163" s="4">
        <v>0</v>
      </c>
      <c r="AE163" s="4" t="s">
        <v>44</v>
      </c>
      <c r="AF163" s="4">
        <v>-1261</v>
      </c>
      <c r="AG163" s="93">
        <f t="shared" si="21"/>
        <v>0</v>
      </c>
      <c r="AH163" s="4">
        <f t="shared" si="23"/>
        <v>0</v>
      </c>
      <c r="AI163" s="4">
        <f t="shared" si="23"/>
        <v>4163.2201596614404</v>
      </c>
      <c r="AJ163" s="4">
        <f t="shared" si="23"/>
        <v>0</v>
      </c>
      <c r="AK163" s="4">
        <f t="shared" si="23"/>
        <v>0</v>
      </c>
      <c r="AL163" s="17">
        <f t="shared" si="23"/>
        <v>-4163.2201596614404</v>
      </c>
      <c r="AM163" s="4">
        <f t="shared" si="23"/>
        <v>0</v>
      </c>
      <c r="AN163" s="4">
        <f t="shared" si="23"/>
        <v>-4163.2201596614404</v>
      </c>
      <c r="AO163" s="4">
        <f t="shared" si="23"/>
        <v>0</v>
      </c>
      <c r="AP163" s="4">
        <f t="shared" si="23"/>
        <v>0</v>
      </c>
      <c r="AQ163" s="4">
        <f t="shared" si="23"/>
        <v>4296.7202077522361</v>
      </c>
      <c r="AR163" s="4">
        <f t="shared" si="23"/>
        <v>0</v>
      </c>
      <c r="AS163" s="4">
        <f t="shared" si="23"/>
        <v>0</v>
      </c>
      <c r="AT163" s="18">
        <f t="shared" si="23"/>
        <v>-4296.7202077522361</v>
      </c>
      <c r="AU163" s="4">
        <f t="shared" si="23"/>
        <v>0</v>
      </c>
      <c r="AV163" s="4">
        <f t="shared" si="23"/>
        <v>-4296.7202077522361</v>
      </c>
      <c r="AW163" s="4">
        <f t="shared" si="18"/>
        <v>0</v>
      </c>
      <c r="AX163" s="4">
        <f t="shared" si="18"/>
        <v>0</v>
      </c>
      <c r="AY163" s="4">
        <f t="shared" si="18"/>
        <v>102.24103106665385</v>
      </c>
      <c r="AZ163" s="4">
        <f t="shared" si="18"/>
        <v>0</v>
      </c>
      <c r="BA163" s="4" t="e">
        <f t="shared" si="25"/>
        <v>#VALUE!</v>
      </c>
      <c r="BB163" s="19">
        <f t="shared" si="25"/>
        <v>-102.24103106665385</v>
      </c>
      <c r="BC163" s="4">
        <f t="shared" si="25"/>
        <v>0</v>
      </c>
      <c r="BD163" s="4">
        <f t="shared" si="25"/>
        <v>0</v>
      </c>
      <c r="BE163" s="4">
        <f t="shared" si="25"/>
        <v>121.28498605366933</v>
      </c>
      <c r="BF163" s="4">
        <f t="shared" si="25"/>
        <v>0</v>
      </c>
      <c r="BG163" s="4" t="e">
        <f t="shared" si="24"/>
        <v>#VALUE!</v>
      </c>
      <c r="BH163" s="20">
        <f t="shared" si="24"/>
        <v>-121.28498605366933</v>
      </c>
    </row>
    <row r="164" spans="1:60">
      <c r="A164" s="3" t="s">
        <v>357</v>
      </c>
      <c r="B164" s="4">
        <v>34889</v>
      </c>
      <c r="C164" s="51" t="s">
        <v>358</v>
      </c>
      <c r="D164" s="4">
        <v>6</v>
      </c>
      <c r="E164" s="4">
        <v>15406</v>
      </c>
      <c r="F164" s="4">
        <v>0</v>
      </c>
      <c r="G164" s="4">
        <v>128292</v>
      </c>
      <c r="H164" s="4">
        <v>21</v>
      </c>
      <c r="I164" s="4" t="s">
        <v>44</v>
      </c>
      <c r="J164" s="4">
        <v>-112907</v>
      </c>
      <c r="K164" s="4">
        <v>63</v>
      </c>
      <c r="L164" s="4">
        <v>-112844</v>
      </c>
      <c r="M164" s="4">
        <v>10729</v>
      </c>
      <c r="N164" s="4">
        <v>0</v>
      </c>
      <c r="O164" s="4">
        <v>124506</v>
      </c>
      <c r="P164" s="4">
        <v>5</v>
      </c>
      <c r="Q164" s="4" t="s">
        <v>44</v>
      </c>
      <c r="R164" s="4">
        <v>-113782</v>
      </c>
      <c r="S164" s="4">
        <v>83</v>
      </c>
      <c r="T164" s="4">
        <v>-113699</v>
      </c>
      <c r="U164" s="4">
        <v>0</v>
      </c>
      <c r="V164" s="4">
        <v>0</v>
      </c>
      <c r="W164" s="4">
        <v>2689</v>
      </c>
      <c r="X164" s="4">
        <v>0</v>
      </c>
      <c r="Y164" s="4">
        <v>0</v>
      </c>
      <c r="Z164" s="4">
        <v>-2689</v>
      </c>
      <c r="AA164" s="4">
        <v>0</v>
      </c>
      <c r="AB164" s="4">
        <v>0</v>
      </c>
      <c r="AC164" s="4">
        <v>2802</v>
      </c>
      <c r="AD164" s="4">
        <v>0</v>
      </c>
      <c r="AE164" s="4">
        <v>0</v>
      </c>
      <c r="AF164" s="4">
        <v>-2802</v>
      </c>
      <c r="AG164" s="93">
        <f t="shared" si="21"/>
        <v>441.57184212789133</v>
      </c>
      <c r="AH164" s="4">
        <f t="shared" si="23"/>
        <v>0</v>
      </c>
      <c r="AI164" s="4">
        <f t="shared" si="23"/>
        <v>3677.147525007882</v>
      </c>
      <c r="AJ164" s="4">
        <f t="shared" si="23"/>
        <v>0.60190891111811751</v>
      </c>
      <c r="AK164" s="4" t="e">
        <f t="shared" si="23"/>
        <v>#VALUE!</v>
      </c>
      <c r="AL164" s="17">
        <f t="shared" si="23"/>
        <v>-3236.1775917911091</v>
      </c>
      <c r="AM164" s="4">
        <f t="shared" si="23"/>
        <v>1.8057267333543523</v>
      </c>
      <c r="AN164" s="4">
        <f t="shared" si="23"/>
        <v>-3234.3718650577548</v>
      </c>
      <c r="AO164" s="4">
        <f t="shared" si="23"/>
        <v>307.51812892315627</v>
      </c>
      <c r="AP164" s="4">
        <f t="shared" si="23"/>
        <v>0</v>
      </c>
      <c r="AQ164" s="4">
        <f t="shared" si="23"/>
        <v>3568.6319470320159</v>
      </c>
      <c r="AR164" s="4">
        <f t="shared" si="23"/>
        <v>0.14331164550431369</v>
      </c>
      <c r="AS164" s="4" t="e">
        <f t="shared" si="23"/>
        <v>#VALUE!</v>
      </c>
      <c r="AT164" s="18">
        <f t="shared" si="23"/>
        <v>-3261.2571297543636</v>
      </c>
      <c r="AU164" s="4">
        <f t="shared" si="23"/>
        <v>2.3789733153716073</v>
      </c>
      <c r="AV164" s="4">
        <f t="shared" si="23"/>
        <v>-3258.8781564389924</v>
      </c>
      <c r="AW164" s="4">
        <f t="shared" si="18"/>
        <v>0</v>
      </c>
      <c r="AX164" s="4">
        <f t="shared" si="18"/>
        <v>0</v>
      </c>
      <c r="AY164" s="4">
        <f t="shared" si="18"/>
        <v>77.073002952219895</v>
      </c>
      <c r="AZ164" s="4">
        <f t="shared" si="18"/>
        <v>0</v>
      </c>
      <c r="BA164" s="4">
        <f t="shared" si="25"/>
        <v>0</v>
      </c>
      <c r="BB164" s="19">
        <f t="shared" si="25"/>
        <v>-77.073002952219895</v>
      </c>
      <c r="BC164" s="4">
        <f t="shared" si="25"/>
        <v>0</v>
      </c>
      <c r="BD164" s="4">
        <f t="shared" si="25"/>
        <v>0</v>
      </c>
      <c r="BE164" s="4">
        <f t="shared" si="25"/>
        <v>80.311846140617391</v>
      </c>
      <c r="BF164" s="4">
        <f t="shared" si="25"/>
        <v>0</v>
      </c>
      <c r="BG164" s="4">
        <f t="shared" si="24"/>
        <v>0</v>
      </c>
      <c r="BH164" s="20">
        <f t="shared" si="24"/>
        <v>-80.311846140617391</v>
      </c>
    </row>
    <row r="165" spans="1:60">
      <c r="A165" s="3" t="s">
        <v>359</v>
      </c>
      <c r="B165" s="4">
        <v>4688</v>
      </c>
      <c r="C165" s="51" t="s">
        <v>360</v>
      </c>
      <c r="D165" s="4">
        <v>2</v>
      </c>
      <c r="E165" s="4">
        <v>0</v>
      </c>
      <c r="F165" s="4">
        <v>0</v>
      </c>
      <c r="G165" s="4">
        <v>15303</v>
      </c>
      <c r="H165" s="4">
        <v>0</v>
      </c>
      <c r="I165" s="4">
        <v>0</v>
      </c>
      <c r="J165" s="4">
        <v>-15303</v>
      </c>
      <c r="K165" s="4">
        <v>3</v>
      </c>
      <c r="L165" s="4">
        <v>-15300</v>
      </c>
      <c r="M165" s="4">
        <v>0</v>
      </c>
      <c r="N165" s="4">
        <v>0</v>
      </c>
      <c r="O165" s="4">
        <v>15925</v>
      </c>
      <c r="P165" s="4">
        <v>0</v>
      </c>
      <c r="Q165" s="4">
        <v>0</v>
      </c>
      <c r="R165" s="4">
        <v>-15925</v>
      </c>
      <c r="S165" s="4">
        <v>3</v>
      </c>
      <c r="T165" s="4">
        <v>-15922</v>
      </c>
      <c r="U165" s="4">
        <v>0</v>
      </c>
      <c r="V165" s="4">
        <v>0</v>
      </c>
      <c r="W165" s="4">
        <v>350</v>
      </c>
      <c r="X165" s="4">
        <v>0</v>
      </c>
      <c r="Y165" s="4">
        <v>0</v>
      </c>
      <c r="Z165" s="4">
        <v>-350</v>
      </c>
      <c r="AA165" s="4">
        <v>0</v>
      </c>
      <c r="AB165" s="4">
        <v>0</v>
      </c>
      <c r="AC165" s="4">
        <v>361</v>
      </c>
      <c r="AD165" s="4">
        <v>0</v>
      </c>
      <c r="AE165" s="4">
        <v>0</v>
      </c>
      <c r="AF165" s="4">
        <v>-361</v>
      </c>
      <c r="AG165" s="93">
        <f t="shared" si="21"/>
        <v>0</v>
      </c>
      <c r="AH165" s="4">
        <f t="shared" si="23"/>
        <v>0</v>
      </c>
      <c r="AI165" s="4">
        <f t="shared" si="23"/>
        <v>3264.2918088737201</v>
      </c>
      <c r="AJ165" s="4">
        <f t="shared" si="23"/>
        <v>0</v>
      </c>
      <c r="AK165" s="4">
        <f t="shared" si="23"/>
        <v>0</v>
      </c>
      <c r="AL165" s="17">
        <f t="shared" si="23"/>
        <v>-3264.2918088737201</v>
      </c>
      <c r="AM165" s="4">
        <f t="shared" si="23"/>
        <v>0.63993174061433444</v>
      </c>
      <c r="AN165" s="4">
        <f t="shared" si="23"/>
        <v>-3263.6518771331057</v>
      </c>
      <c r="AO165" s="4">
        <f t="shared" si="23"/>
        <v>0</v>
      </c>
      <c r="AP165" s="4">
        <f t="shared" si="23"/>
        <v>0</v>
      </c>
      <c r="AQ165" s="4">
        <f t="shared" si="23"/>
        <v>3396.9709897610924</v>
      </c>
      <c r="AR165" s="4">
        <f t="shared" si="23"/>
        <v>0</v>
      </c>
      <c r="AS165" s="4">
        <f t="shared" si="23"/>
        <v>0</v>
      </c>
      <c r="AT165" s="18">
        <f t="shared" si="23"/>
        <v>-3396.9709897610924</v>
      </c>
      <c r="AU165" s="4">
        <f t="shared" si="23"/>
        <v>0.63993174061433444</v>
      </c>
      <c r="AV165" s="4">
        <f t="shared" si="23"/>
        <v>-3396.3310580204779</v>
      </c>
      <c r="AW165" s="4">
        <f t="shared" si="18"/>
        <v>0</v>
      </c>
      <c r="AX165" s="4">
        <f t="shared" si="18"/>
        <v>0</v>
      </c>
      <c r="AY165" s="4">
        <f t="shared" si="18"/>
        <v>74.658703071672349</v>
      </c>
      <c r="AZ165" s="4">
        <f t="shared" si="18"/>
        <v>0</v>
      </c>
      <c r="BA165" s="4">
        <f t="shared" si="25"/>
        <v>0</v>
      </c>
      <c r="BB165" s="19">
        <f t="shared" si="25"/>
        <v>-74.658703071672349</v>
      </c>
      <c r="BC165" s="4">
        <f t="shared" si="25"/>
        <v>0</v>
      </c>
      <c r="BD165" s="4">
        <f t="shared" si="25"/>
        <v>0</v>
      </c>
      <c r="BE165" s="4">
        <f t="shared" si="25"/>
        <v>77.00511945392492</v>
      </c>
      <c r="BF165" s="4">
        <f t="shared" si="25"/>
        <v>0</v>
      </c>
      <c r="BG165" s="4">
        <f t="shared" si="24"/>
        <v>0</v>
      </c>
      <c r="BH165" s="20">
        <f t="shared" si="24"/>
        <v>-77.00511945392492</v>
      </c>
    </row>
    <row r="166" spans="1:60">
      <c r="A166" s="3" t="s">
        <v>361</v>
      </c>
      <c r="B166" s="4">
        <v>9419</v>
      </c>
      <c r="C166" s="51" t="s">
        <v>362</v>
      </c>
      <c r="D166" s="4">
        <v>12</v>
      </c>
      <c r="E166" s="4" t="s">
        <v>44</v>
      </c>
      <c r="F166" s="4" t="s">
        <v>44</v>
      </c>
      <c r="G166" s="4">
        <v>44729</v>
      </c>
      <c r="H166" s="4" t="s">
        <v>44</v>
      </c>
      <c r="I166" s="4" t="s">
        <v>44</v>
      </c>
      <c r="J166" s="4">
        <v>-44729</v>
      </c>
      <c r="K166" s="4" t="s">
        <v>44</v>
      </c>
      <c r="L166" s="4">
        <v>-44729</v>
      </c>
      <c r="M166" s="4" t="s">
        <v>44</v>
      </c>
      <c r="N166" s="4" t="s">
        <v>44</v>
      </c>
      <c r="O166" s="4">
        <v>44526</v>
      </c>
      <c r="P166" s="4" t="s">
        <v>44</v>
      </c>
      <c r="Q166" s="4" t="s">
        <v>44</v>
      </c>
      <c r="R166" s="4">
        <v>-44526</v>
      </c>
      <c r="S166" s="4" t="s">
        <v>44</v>
      </c>
      <c r="T166" s="4">
        <v>-44526</v>
      </c>
      <c r="U166" s="4" t="s">
        <v>44</v>
      </c>
      <c r="V166" s="4" t="s">
        <v>44</v>
      </c>
      <c r="W166" s="4">
        <v>846</v>
      </c>
      <c r="X166" s="4" t="s">
        <v>44</v>
      </c>
      <c r="Y166" s="4" t="s">
        <v>44</v>
      </c>
      <c r="Z166" s="4">
        <v>-846</v>
      </c>
      <c r="AA166" s="4" t="s">
        <v>44</v>
      </c>
      <c r="AB166" s="4" t="s">
        <v>44</v>
      </c>
      <c r="AC166" s="4">
        <v>1042</v>
      </c>
      <c r="AD166" s="4" t="s">
        <v>44</v>
      </c>
      <c r="AE166" s="4" t="s">
        <v>44</v>
      </c>
      <c r="AF166" s="4">
        <v>-1042</v>
      </c>
      <c r="AG166" s="93" t="e">
        <f t="shared" si="21"/>
        <v>#VALUE!</v>
      </c>
      <c r="AH166" s="4" t="e">
        <f t="shared" si="23"/>
        <v>#VALUE!</v>
      </c>
      <c r="AI166" s="4">
        <f t="shared" si="23"/>
        <v>4748.8056056906253</v>
      </c>
      <c r="AJ166" s="4" t="e">
        <f t="shared" si="23"/>
        <v>#VALUE!</v>
      </c>
      <c r="AK166" s="4" t="e">
        <f t="shared" si="23"/>
        <v>#VALUE!</v>
      </c>
      <c r="AL166" s="17">
        <f t="shared" si="23"/>
        <v>-4748.8056056906253</v>
      </c>
      <c r="AM166" s="4" t="e">
        <f t="shared" si="23"/>
        <v>#VALUE!</v>
      </c>
      <c r="AN166" s="4">
        <f t="shared" si="23"/>
        <v>-4748.8056056906253</v>
      </c>
      <c r="AO166" s="4" t="e">
        <f t="shared" si="23"/>
        <v>#VALUE!</v>
      </c>
      <c r="AP166" s="4" t="e">
        <f t="shared" si="23"/>
        <v>#VALUE!</v>
      </c>
      <c r="AQ166" s="4">
        <f t="shared" si="23"/>
        <v>4727.2534239303532</v>
      </c>
      <c r="AR166" s="4" t="e">
        <f t="shared" si="23"/>
        <v>#VALUE!</v>
      </c>
      <c r="AS166" s="4" t="e">
        <f t="shared" si="23"/>
        <v>#VALUE!</v>
      </c>
      <c r="AT166" s="18">
        <f t="shared" si="23"/>
        <v>-4727.2534239303532</v>
      </c>
      <c r="AU166" s="4" t="e">
        <f t="shared" si="23"/>
        <v>#VALUE!</v>
      </c>
      <c r="AV166" s="4">
        <f t="shared" si="23"/>
        <v>-4727.2534239303532</v>
      </c>
      <c r="AW166" s="4" t="e">
        <f t="shared" si="23"/>
        <v>#VALUE!</v>
      </c>
      <c r="AX166" s="4" t="e">
        <f t="shared" ref="AX166:BC227" si="26">1000*V166/$B166</f>
        <v>#VALUE!</v>
      </c>
      <c r="AY166" s="4">
        <f t="shared" si="26"/>
        <v>89.818452064975048</v>
      </c>
      <c r="AZ166" s="4" t="e">
        <f t="shared" si="26"/>
        <v>#VALUE!</v>
      </c>
      <c r="BA166" s="4" t="e">
        <f t="shared" si="25"/>
        <v>#VALUE!</v>
      </c>
      <c r="BB166" s="19">
        <f t="shared" si="25"/>
        <v>-89.818452064975048</v>
      </c>
      <c r="BC166" s="4" t="e">
        <f t="shared" si="25"/>
        <v>#VALUE!</v>
      </c>
      <c r="BD166" s="4" t="e">
        <f t="shared" si="25"/>
        <v>#VALUE!</v>
      </c>
      <c r="BE166" s="4">
        <f t="shared" si="25"/>
        <v>110.62745514385816</v>
      </c>
      <c r="BF166" s="4" t="e">
        <f t="shared" si="25"/>
        <v>#VALUE!</v>
      </c>
      <c r="BG166" s="4" t="e">
        <f t="shared" si="24"/>
        <v>#VALUE!</v>
      </c>
      <c r="BH166" s="20">
        <f t="shared" si="24"/>
        <v>-110.62745514385816</v>
      </c>
    </row>
    <row r="167" spans="1:60">
      <c r="A167" s="3" t="s">
        <v>363</v>
      </c>
      <c r="B167" s="4">
        <v>44136</v>
      </c>
      <c r="C167" s="51" t="s">
        <v>364</v>
      </c>
      <c r="D167" s="4">
        <v>35</v>
      </c>
      <c r="E167" s="4">
        <v>5</v>
      </c>
      <c r="F167" s="4">
        <v>0</v>
      </c>
      <c r="G167" s="4">
        <v>129549</v>
      </c>
      <c r="H167" s="4">
        <v>0</v>
      </c>
      <c r="I167" s="4">
        <v>0</v>
      </c>
      <c r="J167" s="4">
        <v>-129544</v>
      </c>
      <c r="K167" s="4">
        <v>177</v>
      </c>
      <c r="L167" s="4">
        <v>-129367</v>
      </c>
      <c r="M167" s="4">
        <v>5</v>
      </c>
      <c r="N167" s="4">
        <v>0</v>
      </c>
      <c r="O167" s="4">
        <v>137963</v>
      </c>
      <c r="P167" s="4">
        <v>0</v>
      </c>
      <c r="Q167" s="4">
        <v>0</v>
      </c>
      <c r="R167" s="4">
        <v>-137958</v>
      </c>
      <c r="S167" s="4">
        <v>183</v>
      </c>
      <c r="T167" s="4">
        <v>-137775</v>
      </c>
      <c r="U167" s="4">
        <v>0</v>
      </c>
      <c r="V167" s="4">
        <v>0</v>
      </c>
      <c r="W167" s="4">
        <v>3514</v>
      </c>
      <c r="X167" s="4">
        <v>0</v>
      </c>
      <c r="Y167" s="4">
        <v>0</v>
      </c>
      <c r="Z167" s="4">
        <v>-3514</v>
      </c>
      <c r="AA167" s="4">
        <v>0</v>
      </c>
      <c r="AB167" s="4">
        <v>0</v>
      </c>
      <c r="AC167" s="4">
        <v>3514</v>
      </c>
      <c r="AD167" s="4">
        <v>0</v>
      </c>
      <c r="AE167" s="4">
        <v>0</v>
      </c>
      <c r="AF167" s="4">
        <v>-3514</v>
      </c>
      <c r="AG167" s="93">
        <f t="shared" si="21"/>
        <v>0.11328620627152437</v>
      </c>
      <c r="AH167" s="4">
        <f t="shared" si="23"/>
        <v>0</v>
      </c>
      <c r="AI167" s="4">
        <f t="shared" si="23"/>
        <v>2935.2229472539425</v>
      </c>
      <c r="AJ167" s="4">
        <f t="shared" si="23"/>
        <v>0</v>
      </c>
      <c r="AK167" s="4">
        <f t="shared" si="23"/>
        <v>0</v>
      </c>
      <c r="AL167" s="17">
        <f t="shared" si="23"/>
        <v>-2935.1096610476707</v>
      </c>
      <c r="AM167" s="4">
        <f t="shared" si="23"/>
        <v>4.0103317020119631</v>
      </c>
      <c r="AN167" s="4">
        <f t="shared" si="23"/>
        <v>-2931.099329345659</v>
      </c>
      <c r="AO167" s="4">
        <f t="shared" si="23"/>
        <v>0.11328620627152437</v>
      </c>
      <c r="AP167" s="4">
        <f t="shared" si="23"/>
        <v>0</v>
      </c>
      <c r="AQ167" s="4">
        <f t="shared" si="23"/>
        <v>3125.8609751676636</v>
      </c>
      <c r="AR167" s="4">
        <f t="shared" si="23"/>
        <v>0</v>
      </c>
      <c r="AS167" s="4">
        <f t="shared" si="23"/>
        <v>0</v>
      </c>
      <c r="AT167" s="18">
        <f t="shared" si="23"/>
        <v>-3125.7476889613922</v>
      </c>
      <c r="AU167" s="4">
        <f t="shared" si="23"/>
        <v>4.1462751495377921</v>
      </c>
      <c r="AV167" s="4">
        <f t="shared" si="23"/>
        <v>-3121.6014138118544</v>
      </c>
      <c r="AW167" s="4">
        <f t="shared" si="23"/>
        <v>0</v>
      </c>
      <c r="AX167" s="4">
        <f t="shared" si="26"/>
        <v>0</v>
      </c>
      <c r="AY167" s="4">
        <f t="shared" si="26"/>
        <v>79.617545767627334</v>
      </c>
      <c r="AZ167" s="4">
        <f t="shared" si="26"/>
        <v>0</v>
      </c>
      <c r="BA167" s="4">
        <f t="shared" si="25"/>
        <v>0</v>
      </c>
      <c r="BB167" s="19">
        <f t="shared" si="25"/>
        <v>-79.617545767627334</v>
      </c>
      <c r="BC167" s="4">
        <f t="shared" si="25"/>
        <v>0</v>
      </c>
      <c r="BD167" s="4">
        <f t="shared" si="25"/>
        <v>0</v>
      </c>
      <c r="BE167" s="4">
        <f t="shared" si="25"/>
        <v>79.617545767627334</v>
      </c>
      <c r="BF167" s="4">
        <f t="shared" si="25"/>
        <v>0</v>
      </c>
      <c r="BG167" s="4">
        <f t="shared" si="24"/>
        <v>0</v>
      </c>
      <c r="BH167" s="20">
        <f t="shared" si="24"/>
        <v>-79.617545767627334</v>
      </c>
    </row>
    <row r="168" spans="1:60">
      <c r="A168" s="3" t="s">
        <v>365</v>
      </c>
      <c r="B168" s="4">
        <v>9570</v>
      </c>
      <c r="C168" s="51" t="s">
        <v>366</v>
      </c>
      <c r="D168" s="4">
        <v>15</v>
      </c>
      <c r="E168" s="4">
        <v>6000</v>
      </c>
      <c r="F168" s="4">
        <v>0</v>
      </c>
      <c r="G168" s="4">
        <v>43600</v>
      </c>
      <c r="H168" s="4">
        <v>16</v>
      </c>
      <c r="I168" s="4">
        <v>0</v>
      </c>
      <c r="J168" s="4">
        <v>-37616</v>
      </c>
      <c r="K168" s="4">
        <v>80</v>
      </c>
      <c r="L168" s="4">
        <v>-37536</v>
      </c>
      <c r="M168" s="4">
        <v>0</v>
      </c>
      <c r="N168" s="4">
        <v>0</v>
      </c>
      <c r="O168" s="4">
        <v>42300</v>
      </c>
      <c r="P168" s="4">
        <v>0</v>
      </c>
      <c r="Q168" s="4">
        <v>0</v>
      </c>
      <c r="R168" s="4">
        <v>-42300</v>
      </c>
      <c r="S168" s="4">
        <v>100</v>
      </c>
      <c r="T168" s="4">
        <v>-42200</v>
      </c>
      <c r="U168" s="4">
        <v>0</v>
      </c>
      <c r="V168" s="4">
        <v>0</v>
      </c>
      <c r="W168" s="4">
        <v>703</v>
      </c>
      <c r="X168" s="4">
        <v>0</v>
      </c>
      <c r="Y168" s="4">
        <v>0</v>
      </c>
      <c r="Z168" s="4">
        <v>-703</v>
      </c>
      <c r="AA168" s="4">
        <v>0</v>
      </c>
      <c r="AB168" s="4">
        <v>0</v>
      </c>
      <c r="AC168" s="4">
        <v>704</v>
      </c>
      <c r="AD168" s="4">
        <v>0</v>
      </c>
      <c r="AE168" s="4">
        <v>0</v>
      </c>
      <c r="AF168" s="4">
        <v>-704</v>
      </c>
      <c r="AG168" s="93">
        <f t="shared" si="21"/>
        <v>626.95924764890287</v>
      </c>
      <c r="AH168" s="4">
        <f t="shared" si="23"/>
        <v>0</v>
      </c>
      <c r="AI168" s="4">
        <f t="shared" si="23"/>
        <v>4555.9038662486937</v>
      </c>
      <c r="AJ168" s="4">
        <f t="shared" si="23"/>
        <v>1.6718913270637408</v>
      </c>
      <c r="AK168" s="4">
        <f t="shared" si="23"/>
        <v>0</v>
      </c>
      <c r="AL168" s="17">
        <f t="shared" si="23"/>
        <v>-3930.6165099268546</v>
      </c>
      <c r="AM168" s="4">
        <f t="shared" si="23"/>
        <v>8.3594566353187041</v>
      </c>
      <c r="AN168" s="4">
        <f t="shared" si="23"/>
        <v>-3922.2570532915361</v>
      </c>
      <c r="AO168" s="4">
        <f t="shared" si="23"/>
        <v>0</v>
      </c>
      <c r="AP168" s="4">
        <f t="shared" si="23"/>
        <v>0</v>
      </c>
      <c r="AQ168" s="4">
        <f t="shared" si="23"/>
        <v>4420.0626959247647</v>
      </c>
      <c r="AR168" s="4">
        <f t="shared" si="23"/>
        <v>0</v>
      </c>
      <c r="AS168" s="4">
        <f t="shared" si="23"/>
        <v>0</v>
      </c>
      <c r="AT168" s="18">
        <f t="shared" si="23"/>
        <v>-4420.0626959247647</v>
      </c>
      <c r="AU168" s="4">
        <f t="shared" si="23"/>
        <v>10.449320794148381</v>
      </c>
      <c r="AV168" s="4">
        <f t="shared" si="23"/>
        <v>-4409.6133751306161</v>
      </c>
      <c r="AW168" s="4">
        <f t="shared" si="23"/>
        <v>0</v>
      </c>
      <c r="AX168" s="4">
        <f t="shared" si="26"/>
        <v>0</v>
      </c>
      <c r="AY168" s="4">
        <f t="shared" si="26"/>
        <v>73.45872518286312</v>
      </c>
      <c r="AZ168" s="4">
        <f t="shared" si="26"/>
        <v>0</v>
      </c>
      <c r="BA168" s="4">
        <f t="shared" si="25"/>
        <v>0</v>
      </c>
      <c r="BB168" s="19">
        <f t="shared" si="25"/>
        <v>-73.45872518286312</v>
      </c>
      <c r="BC168" s="4">
        <f t="shared" si="25"/>
        <v>0</v>
      </c>
      <c r="BD168" s="4">
        <f t="shared" si="25"/>
        <v>0</v>
      </c>
      <c r="BE168" s="4">
        <f t="shared" si="25"/>
        <v>73.563218390804593</v>
      </c>
      <c r="BF168" s="4">
        <f t="shared" si="25"/>
        <v>0</v>
      </c>
      <c r="BG168" s="4">
        <f t="shared" si="24"/>
        <v>0</v>
      </c>
      <c r="BH168" s="20">
        <f t="shared" si="24"/>
        <v>-73.563218390804593</v>
      </c>
    </row>
    <row r="169" spans="1:60">
      <c r="A169" s="3" t="s">
        <v>367</v>
      </c>
      <c r="B169" s="4">
        <v>15814</v>
      </c>
      <c r="C169" s="51" t="s">
        <v>368</v>
      </c>
      <c r="D169" s="4">
        <v>7</v>
      </c>
      <c r="E169" s="4">
        <v>70</v>
      </c>
      <c r="F169" s="4">
        <v>0</v>
      </c>
      <c r="G169" s="4">
        <v>56091</v>
      </c>
      <c r="H169" s="4">
        <v>0</v>
      </c>
      <c r="I169" s="4">
        <v>0</v>
      </c>
      <c r="J169" s="4">
        <v>-56021</v>
      </c>
      <c r="K169" s="4">
        <v>78</v>
      </c>
      <c r="L169" s="4">
        <v>-55943</v>
      </c>
      <c r="M169" s="4">
        <v>80</v>
      </c>
      <c r="N169" s="4">
        <v>0</v>
      </c>
      <c r="O169" s="4">
        <v>57968</v>
      </c>
      <c r="P169" s="4">
        <v>0</v>
      </c>
      <c r="Q169" s="4">
        <v>0</v>
      </c>
      <c r="R169" s="4">
        <v>-57888</v>
      </c>
      <c r="S169" s="4">
        <v>61</v>
      </c>
      <c r="T169" s="4">
        <v>-57827</v>
      </c>
      <c r="U169" s="4">
        <v>0</v>
      </c>
      <c r="V169" s="4">
        <v>0</v>
      </c>
      <c r="W169" s="4">
        <v>1877</v>
      </c>
      <c r="X169" s="4">
        <v>0</v>
      </c>
      <c r="Y169" s="4">
        <v>0</v>
      </c>
      <c r="Z169" s="4">
        <v>-1877</v>
      </c>
      <c r="AA169" s="4">
        <v>0</v>
      </c>
      <c r="AB169" s="4">
        <v>0</v>
      </c>
      <c r="AC169" s="4">
        <v>1773</v>
      </c>
      <c r="AD169" s="4">
        <v>0</v>
      </c>
      <c r="AE169" s="4">
        <v>0</v>
      </c>
      <c r="AF169" s="4">
        <v>-1773</v>
      </c>
      <c r="AG169" s="93">
        <f t="shared" si="21"/>
        <v>4.4264575692424435</v>
      </c>
      <c r="AH169" s="4">
        <f t="shared" si="23"/>
        <v>0</v>
      </c>
      <c r="AI169" s="4">
        <f t="shared" si="23"/>
        <v>3546.9204502339699</v>
      </c>
      <c r="AJ169" s="4">
        <f t="shared" si="23"/>
        <v>0</v>
      </c>
      <c r="AK169" s="4">
        <f t="shared" si="23"/>
        <v>0</v>
      </c>
      <c r="AL169" s="17">
        <f t="shared" si="23"/>
        <v>-3542.4939926647276</v>
      </c>
      <c r="AM169" s="4">
        <f t="shared" si="23"/>
        <v>4.9323384342987229</v>
      </c>
      <c r="AN169" s="4">
        <f t="shared" si="23"/>
        <v>-3537.5616542304288</v>
      </c>
      <c r="AO169" s="4">
        <f t="shared" si="23"/>
        <v>5.0588086505627921</v>
      </c>
      <c r="AP169" s="4">
        <f t="shared" si="23"/>
        <v>0</v>
      </c>
      <c r="AQ169" s="4">
        <f t="shared" si="23"/>
        <v>3665.6127481977992</v>
      </c>
      <c r="AR169" s="4">
        <f t="shared" si="23"/>
        <v>0</v>
      </c>
      <c r="AS169" s="4">
        <f t="shared" si="23"/>
        <v>0</v>
      </c>
      <c r="AT169" s="18">
        <f t="shared" si="23"/>
        <v>-3660.5539395472365</v>
      </c>
      <c r="AU169" s="4">
        <f t="shared" si="23"/>
        <v>3.8573415960541291</v>
      </c>
      <c r="AV169" s="4">
        <f t="shared" si="23"/>
        <v>-3656.6965979511824</v>
      </c>
      <c r="AW169" s="4">
        <f t="shared" si="23"/>
        <v>0</v>
      </c>
      <c r="AX169" s="4">
        <f t="shared" si="26"/>
        <v>0</v>
      </c>
      <c r="AY169" s="4">
        <f t="shared" si="26"/>
        <v>118.69229796382952</v>
      </c>
      <c r="AZ169" s="4">
        <f t="shared" si="26"/>
        <v>0</v>
      </c>
      <c r="BA169" s="4">
        <f t="shared" si="25"/>
        <v>0</v>
      </c>
      <c r="BB169" s="19">
        <f t="shared" si="25"/>
        <v>-118.69229796382952</v>
      </c>
      <c r="BC169" s="4">
        <f t="shared" si="25"/>
        <v>0</v>
      </c>
      <c r="BD169" s="4">
        <f t="shared" si="25"/>
        <v>0</v>
      </c>
      <c r="BE169" s="4">
        <f t="shared" si="25"/>
        <v>112.11584671809788</v>
      </c>
      <c r="BF169" s="4">
        <f t="shared" si="25"/>
        <v>0</v>
      </c>
      <c r="BG169" s="4">
        <f t="shared" si="24"/>
        <v>0</v>
      </c>
      <c r="BH169" s="20">
        <f t="shared" si="24"/>
        <v>-112.11584671809788</v>
      </c>
    </row>
    <row r="170" spans="1:60">
      <c r="A170" s="3" t="s">
        <v>369</v>
      </c>
      <c r="B170" s="4">
        <v>1337</v>
      </c>
      <c r="C170" s="51" t="s">
        <v>370</v>
      </c>
      <c r="D170" s="4">
        <v>2</v>
      </c>
      <c r="E170" s="4">
        <v>520</v>
      </c>
      <c r="F170" s="4">
        <v>0</v>
      </c>
      <c r="G170" s="4">
        <v>5366</v>
      </c>
      <c r="H170" s="4">
        <v>0</v>
      </c>
      <c r="I170" s="4">
        <v>0</v>
      </c>
      <c r="J170" s="4">
        <v>-4846</v>
      </c>
      <c r="K170" s="4">
        <v>25</v>
      </c>
      <c r="L170" s="4">
        <v>-4821</v>
      </c>
      <c r="M170" s="4">
        <v>509</v>
      </c>
      <c r="N170" s="4">
        <v>0</v>
      </c>
      <c r="O170" s="4">
        <v>5635</v>
      </c>
      <c r="P170" s="4">
        <v>0</v>
      </c>
      <c r="Q170" s="4">
        <v>0</v>
      </c>
      <c r="R170" s="4">
        <v>-5126</v>
      </c>
      <c r="S170" s="4">
        <v>65</v>
      </c>
      <c r="T170" s="4">
        <v>-5061</v>
      </c>
      <c r="U170" s="4">
        <v>0</v>
      </c>
      <c r="V170" s="4">
        <v>0</v>
      </c>
      <c r="W170" s="4">
        <v>96</v>
      </c>
      <c r="X170" s="4">
        <v>0</v>
      </c>
      <c r="Y170" s="4">
        <v>0</v>
      </c>
      <c r="Z170" s="4">
        <v>-96</v>
      </c>
      <c r="AA170" s="4">
        <v>0</v>
      </c>
      <c r="AB170" s="4">
        <v>0</v>
      </c>
      <c r="AC170" s="4">
        <v>102</v>
      </c>
      <c r="AD170" s="4">
        <v>0</v>
      </c>
      <c r="AE170" s="4">
        <v>0</v>
      </c>
      <c r="AF170" s="4">
        <v>-102</v>
      </c>
      <c r="AG170" s="93">
        <f t="shared" si="21"/>
        <v>388.93044128646221</v>
      </c>
      <c r="AH170" s="4">
        <f t="shared" si="23"/>
        <v>0</v>
      </c>
      <c r="AI170" s="4">
        <f t="shared" si="23"/>
        <v>4013.462976813762</v>
      </c>
      <c r="AJ170" s="4">
        <f t="shared" si="23"/>
        <v>0</v>
      </c>
      <c r="AK170" s="4">
        <f t="shared" si="23"/>
        <v>0</v>
      </c>
      <c r="AL170" s="17">
        <f t="shared" si="23"/>
        <v>-3624.5325355272998</v>
      </c>
      <c r="AM170" s="4">
        <f t="shared" si="23"/>
        <v>18.698578908002993</v>
      </c>
      <c r="AN170" s="4">
        <f t="shared" si="23"/>
        <v>-3605.8339566192967</v>
      </c>
      <c r="AO170" s="4">
        <f t="shared" si="23"/>
        <v>380.70306656694089</v>
      </c>
      <c r="AP170" s="4">
        <f t="shared" si="23"/>
        <v>0</v>
      </c>
      <c r="AQ170" s="4">
        <f t="shared" si="23"/>
        <v>4214.6596858638741</v>
      </c>
      <c r="AR170" s="4">
        <f t="shared" si="23"/>
        <v>0</v>
      </c>
      <c r="AS170" s="4">
        <f t="shared" ref="AS170:AW220" si="27">1000*Q170/$B170</f>
        <v>0</v>
      </c>
      <c r="AT170" s="18">
        <f t="shared" si="27"/>
        <v>-3833.9566192969332</v>
      </c>
      <c r="AU170" s="4">
        <f t="shared" si="27"/>
        <v>48.616305160807777</v>
      </c>
      <c r="AV170" s="4">
        <f t="shared" si="27"/>
        <v>-3785.3403141361255</v>
      </c>
      <c r="AW170" s="4">
        <f t="shared" si="27"/>
        <v>0</v>
      </c>
      <c r="AX170" s="4">
        <f t="shared" si="26"/>
        <v>0</v>
      </c>
      <c r="AY170" s="4">
        <f t="shared" si="26"/>
        <v>71.802543006731483</v>
      </c>
      <c r="AZ170" s="4">
        <f t="shared" si="26"/>
        <v>0</v>
      </c>
      <c r="BA170" s="4">
        <f t="shared" si="25"/>
        <v>0</v>
      </c>
      <c r="BB170" s="19">
        <f t="shared" si="25"/>
        <v>-71.802543006731483</v>
      </c>
      <c r="BC170" s="4">
        <f t="shared" si="25"/>
        <v>0</v>
      </c>
      <c r="BD170" s="4">
        <f t="shared" si="25"/>
        <v>0</v>
      </c>
      <c r="BE170" s="4">
        <f t="shared" si="25"/>
        <v>76.29020194465221</v>
      </c>
      <c r="BF170" s="4">
        <f t="shared" si="25"/>
        <v>0</v>
      </c>
      <c r="BG170" s="4">
        <f t="shared" si="24"/>
        <v>0</v>
      </c>
      <c r="BH170" s="20">
        <f t="shared" si="24"/>
        <v>-76.29020194465221</v>
      </c>
    </row>
    <row r="171" spans="1:60">
      <c r="A171" s="3" t="s">
        <v>371</v>
      </c>
      <c r="B171" s="4">
        <v>8978</v>
      </c>
      <c r="C171" s="51" t="s">
        <v>372</v>
      </c>
      <c r="D171" s="4">
        <v>6</v>
      </c>
      <c r="E171" s="4">
        <v>320</v>
      </c>
      <c r="F171" s="4">
        <v>0</v>
      </c>
      <c r="G171" s="4">
        <v>38730</v>
      </c>
      <c r="H171" s="4">
        <v>0</v>
      </c>
      <c r="I171" s="4">
        <v>0</v>
      </c>
      <c r="J171" s="4">
        <v>-38410</v>
      </c>
      <c r="K171" s="4">
        <v>4</v>
      </c>
      <c r="L171" s="4">
        <v>-38406</v>
      </c>
      <c r="M171" s="4">
        <v>331</v>
      </c>
      <c r="N171" s="4">
        <v>0</v>
      </c>
      <c r="O171" s="4">
        <v>39224</v>
      </c>
      <c r="P171" s="4">
        <v>0</v>
      </c>
      <c r="Q171" s="4">
        <v>0</v>
      </c>
      <c r="R171" s="4">
        <v>-38893</v>
      </c>
      <c r="S171" s="4">
        <v>4</v>
      </c>
      <c r="T171" s="4">
        <v>-38889</v>
      </c>
      <c r="U171" s="4">
        <v>0</v>
      </c>
      <c r="V171" s="4">
        <v>0</v>
      </c>
      <c r="W171" s="4">
        <v>721</v>
      </c>
      <c r="X171" s="4">
        <v>0</v>
      </c>
      <c r="Y171" s="4">
        <v>0</v>
      </c>
      <c r="Z171" s="4">
        <v>-721</v>
      </c>
      <c r="AA171" s="4">
        <v>0</v>
      </c>
      <c r="AB171" s="4">
        <v>0</v>
      </c>
      <c r="AC171" s="4">
        <v>732</v>
      </c>
      <c r="AD171" s="4">
        <v>0</v>
      </c>
      <c r="AE171" s="4">
        <v>0</v>
      </c>
      <c r="AF171" s="4">
        <v>-732</v>
      </c>
      <c r="AG171" s="93">
        <f t="shared" si="21"/>
        <v>35.642682111828918</v>
      </c>
      <c r="AH171" s="4">
        <f t="shared" ref="AH171:AR194" si="28">1000*F171/$B171</f>
        <v>0</v>
      </c>
      <c r="AI171" s="4">
        <f t="shared" si="28"/>
        <v>4313.8783693472933</v>
      </c>
      <c r="AJ171" s="4">
        <f t="shared" si="28"/>
        <v>0</v>
      </c>
      <c r="AK171" s="4">
        <f t="shared" si="28"/>
        <v>0</v>
      </c>
      <c r="AL171" s="17">
        <f t="shared" si="28"/>
        <v>-4278.2356872354649</v>
      </c>
      <c r="AM171" s="4">
        <f t="shared" si="28"/>
        <v>0.44553352639786142</v>
      </c>
      <c r="AN171" s="4">
        <f t="shared" si="28"/>
        <v>-4277.7901537090665</v>
      </c>
      <c r="AO171" s="4">
        <f t="shared" si="28"/>
        <v>36.867899309423031</v>
      </c>
      <c r="AP171" s="4">
        <f t="shared" si="28"/>
        <v>0</v>
      </c>
      <c r="AQ171" s="4">
        <f t="shared" si="28"/>
        <v>4368.9017598574292</v>
      </c>
      <c r="AR171" s="4">
        <f t="shared" si="28"/>
        <v>0</v>
      </c>
      <c r="AS171" s="4">
        <f t="shared" si="27"/>
        <v>0</v>
      </c>
      <c r="AT171" s="18">
        <f t="shared" si="27"/>
        <v>-4332.0338605480065</v>
      </c>
      <c r="AU171" s="4">
        <f t="shared" si="27"/>
        <v>0.44553352639786142</v>
      </c>
      <c r="AV171" s="4">
        <f t="shared" si="27"/>
        <v>-4331.5883270216082</v>
      </c>
      <c r="AW171" s="4">
        <f t="shared" si="27"/>
        <v>0</v>
      </c>
      <c r="AX171" s="4">
        <f t="shared" si="26"/>
        <v>0</v>
      </c>
      <c r="AY171" s="4">
        <f t="shared" si="26"/>
        <v>80.307418133214526</v>
      </c>
      <c r="AZ171" s="4">
        <f t="shared" si="26"/>
        <v>0</v>
      </c>
      <c r="BA171" s="4">
        <f t="shared" si="25"/>
        <v>0</v>
      </c>
      <c r="BB171" s="19">
        <f t="shared" si="25"/>
        <v>-80.307418133214526</v>
      </c>
      <c r="BC171" s="4">
        <f t="shared" si="25"/>
        <v>0</v>
      </c>
      <c r="BD171" s="4">
        <f t="shared" si="25"/>
        <v>0</v>
      </c>
      <c r="BE171" s="4">
        <f t="shared" si="25"/>
        <v>81.532635330808645</v>
      </c>
      <c r="BF171" s="4">
        <f t="shared" si="25"/>
        <v>0</v>
      </c>
      <c r="BG171" s="4">
        <f t="shared" si="24"/>
        <v>0</v>
      </c>
      <c r="BH171" s="20">
        <f t="shared" si="24"/>
        <v>-81.532635330808645</v>
      </c>
    </row>
    <row r="172" spans="1:60">
      <c r="A172" s="3" t="s">
        <v>373</v>
      </c>
      <c r="B172" s="4">
        <v>7102</v>
      </c>
      <c r="C172" s="51" t="s">
        <v>374</v>
      </c>
      <c r="D172" s="4">
        <v>17</v>
      </c>
      <c r="E172" s="4">
        <v>5601</v>
      </c>
      <c r="F172" s="4" t="s">
        <v>44</v>
      </c>
      <c r="G172" s="4">
        <v>39812</v>
      </c>
      <c r="H172" s="4">
        <v>27</v>
      </c>
      <c r="I172" s="4" t="s">
        <v>44</v>
      </c>
      <c r="J172" s="4">
        <v>-34238</v>
      </c>
      <c r="K172" s="4">
        <v>0</v>
      </c>
      <c r="L172" s="4">
        <v>-34238</v>
      </c>
      <c r="M172" s="4">
        <v>5517</v>
      </c>
      <c r="N172" s="4" t="s">
        <v>44</v>
      </c>
      <c r="O172" s="4">
        <v>39366</v>
      </c>
      <c r="P172" s="4">
        <v>28</v>
      </c>
      <c r="Q172" s="4" t="s">
        <v>44</v>
      </c>
      <c r="R172" s="4">
        <v>-33877</v>
      </c>
      <c r="S172" s="4">
        <v>0</v>
      </c>
      <c r="T172" s="4">
        <v>-33877</v>
      </c>
      <c r="U172" s="4" t="s">
        <v>44</v>
      </c>
      <c r="V172" s="4" t="s">
        <v>44</v>
      </c>
      <c r="W172" s="4">
        <v>907</v>
      </c>
      <c r="X172" s="4" t="s">
        <v>44</v>
      </c>
      <c r="Y172" s="4" t="s">
        <v>44</v>
      </c>
      <c r="Z172" s="4">
        <v>-907</v>
      </c>
      <c r="AA172" s="4" t="s">
        <v>44</v>
      </c>
      <c r="AB172" s="4" t="s">
        <v>44</v>
      </c>
      <c r="AC172" s="4">
        <v>997</v>
      </c>
      <c r="AD172" s="4" t="s">
        <v>44</v>
      </c>
      <c r="AE172" s="4" t="s">
        <v>44</v>
      </c>
      <c r="AF172" s="4">
        <v>-997</v>
      </c>
      <c r="AG172" s="93">
        <f t="shared" si="21"/>
        <v>788.65108420163335</v>
      </c>
      <c r="AH172" s="4" t="e">
        <f t="shared" si="28"/>
        <v>#VALUE!</v>
      </c>
      <c r="AI172" s="4">
        <f t="shared" si="28"/>
        <v>5605.7448606026473</v>
      </c>
      <c r="AJ172" s="4">
        <f t="shared" si="28"/>
        <v>3.8017459870459027</v>
      </c>
      <c r="AK172" s="4" t="e">
        <f t="shared" si="28"/>
        <v>#VALUE!</v>
      </c>
      <c r="AL172" s="17">
        <f t="shared" si="28"/>
        <v>-4820.8955223880594</v>
      </c>
      <c r="AM172" s="4">
        <f t="shared" si="28"/>
        <v>0</v>
      </c>
      <c r="AN172" s="4">
        <f t="shared" si="28"/>
        <v>-4820.8955223880594</v>
      </c>
      <c r="AO172" s="4">
        <f t="shared" si="28"/>
        <v>776.82343001971276</v>
      </c>
      <c r="AP172" s="4" t="e">
        <f t="shared" si="28"/>
        <v>#VALUE!</v>
      </c>
      <c r="AQ172" s="4">
        <f t="shared" si="28"/>
        <v>5542.9456491129258</v>
      </c>
      <c r="AR172" s="4">
        <f t="shared" si="28"/>
        <v>3.9425513939735284</v>
      </c>
      <c r="AS172" s="4" t="e">
        <f t="shared" si="27"/>
        <v>#VALUE!</v>
      </c>
      <c r="AT172" s="18">
        <f t="shared" si="27"/>
        <v>-4770.0647704871872</v>
      </c>
      <c r="AU172" s="4">
        <f t="shared" si="27"/>
        <v>0</v>
      </c>
      <c r="AV172" s="4">
        <f t="shared" si="27"/>
        <v>-4770.0647704871872</v>
      </c>
      <c r="AW172" s="4" t="e">
        <f t="shared" si="27"/>
        <v>#VALUE!</v>
      </c>
      <c r="AX172" s="4" t="e">
        <f t="shared" si="26"/>
        <v>#VALUE!</v>
      </c>
      <c r="AY172" s="4">
        <f t="shared" si="26"/>
        <v>127.7105040833568</v>
      </c>
      <c r="AZ172" s="4" t="e">
        <f t="shared" si="26"/>
        <v>#VALUE!</v>
      </c>
      <c r="BA172" s="4" t="e">
        <f t="shared" si="25"/>
        <v>#VALUE!</v>
      </c>
      <c r="BB172" s="19">
        <f t="shared" si="25"/>
        <v>-127.7105040833568</v>
      </c>
      <c r="BC172" s="4" t="e">
        <f t="shared" si="25"/>
        <v>#VALUE!</v>
      </c>
      <c r="BD172" s="4" t="e">
        <f t="shared" si="25"/>
        <v>#VALUE!</v>
      </c>
      <c r="BE172" s="4">
        <f t="shared" si="25"/>
        <v>140.38299070684315</v>
      </c>
      <c r="BF172" s="4" t="e">
        <f t="shared" si="25"/>
        <v>#VALUE!</v>
      </c>
      <c r="BG172" s="4" t="e">
        <f t="shared" si="24"/>
        <v>#VALUE!</v>
      </c>
      <c r="BH172" s="20">
        <f t="shared" si="24"/>
        <v>-140.38299070684315</v>
      </c>
    </row>
    <row r="173" spans="1:60">
      <c r="A173" s="3" t="s">
        <v>375</v>
      </c>
      <c r="B173" s="4">
        <v>209648</v>
      </c>
      <c r="C173" s="51" t="s">
        <v>376</v>
      </c>
      <c r="D173" s="4">
        <v>17</v>
      </c>
      <c r="E173" s="4">
        <v>104763</v>
      </c>
      <c r="F173" s="4" t="s">
        <v>44</v>
      </c>
      <c r="G173" s="4">
        <v>788266</v>
      </c>
      <c r="H173" s="4">
        <v>442</v>
      </c>
      <c r="I173" s="4" t="s">
        <v>44</v>
      </c>
      <c r="J173" s="4">
        <v>-683945</v>
      </c>
      <c r="K173" s="4" t="s">
        <v>44</v>
      </c>
      <c r="L173" s="4">
        <v>-683945</v>
      </c>
      <c r="M173" s="4">
        <v>54862</v>
      </c>
      <c r="N173" s="4" t="s">
        <v>44</v>
      </c>
      <c r="O173" s="4">
        <v>773886</v>
      </c>
      <c r="P173" s="4">
        <v>1690</v>
      </c>
      <c r="Q173" s="4" t="s">
        <v>44</v>
      </c>
      <c r="R173" s="4">
        <v>-720714</v>
      </c>
      <c r="S173" s="4" t="s">
        <v>44</v>
      </c>
      <c r="T173" s="4">
        <v>-720714</v>
      </c>
      <c r="U173" s="4">
        <v>7577</v>
      </c>
      <c r="V173" s="4" t="s">
        <v>44</v>
      </c>
      <c r="W173" s="4">
        <v>20360</v>
      </c>
      <c r="X173" s="4">
        <v>950</v>
      </c>
      <c r="Y173" s="4" t="s">
        <v>44</v>
      </c>
      <c r="Z173" s="4">
        <v>-13733</v>
      </c>
      <c r="AA173" s="4">
        <v>8206</v>
      </c>
      <c r="AB173" s="4" t="s">
        <v>44</v>
      </c>
      <c r="AC173" s="4">
        <v>22775</v>
      </c>
      <c r="AD173" s="4">
        <v>883</v>
      </c>
      <c r="AE173" s="4" t="s">
        <v>44</v>
      </c>
      <c r="AF173" s="4">
        <v>-15452</v>
      </c>
      <c r="AG173" s="93">
        <f t="shared" si="21"/>
        <v>499.70903609860335</v>
      </c>
      <c r="AH173" s="4" t="e">
        <f t="shared" si="28"/>
        <v>#VALUE!</v>
      </c>
      <c r="AI173" s="4">
        <f t="shared" si="28"/>
        <v>3759.9500114477601</v>
      </c>
      <c r="AJ173" s="4">
        <f t="shared" si="28"/>
        <v>2.1082958101198197</v>
      </c>
      <c r="AK173" s="4" t="e">
        <f t="shared" si="28"/>
        <v>#VALUE!</v>
      </c>
      <c r="AL173" s="17">
        <f t="shared" si="28"/>
        <v>-3262.3492711592767</v>
      </c>
      <c r="AM173" s="4" t="e">
        <f t="shared" si="28"/>
        <v>#VALUE!</v>
      </c>
      <c r="AN173" s="4">
        <f t="shared" si="28"/>
        <v>-3262.3492711592767</v>
      </c>
      <c r="AO173" s="4">
        <f t="shared" si="28"/>
        <v>261.68625505609401</v>
      </c>
      <c r="AP173" s="4" t="e">
        <f t="shared" si="28"/>
        <v>#VALUE!</v>
      </c>
      <c r="AQ173" s="4">
        <f t="shared" si="28"/>
        <v>3691.3588491185224</v>
      </c>
      <c r="AR173" s="4">
        <f t="shared" si="28"/>
        <v>8.0611310386934285</v>
      </c>
      <c r="AS173" s="4" t="e">
        <f t="shared" si="27"/>
        <v>#VALUE!</v>
      </c>
      <c r="AT173" s="18">
        <f t="shared" si="27"/>
        <v>-3437.7337251011218</v>
      </c>
      <c r="AU173" s="4" t="e">
        <f t="shared" si="27"/>
        <v>#VALUE!</v>
      </c>
      <c r="AV173" s="4">
        <f t="shared" si="27"/>
        <v>-3437.7337251011218</v>
      </c>
      <c r="AW173" s="4">
        <f t="shared" si="27"/>
        <v>36.141532473479359</v>
      </c>
      <c r="AX173" s="4" t="e">
        <f t="shared" si="26"/>
        <v>#VALUE!</v>
      </c>
      <c r="AY173" s="4">
        <f t="shared" si="26"/>
        <v>97.115164466152791</v>
      </c>
      <c r="AZ173" s="4">
        <f t="shared" si="26"/>
        <v>4.5314050217507438</v>
      </c>
      <c r="BA173" s="4" t="e">
        <f t="shared" si="25"/>
        <v>#VALUE!</v>
      </c>
      <c r="BB173" s="19">
        <f t="shared" si="25"/>
        <v>-65.505037014424175</v>
      </c>
      <c r="BC173" s="4">
        <f t="shared" si="25"/>
        <v>39.141799587880641</v>
      </c>
      <c r="BD173" s="4" t="e">
        <f t="shared" si="25"/>
        <v>#VALUE!</v>
      </c>
      <c r="BE173" s="4">
        <f t="shared" si="25"/>
        <v>108.63447302144547</v>
      </c>
      <c r="BF173" s="4">
        <f t="shared" si="25"/>
        <v>4.2118217202167445</v>
      </c>
      <c r="BG173" s="4" t="e">
        <f t="shared" si="24"/>
        <v>#VALUE!</v>
      </c>
      <c r="BH173" s="20">
        <f t="shared" si="24"/>
        <v>-73.704495153781579</v>
      </c>
    </row>
    <row r="174" spans="1:60">
      <c r="A174" s="3" t="s">
        <v>377</v>
      </c>
      <c r="B174" s="4">
        <v>6503</v>
      </c>
      <c r="C174" s="51" t="s">
        <v>378</v>
      </c>
      <c r="D174" s="4">
        <v>12</v>
      </c>
      <c r="E174" s="4">
        <v>47</v>
      </c>
      <c r="F174" s="4">
        <v>0</v>
      </c>
      <c r="G174" s="4">
        <v>29880</v>
      </c>
      <c r="H174" s="4">
        <v>0</v>
      </c>
      <c r="I174" s="4">
        <v>0</v>
      </c>
      <c r="J174" s="4">
        <v>-29833</v>
      </c>
      <c r="K174" s="4">
        <v>0</v>
      </c>
      <c r="L174" s="4">
        <v>-29833</v>
      </c>
      <c r="M174" s="4">
        <v>148</v>
      </c>
      <c r="N174" s="4">
        <v>0</v>
      </c>
      <c r="O174" s="4">
        <v>30948</v>
      </c>
      <c r="P174" s="4">
        <v>0</v>
      </c>
      <c r="Q174" s="4">
        <v>0</v>
      </c>
      <c r="R174" s="4">
        <v>-30800</v>
      </c>
      <c r="S174" s="4">
        <v>0</v>
      </c>
      <c r="T174" s="4">
        <v>-30800</v>
      </c>
      <c r="U174" s="4">
        <v>0</v>
      </c>
      <c r="V174" s="4">
        <v>0</v>
      </c>
      <c r="W174" s="4">
        <v>570</v>
      </c>
      <c r="X174" s="4">
        <v>0</v>
      </c>
      <c r="Y174" s="4">
        <v>0</v>
      </c>
      <c r="Z174" s="4">
        <v>-570</v>
      </c>
      <c r="AA174" s="4">
        <v>0</v>
      </c>
      <c r="AB174" s="4">
        <v>0</v>
      </c>
      <c r="AC174" s="4">
        <v>609</v>
      </c>
      <c r="AD174" s="4">
        <v>0</v>
      </c>
      <c r="AE174" s="4">
        <v>0</v>
      </c>
      <c r="AF174" s="4">
        <v>-609</v>
      </c>
      <c r="AG174" s="93">
        <f t="shared" si="21"/>
        <v>7.2274334922343533</v>
      </c>
      <c r="AH174" s="4">
        <f t="shared" si="28"/>
        <v>0</v>
      </c>
      <c r="AI174" s="4">
        <f t="shared" si="28"/>
        <v>4594.8023988928189</v>
      </c>
      <c r="AJ174" s="4">
        <f t="shared" si="28"/>
        <v>0</v>
      </c>
      <c r="AK174" s="4">
        <f t="shared" si="28"/>
        <v>0</v>
      </c>
      <c r="AL174" s="17">
        <f t="shared" si="28"/>
        <v>-4587.574965400584</v>
      </c>
      <c r="AM174" s="4">
        <f t="shared" si="28"/>
        <v>0</v>
      </c>
      <c r="AN174" s="4">
        <f t="shared" si="28"/>
        <v>-4587.574965400584</v>
      </c>
      <c r="AO174" s="4">
        <f t="shared" si="28"/>
        <v>22.758726741503921</v>
      </c>
      <c r="AP174" s="4">
        <f t="shared" si="28"/>
        <v>0</v>
      </c>
      <c r="AQ174" s="4">
        <f t="shared" si="28"/>
        <v>4759.0342918652932</v>
      </c>
      <c r="AR174" s="4">
        <f t="shared" si="28"/>
        <v>0</v>
      </c>
      <c r="AS174" s="4">
        <f t="shared" si="27"/>
        <v>0</v>
      </c>
      <c r="AT174" s="18">
        <f t="shared" si="27"/>
        <v>-4736.2755651237894</v>
      </c>
      <c r="AU174" s="4">
        <f t="shared" si="27"/>
        <v>0</v>
      </c>
      <c r="AV174" s="4">
        <f t="shared" si="27"/>
        <v>-4736.2755651237894</v>
      </c>
      <c r="AW174" s="4">
        <f t="shared" si="27"/>
        <v>0</v>
      </c>
      <c r="AX174" s="4">
        <f t="shared" si="26"/>
        <v>0</v>
      </c>
      <c r="AY174" s="4">
        <f t="shared" si="26"/>
        <v>87.651852990927267</v>
      </c>
      <c r="AZ174" s="4">
        <f t="shared" si="26"/>
        <v>0</v>
      </c>
      <c r="BA174" s="4">
        <f t="shared" si="25"/>
        <v>0</v>
      </c>
      <c r="BB174" s="19">
        <f t="shared" si="25"/>
        <v>-87.651852990927267</v>
      </c>
      <c r="BC174" s="4">
        <f t="shared" si="25"/>
        <v>0</v>
      </c>
      <c r="BD174" s="4">
        <f t="shared" si="25"/>
        <v>0</v>
      </c>
      <c r="BE174" s="4">
        <f t="shared" si="25"/>
        <v>93.649085037674922</v>
      </c>
      <c r="BF174" s="4">
        <f t="shared" si="25"/>
        <v>0</v>
      </c>
      <c r="BG174" s="4">
        <f t="shared" si="24"/>
        <v>0</v>
      </c>
      <c r="BH174" s="20">
        <f t="shared" si="24"/>
        <v>-93.649085037674922</v>
      </c>
    </row>
    <row r="175" spans="1:60">
      <c r="A175" s="3" t="s">
        <v>379</v>
      </c>
      <c r="B175" s="4">
        <v>2814</v>
      </c>
      <c r="C175" s="51" t="s">
        <v>380</v>
      </c>
      <c r="D175" s="4">
        <v>7</v>
      </c>
      <c r="E175" s="4">
        <v>8</v>
      </c>
      <c r="F175" s="4">
        <v>0</v>
      </c>
      <c r="G175" s="4">
        <v>13265</v>
      </c>
      <c r="H175" s="4">
        <v>0</v>
      </c>
      <c r="I175" s="4">
        <v>0</v>
      </c>
      <c r="J175" s="4">
        <v>-13257</v>
      </c>
      <c r="K175" s="4">
        <v>0</v>
      </c>
      <c r="L175" s="4">
        <v>-13257</v>
      </c>
      <c r="M175" s="4">
        <v>0</v>
      </c>
      <c r="N175" s="4">
        <v>0</v>
      </c>
      <c r="O175" s="4">
        <v>13853</v>
      </c>
      <c r="P175" s="4">
        <v>0</v>
      </c>
      <c r="Q175" s="4">
        <v>0</v>
      </c>
      <c r="R175" s="4">
        <v>-13853</v>
      </c>
      <c r="S175" s="4">
        <v>0</v>
      </c>
      <c r="T175" s="4">
        <v>-13853</v>
      </c>
      <c r="U175" s="4">
        <v>0</v>
      </c>
      <c r="V175" s="4">
        <v>0</v>
      </c>
      <c r="W175" s="4">
        <v>287</v>
      </c>
      <c r="X175" s="4">
        <v>0</v>
      </c>
      <c r="Y175" s="4">
        <v>0</v>
      </c>
      <c r="Z175" s="4">
        <v>-287</v>
      </c>
      <c r="AA175" s="4">
        <v>0</v>
      </c>
      <c r="AB175" s="4">
        <v>0</v>
      </c>
      <c r="AC175" s="4">
        <v>300</v>
      </c>
      <c r="AD175" s="4">
        <v>0</v>
      </c>
      <c r="AE175" s="4">
        <v>0</v>
      </c>
      <c r="AF175" s="4">
        <v>-300</v>
      </c>
      <c r="AG175" s="93">
        <f t="shared" si="21"/>
        <v>2.8429282160625444</v>
      </c>
      <c r="AH175" s="4">
        <f t="shared" si="28"/>
        <v>0</v>
      </c>
      <c r="AI175" s="4">
        <f t="shared" si="28"/>
        <v>4713.9303482587065</v>
      </c>
      <c r="AJ175" s="4">
        <f t="shared" si="28"/>
        <v>0</v>
      </c>
      <c r="AK175" s="4">
        <f t="shared" si="28"/>
        <v>0</v>
      </c>
      <c r="AL175" s="17">
        <f t="shared" si="28"/>
        <v>-4711.0874200426442</v>
      </c>
      <c r="AM175" s="4">
        <f t="shared" si="28"/>
        <v>0</v>
      </c>
      <c r="AN175" s="4">
        <f t="shared" si="28"/>
        <v>-4711.0874200426442</v>
      </c>
      <c r="AO175" s="4">
        <f t="shared" si="28"/>
        <v>0</v>
      </c>
      <c r="AP175" s="4">
        <f t="shared" si="28"/>
        <v>0</v>
      </c>
      <c r="AQ175" s="4">
        <f t="shared" si="28"/>
        <v>4922.8855721393038</v>
      </c>
      <c r="AR175" s="4">
        <f t="shared" si="28"/>
        <v>0</v>
      </c>
      <c r="AS175" s="4">
        <f t="shared" si="27"/>
        <v>0</v>
      </c>
      <c r="AT175" s="18">
        <f t="shared" si="27"/>
        <v>-4922.8855721393038</v>
      </c>
      <c r="AU175" s="4">
        <f t="shared" si="27"/>
        <v>0</v>
      </c>
      <c r="AV175" s="4">
        <f t="shared" si="27"/>
        <v>-4922.8855721393038</v>
      </c>
      <c r="AW175" s="4">
        <f t="shared" si="27"/>
        <v>0</v>
      </c>
      <c r="AX175" s="4">
        <f t="shared" si="26"/>
        <v>0</v>
      </c>
      <c r="AY175" s="4">
        <f t="shared" si="26"/>
        <v>101.99004975124379</v>
      </c>
      <c r="AZ175" s="4">
        <f t="shared" si="26"/>
        <v>0</v>
      </c>
      <c r="BA175" s="4">
        <f t="shared" si="25"/>
        <v>0</v>
      </c>
      <c r="BB175" s="19">
        <f t="shared" si="25"/>
        <v>-101.99004975124379</v>
      </c>
      <c r="BC175" s="4">
        <f t="shared" si="25"/>
        <v>0</v>
      </c>
      <c r="BD175" s="4">
        <f t="shared" si="25"/>
        <v>0</v>
      </c>
      <c r="BE175" s="4">
        <f t="shared" si="25"/>
        <v>106.60980810234541</v>
      </c>
      <c r="BF175" s="4">
        <f t="shared" si="25"/>
        <v>0</v>
      </c>
      <c r="BG175" s="4">
        <f t="shared" si="24"/>
        <v>0</v>
      </c>
      <c r="BH175" s="20">
        <f t="shared" si="24"/>
        <v>-106.60980810234541</v>
      </c>
    </row>
    <row r="176" spans="1:60">
      <c r="A176" s="3" t="s">
        <v>381</v>
      </c>
      <c r="B176" s="4">
        <v>11041</v>
      </c>
      <c r="C176" s="51" t="s">
        <v>382</v>
      </c>
      <c r="D176" s="4">
        <v>2</v>
      </c>
      <c r="E176" s="4">
        <v>3903</v>
      </c>
      <c r="F176" s="4">
        <v>0</v>
      </c>
      <c r="G176" s="4">
        <v>40355</v>
      </c>
      <c r="H176" s="4">
        <v>4</v>
      </c>
      <c r="I176" s="4">
        <v>0</v>
      </c>
      <c r="J176" s="4">
        <v>-36456</v>
      </c>
      <c r="K176" s="4">
        <v>17</v>
      </c>
      <c r="L176" s="4">
        <v>-36439</v>
      </c>
      <c r="M176" s="4">
        <v>2276</v>
      </c>
      <c r="N176" s="4">
        <v>0</v>
      </c>
      <c r="O176" s="4">
        <v>39674</v>
      </c>
      <c r="P176" s="4">
        <v>0</v>
      </c>
      <c r="Q176" s="4">
        <v>0</v>
      </c>
      <c r="R176" s="4">
        <v>-37398</v>
      </c>
      <c r="S176" s="4">
        <v>19</v>
      </c>
      <c r="T176" s="4">
        <v>-37379</v>
      </c>
      <c r="U176" s="4">
        <v>0</v>
      </c>
      <c r="V176" s="4">
        <v>0</v>
      </c>
      <c r="W176" s="4">
        <v>804</v>
      </c>
      <c r="X176" s="4">
        <v>0</v>
      </c>
      <c r="Y176" s="4">
        <v>0</v>
      </c>
      <c r="Z176" s="4">
        <v>-804</v>
      </c>
      <c r="AA176" s="4">
        <v>0</v>
      </c>
      <c r="AB176" s="4">
        <v>0</v>
      </c>
      <c r="AC176" s="4">
        <v>825</v>
      </c>
      <c r="AD176" s="4">
        <v>0</v>
      </c>
      <c r="AE176" s="4">
        <v>0</v>
      </c>
      <c r="AF176" s="4">
        <v>-825</v>
      </c>
      <c r="AG176" s="93">
        <f t="shared" si="21"/>
        <v>353.50058871479035</v>
      </c>
      <c r="AH176" s="4">
        <f t="shared" si="28"/>
        <v>0</v>
      </c>
      <c r="AI176" s="4">
        <f t="shared" si="28"/>
        <v>3655.0131328683997</v>
      </c>
      <c r="AJ176" s="4">
        <f t="shared" si="28"/>
        <v>0.36228602481659272</v>
      </c>
      <c r="AK176" s="4">
        <f t="shared" si="28"/>
        <v>0</v>
      </c>
      <c r="AL176" s="17">
        <f t="shared" si="28"/>
        <v>-3301.8748301784258</v>
      </c>
      <c r="AM176" s="4">
        <f t="shared" si="28"/>
        <v>1.539715605470519</v>
      </c>
      <c r="AN176" s="4">
        <f t="shared" si="28"/>
        <v>-3300.3351145729553</v>
      </c>
      <c r="AO176" s="4">
        <f t="shared" si="28"/>
        <v>206.14074812064123</v>
      </c>
      <c r="AP176" s="4">
        <f t="shared" si="28"/>
        <v>0</v>
      </c>
      <c r="AQ176" s="4">
        <f t="shared" si="28"/>
        <v>3593.3339371433749</v>
      </c>
      <c r="AR176" s="4">
        <f t="shared" si="28"/>
        <v>0</v>
      </c>
      <c r="AS176" s="4">
        <f t="shared" si="27"/>
        <v>0</v>
      </c>
      <c r="AT176" s="18">
        <f t="shared" si="27"/>
        <v>-3387.1931890227333</v>
      </c>
      <c r="AU176" s="4">
        <f t="shared" si="27"/>
        <v>1.7208586178788152</v>
      </c>
      <c r="AV176" s="4">
        <f t="shared" si="27"/>
        <v>-3385.4723304048548</v>
      </c>
      <c r="AW176" s="4">
        <f t="shared" si="27"/>
        <v>0</v>
      </c>
      <c r="AX176" s="4">
        <f t="shared" si="26"/>
        <v>0</v>
      </c>
      <c r="AY176" s="4">
        <f t="shared" si="26"/>
        <v>72.819490988135129</v>
      </c>
      <c r="AZ176" s="4">
        <f t="shared" si="26"/>
        <v>0</v>
      </c>
      <c r="BA176" s="4">
        <f t="shared" si="25"/>
        <v>0</v>
      </c>
      <c r="BB176" s="19">
        <f t="shared" si="25"/>
        <v>-72.819490988135129</v>
      </c>
      <c r="BC176" s="4">
        <f t="shared" si="25"/>
        <v>0</v>
      </c>
      <c r="BD176" s="4">
        <f t="shared" si="25"/>
        <v>0</v>
      </c>
      <c r="BE176" s="4">
        <f t="shared" si="25"/>
        <v>74.721492618422246</v>
      </c>
      <c r="BF176" s="4">
        <f t="shared" si="25"/>
        <v>0</v>
      </c>
      <c r="BG176" s="4">
        <f t="shared" si="24"/>
        <v>0</v>
      </c>
      <c r="BH176" s="20">
        <f t="shared" si="24"/>
        <v>-74.721492618422246</v>
      </c>
    </row>
    <row r="177" spans="1:60">
      <c r="A177" s="3" t="s">
        <v>383</v>
      </c>
      <c r="B177" s="4">
        <v>3184</v>
      </c>
      <c r="C177" s="51" t="s">
        <v>384</v>
      </c>
      <c r="D177" s="4">
        <v>18</v>
      </c>
      <c r="E177" s="4">
        <v>0</v>
      </c>
      <c r="F177" s="4" t="s">
        <v>44</v>
      </c>
      <c r="G177" s="4">
        <v>16570</v>
      </c>
      <c r="H177" s="4" t="s">
        <v>44</v>
      </c>
      <c r="I177" s="4" t="s">
        <v>44</v>
      </c>
      <c r="J177" s="4">
        <v>-16570</v>
      </c>
      <c r="K177" s="4">
        <v>75</v>
      </c>
      <c r="L177" s="4">
        <v>-16495</v>
      </c>
      <c r="M177" s="4">
        <v>33</v>
      </c>
      <c r="N177" s="4" t="s">
        <v>44</v>
      </c>
      <c r="O177" s="4">
        <v>16682</v>
      </c>
      <c r="P177" s="4" t="s">
        <v>44</v>
      </c>
      <c r="Q177" s="4" t="s">
        <v>44</v>
      </c>
      <c r="R177" s="4">
        <v>-16649</v>
      </c>
      <c r="S177" s="4">
        <v>81</v>
      </c>
      <c r="T177" s="4">
        <v>-16568</v>
      </c>
      <c r="U177" s="4">
        <v>0</v>
      </c>
      <c r="V177" s="4">
        <v>0</v>
      </c>
      <c r="W177" s="4">
        <v>435</v>
      </c>
      <c r="X177" s="4">
        <v>0</v>
      </c>
      <c r="Y177" s="4">
        <v>0</v>
      </c>
      <c r="Z177" s="4">
        <v>-435</v>
      </c>
      <c r="AA177" s="4">
        <v>0</v>
      </c>
      <c r="AB177" s="4">
        <v>0</v>
      </c>
      <c r="AC177" s="4">
        <v>474</v>
      </c>
      <c r="AD177" s="4">
        <v>0</v>
      </c>
      <c r="AE177" s="4">
        <v>0</v>
      </c>
      <c r="AF177" s="4">
        <v>-474</v>
      </c>
      <c r="AG177" s="93">
        <f t="shared" si="21"/>
        <v>0</v>
      </c>
      <c r="AH177" s="4" t="e">
        <f t="shared" si="28"/>
        <v>#VALUE!</v>
      </c>
      <c r="AI177" s="4">
        <f t="shared" si="28"/>
        <v>5204.145728643216</v>
      </c>
      <c r="AJ177" s="4" t="e">
        <f t="shared" si="28"/>
        <v>#VALUE!</v>
      </c>
      <c r="AK177" s="4" t="e">
        <f t="shared" si="28"/>
        <v>#VALUE!</v>
      </c>
      <c r="AL177" s="17">
        <f t="shared" si="28"/>
        <v>-5204.145728643216</v>
      </c>
      <c r="AM177" s="4">
        <f t="shared" si="28"/>
        <v>23.555276381909547</v>
      </c>
      <c r="AN177" s="4">
        <f t="shared" si="28"/>
        <v>-5180.5904522613064</v>
      </c>
      <c r="AO177" s="4">
        <f t="shared" si="28"/>
        <v>10.364321608040202</v>
      </c>
      <c r="AP177" s="4" t="e">
        <f t="shared" si="28"/>
        <v>#VALUE!</v>
      </c>
      <c r="AQ177" s="4">
        <f t="shared" si="28"/>
        <v>5239.3216080402008</v>
      </c>
      <c r="AR177" s="4" t="e">
        <f t="shared" si="28"/>
        <v>#VALUE!</v>
      </c>
      <c r="AS177" s="4" t="e">
        <f t="shared" si="27"/>
        <v>#VALUE!</v>
      </c>
      <c r="AT177" s="18">
        <f t="shared" si="27"/>
        <v>-5228.9572864321608</v>
      </c>
      <c r="AU177" s="4">
        <f t="shared" si="27"/>
        <v>25.439698492462313</v>
      </c>
      <c r="AV177" s="4">
        <f t="shared" si="27"/>
        <v>-5203.5175879396984</v>
      </c>
      <c r="AW177" s="4">
        <f t="shared" si="27"/>
        <v>0</v>
      </c>
      <c r="AX177" s="4">
        <f t="shared" si="26"/>
        <v>0</v>
      </c>
      <c r="AY177" s="4">
        <f t="shared" si="26"/>
        <v>136.62060301507537</v>
      </c>
      <c r="AZ177" s="4">
        <f t="shared" si="26"/>
        <v>0</v>
      </c>
      <c r="BA177" s="4">
        <f t="shared" si="25"/>
        <v>0</v>
      </c>
      <c r="BB177" s="19">
        <f t="shared" si="25"/>
        <v>-136.62060301507537</v>
      </c>
      <c r="BC177" s="4">
        <f t="shared" si="25"/>
        <v>0</v>
      </c>
      <c r="BD177" s="4">
        <f t="shared" si="25"/>
        <v>0</v>
      </c>
      <c r="BE177" s="4">
        <f t="shared" si="25"/>
        <v>148.86934673366835</v>
      </c>
      <c r="BF177" s="4">
        <f t="shared" si="25"/>
        <v>0</v>
      </c>
      <c r="BG177" s="4">
        <f t="shared" si="24"/>
        <v>0</v>
      </c>
      <c r="BH177" s="20">
        <f t="shared" si="24"/>
        <v>-148.86934673366835</v>
      </c>
    </row>
    <row r="178" spans="1:60">
      <c r="A178" s="3" t="s">
        <v>385</v>
      </c>
      <c r="B178" s="4">
        <v>15086</v>
      </c>
      <c r="C178" s="51" t="s">
        <v>386</v>
      </c>
      <c r="D178" s="4">
        <v>2</v>
      </c>
      <c r="E178" s="4">
        <v>8662</v>
      </c>
      <c r="F178" s="4">
        <v>0</v>
      </c>
      <c r="G178" s="4">
        <v>69118</v>
      </c>
      <c r="H178" s="4">
        <v>488</v>
      </c>
      <c r="I178" s="4">
        <v>0</v>
      </c>
      <c r="J178" s="4">
        <v>-60944</v>
      </c>
      <c r="K178" s="4">
        <v>119</v>
      </c>
      <c r="L178" s="4">
        <v>-60825</v>
      </c>
      <c r="M178" s="4">
        <v>7504</v>
      </c>
      <c r="N178" s="4">
        <v>0</v>
      </c>
      <c r="O178" s="4">
        <v>70154</v>
      </c>
      <c r="P178" s="4">
        <v>489</v>
      </c>
      <c r="Q178" s="4">
        <v>0</v>
      </c>
      <c r="R178" s="4">
        <v>-63139</v>
      </c>
      <c r="S178" s="4">
        <v>180</v>
      </c>
      <c r="T178" s="4">
        <v>-62959</v>
      </c>
      <c r="U178" s="4">
        <v>1</v>
      </c>
      <c r="V178" s="4">
        <v>0</v>
      </c>
      <c r="W178" s="4">
        <v>1276</v>
      </c>
      <c r="X178" s="4">
        <v>76</v>
      </c>
      <c r="Y178" s="4">
        <v>0</v>
      </c>
      <c r="Z178" s="4">
        <v>-1351</v>
      </c>
      <c r="AA178" s="4">
        <v>1</v>
      </c>
      <c r="AB178" s="4">
        <v>0</v>
      </c>
      <c r="AC178" s="4">
        <v>1323</v>
      </c>
      <c r="AD178" s="4">
        <v>69</v>
      </c>
      <c r="AE178" s="4">
        <v>0</v>
      </c>
      <c r="AF178" s="4">
        <v>-1391</v>
      </c>
      <c r="AG178" s="93">
        <f t="shared" si="21"/>
        <v>574.17473153917535</v>
      </c>
      <c r="AH178" s="4">
        <f t="shared" si="28"/>
        <v>0</v>
      </c>
      <c r="AI178" s="4">
        <f t="shared" si="28"/>
        <v>4581.5988333554287</v>
      </c>
      <c r="AJ178" s="4">
        <f t="shared" si="28"/>
        <v>32.34787219939016</v>
      </c>
      <c r="AK178" s="4">
        <f t="shared" si="28"/>
        <v>0</v>
      </c>
      <c r="AL178" s="17">
        <f t="shared" si="28"/>
        <v>-4039.7719740156435</v>
      </c>
      <c r="AM178" s="4">
        <f t="shared" si="28"/>
        <v>7.8881081797693229</v>
      </c>
      <c r="AN178" s="4">
        <f t="shared" si="28"/>
        <v>-4031.8838658358745</v>
      </c>
      <c r="AO178" s="4">
        <f t="shared" si="28"/>
        <v>497.41482168898318</v>
      </c>
      <c r="AP178" s="4">
        <f t="shared" si="28"/>
        <v>0</v>
      </c>
      <c r="AQ178" s="4">
        <f t="shared" si="28"/>
        <v>4650.2717751557739</v>
      </c>
      <c r="AR178" s="4">
        <f t="shared" si="28"/>
        <v>32.41415882274957</v>
      </c>
      <c r="AS178" s="4">
        <f t="shared" si="27"/>
        <v>0</v>
      </c>
      <c r="AT178" s="18">
        <f t="shared" si="27"/>
        <v>-4185.2711122895398</v>
      </c>
      <c r="AU178" s="4">
        <f t="shared" si="27"/>
        <v>11.931592204693093</v>
      </c>
      <c r="AV178" s="4">
        <f t="shared" si="27"/>
        <v>-4173.3395200848472</v>
      </c>
      <c r="AW178" s="4">
        <f t="shared" si="27"/>
        <v>6.6286623359406077E-2</v>
      </c>
      <c r="AX178" s="4">
        <f t="shared" si="26"/>
        <v>0</v>
      </c>
      <c r="AY178" s="4">
        <f t="shared" si="26"/>
        <v>84.581731406602145</v>
      </c>
      <c r="AZ178" s="4">
        <f t="shared" si="26"/>
        <v>5.0377833753148611</v>
      </c>
      <c r="BA178" s="4">
        <f t="shared" si="25"/>
        <v>0</v>
      </c>
      <c r="BB178" s="19">
        <f t="shared" si="25"/>
        <v>-89.553228158557602</v>
      </c>
      <c r="BC178" s="4">
        <f t="shared" si="25"/>
        <v>6.6286623359406077E-2</v>
      </c>
      <c r="BD178" s="4">
        <f t="shared" si="25"/>
        <v>0</v>
      </c>
      <c r="BE178" s="4">
        <f t="shared" si="25"/>
        <v>87.697202704494231</v>
      </c>
      <c r="BF178" s="4">
        <f t="shared" si="25"/>
        <v>4.5737770117990193</v>
      </c>
      <c r="BG178" s="4">
        <f t="shared" si="24"/>
        <v>0</v>
      </c>
      <c r="BH178" s="20">
        <f t="shared" si="24"/>
        <v>-92.204693092933852</v>
      </c>
    </row>
    <row r="179" spans="1:60">
      <c r="A179" s="3" t="s">
        <v>387</v>
      </c>
      <c r="B179" s="4">
        <v>4571</v>
      </c>
      <c r="C179" s="51" t="s">
        <v>388</v>
      </c>
      <c r="D179" s="4">
        <v>9</v>
      </c>
      <c r="E179" s="4">
        <v>0</v>
      </c>
      <c r="F179" s="4">
        <v>0</v>
      </c>
      <c r="G179" s="4">
        <v>24928</v>
      </c>
      <c r="H179" s="4">
        <v>0</v>
      </c>
      <c r="I179" s="4">
        <v>0</v>
      </c>
      <c r="J179" s="4">
        <v>-24928</v>
      </c>
      <c r="K179" s="4">
        <v>323</v>
      </c>
      <c r="L179" s="4">
        <v>-24605</v>
      </c>
      <c r="M179" s="4">
        <v>0</v>
      </c>
      <c r="N179" s="4">
        <v>0</v>
      </c>
      <c r="O179" s="4">
        <v>25178</v>
      </c>
      <c r="P179" s="4">
        <v>0</v>
      </c>
      <c r="Q179" s="4">
        <v>0</v>
      </c>
      <c r="R179" s="4">
        <v>-25178</v>
      </c>
      <c r="S179" s="4">
        <v>290</v>
      </c>
      <c r="T179" s="4">
        <v>-24888</v>
      </c>
      <c r="U179" s="4">
        <v>18</v>
      </c>
      <c r="V179" s="4">
        <v>0</v>
      </c>
      <c r="W179" s="4">
        <v>496</v>
      </c>
      <c r="X179" s="4">
        <v>49</v>
      </c>
      <c r="Y179" s="4">
        <v>0</v>
      </c>
      <c r="Z179" s="4">
        <v>-527</v>
      </c>
      <c r="AA179" s="4">
        <v>18</v>
      </c>
      <c r="AB179" s="4">
        <v>0</v>
      </c>
      <c r="AC179" s="4">
        <v>501</v>
      </c>
      <c r="AD179" s="4">
        <v>52</v>
      </c>
      <c r="AE179" s="4">
        <v>0</v>
      </c>
      <c r="AF179" s="4">
        <v>-535</v>
      </c>
      <c r="AG179" s="93">
        <f t="shared" si="21"/>
        <v>0</v>
      </c>
      <c r="AH179" s="4">
        <f t="shared" si="28"/>
        <v>0</v>
      </c>
      <c r="AI179" s="4">
        <f t="shared" si="28"/>
        <v>5453.5112666812511</v>
      </c>
      <c r="AJ179" s="4">
        <f t="shared" si="28"/>
        <v>0</v>
      </c>
      <c r="AK179" s="4">
        <f t="shared" si="28"/>
        <v>0</v>
      </c>
      <c r="AL179" s="17">
        <f t="shared" si="28"/>
        <v>-5453.5112666812511</v>
      </c>
      <c r="AM179" s="4">
        <f t="shared" si="28"/>
        <v>70.662874644497919</v>
      </c>
      <c r="AN179" s="4">
        <f t="shared" si="28"/>
        <v>-5382.8483920367535</v>
      </c>
      <c r="AO179" s="4">
        <f t="shared" si="28"/>
        <v>0</v>
      </c>
      <c r="AP179" s="4">
        <f t="shared" si="28"/>
        <v>0</v>
      </c>
      <c r="AQ179" s="4">
        <f t="shared" si="28"/>
        <v>5508.2038941150731</v>
      </c>
      <c r="AR179" s="4">
        <f t="shared" si="28"/>
        <v>0</v>
      </c>
      <c r="AS179" s="4">
        <f t="shared" si="27"/>
        <v>0</v>
      </c>
      <c r="AT179" s="18">
        <f t="shared" si="27"/>
        <v>-5508.2038941150731</v>
      </c>
      <c r="AU179" s="4">
        <f t="shared" si="27"/>
        <v>63.443447823233427</v>
      </c>
      <c r="AV179" s="4">
        <f t="shared" si="27"/>
        <v>-5444.7604462918398</v>
      </c>
      <c r="AW179" s="4">
        <f t="shared" si="27"/>
        <v>3.9378691752351784</v>
      </c>
      <c r="AX179" s="4">
        <f t="shared" si="26"/>
        <v>0</v>
      </c>
      <c r="AY179" s="4">
        <f t="shared" si="26"/>
        <v>108.51017282870269</v>
      </c>
      <c r="AZ179" s="4">
        <f t="shared" si="26"/>
        <v>10.719754977029096</v>
      </c>
      <c r="BA179" s="4">
        <f t="shared" si="25"/>
        <v>0</v>
      </c>
      <c r="BB179" s="19">
        <f t="shared" si="25"/>
        <v>-115.29205863049661</v>
      </c>
      <c r="BC179" s="4">
        <f t="shared" si="25"/>
        <v>3.9378691752351784</v>
      </c>
      <c r="BD179" s="4">
        <f t="shared" si="25"/>
        <v>0</v>
      </c>
      <c r="BE179" s="4">
        <f t="shared" si="25"/>
        <v>109.60402537737913</v>
      </c>
      <c r="BF179" s="4">
        <f t="shared" si="25"/>
        <v>11.37606650623496</v>
      </c>
      <c r="BG179" s="4">
        <f t="shared" si="24"/>
        <v>0</v>
      </c>
      <c r="BH179" s="20">
        <f t="shared" si="24"/>
        <v>-117.04222270837892</v>
      </c>
    </row>
    <row r="180" spans="1:60">
      <c r="A180" s="3" t="s">
        <v>389</v>
      </c>
      <c r="B180" s="4">
        <v>6285</v>
      </c>
      <c r="C180" s="51" t="s">
        <v>390</v>
      </c>
      <c r="D180" s="4">
        <v>6</v>
      </c>
      <c r="E180" s="4">
        <v>15591</v>
      </c>
      <c r="F180" s="4">
        <v>0</v>
      </c>
      <c r="G180" s="4">
        <v>43248</v>
      </c>
      <c r="H180" s="4">
        <v>350</v>
      </c>
      <c r="I180" s="4" t="s">
        <v>44</v>
      </c>
      <c r="J180" s="4">
        <v>-28007</v>
      </c>
      <c r="K180" s="4">
        <v>400</v>
      </c>
      <c r="L180" s="4">
        <v>-27607</v>
      </c>
      <c r="M180" s="4">
        <v>14840</v>
      </c>
      <c r="N180" s="4">
        <v>0</v>
      </c>
      <c r="O180" s="4">
        <v>42960</v>
      </c>
      <c r="P180" s="4">
        <v>350</v>
      </c>
      <c r="Q180" s="4" t="s">
        <v>44</v>
      </c>
      <c r="R180" s="4">
        <v>-28470</v>
      </c>
      <c r="S180" s="4">
        <v>400</v>
      </c>
      <c r="T180" s="4">
        <v>-28070</v>
      </c>
      <c r="U180" s="4" t="s">
        <v>44</v>
      </c>
      <c r="V180" s="4" t="s">
        <v>44</v>
      </c>
      <c r="W180" s="4">
        <v>489</v>
      </c>
      <c r="X180" s="4" t="s">
        <v>44</v>
      </c>
      <c r="Y180" s="4" t="s">
        <v>44</v>
      </c>
      <c r="Z180" s="4">
        <v>-489</v>
      </c>
      <c r="AA180" s="4" t="s">
        <v>44</v>
      </c>
      <c r="AB180" s="4" t="s">
        <v>44</v>
      </c>
      <c r="AC180" s="4">
        <v>500</v>
      </c>
      <c r="AD180" s="4" t="s">
        <v>44</v>
      </c>
      <c r="AE180" s="4" t="s">
        <v>44</v>
      </c>
      <c r="AF180" s="4">
        <v>-500</v>
      </c>
      <c r="AG180" s="93">
        <f t="shared" si="21"/>
        <v>2480.6682577565634</v>
      </c>
      <c r="AH180" s="4">
        <f t="shared" si="28"/>
        <v>0</v>
      </c>
      <c r="AI180" s="4">
        <f t="shared" si="28"/>
        <v>6881.1455847255374</v>
      </c>
      <c r="AJ180" s="4">
        <f t="shared" si="28"/>
        <v>55.688146380270489</v>
      </c>
      <c r="AK180" s="4" t="e">
        <f t="shared" si="28"/>
        <v>#VALUE!</v>
      </c>
      <c r="AL180" s="17">
        <f t="shared" si="28"/>
        <v>-4456.1654733492442</v>
      </c>
      <c r="AM180" s="4">
        <f t="shared" si="28"/>
        <v>63.643595863166269</v>
      </c>
      <c r="AN180" s="4">
        <f t="shared" si="28"/>
        <v>-4392.5218774860778</v>
      </c>
      <c r="AO180" s="4">
        <f t="shared" si="28"/>
        <v>2361.1774065234686</v>
      </c>
      <c r="AP180" s="4">
        <f t="shared" si="28"/>
        <v>0</v>
      </c>
      <c r="AQ180" s="4">
        <f t="shared" si="28"/>
        <v>6835.3221957040569</v>
      </c>
      <c r="AR180" s="4">
        <f t="shared" si="28"/>
        <v>55.688146380270489</v>
      </c>
      <c r="AS180" s="4" t="e">
        <f t="shared" si="27"/>
        <v>#VALUE!</v>
      </c>
      <c r="AT180" s="18">
        <f t="shared" si="27"/>
        <v>-4529.8329355608594</v>
      </c>
      <c r="AU180" s="4">
        <f t="shared" si="27"/>
        <v>63.643595863166269</v>
      </c>
      <c r="AV180" s="4">
        <f t="shared" si="27"/>
        <v>-4466.189339697693</v>
      </c>
      <c r="AW180" s="4" t="e">
        <f t="shared" si="27"/>
        <v>#VALUE!</v>
      </c>
      <c r="AX180" s="4" t="e">
        <f t="shared" si="26"/>
        <v>#VALUE!</v>
      </c>
      <c r="AY180" s="4">
        <f t="shared" si="26"/>
        <v>77.804295942720771</v>
      </c>
      <c r="AZ180" s="4" t="e">
        <f t="shared" si="26"/>
        <v>#VALUE!</v>
      </c>
      <c r="BA180" s="4" t="e">
        <f t="shared" si="25"/>
        <v>#VALUE!</v>
      </c>
      <c r="BB180" s="19">
        <f t="shared" si="25"/>
        <v>-77.804295942720771</v>
      </c>
      <c r="BC180" s="4" t="e">
        <f t="shared" si="25"/>
        <v>#VALUE!</v>
      </c>
      <c r="BD180" s="4" t="e">
        <f t="shared" si="25"/>
        <v>#VALUE!</v>
      </c>
      <c r="BE180" s="4">
        <f t="shared" si="25"/>
        <v>79.554494828957843</v>
      </c>
      <c r="BF180" s="4" t="e">
        <f t="shared" si="25"/>
        <v>#VALUE!</v>
      </c>
      <c r="BG180" s="4" t="e">
        <f t="shared" si="24"/>
        <v>#VALUE!</v>
      </c>
      <c r="BH180" s="20">
        <f t="shared" si="24"/>
        <v>-79.554494828957843</v>
      </c>
    </row>
    <row r="181" spans="1:60">
      <c r="A181" s="3" t="s">
        <v>391</v>
      </c>
      <c r="B181" s="4">
        <v>11171</v>
      </c>
      <c r="C181" s="51" t="s">
        <v>392</v>
      </c>
      <c r="D181" s="4">
        <v>15</v>
      </c>
      <c r="E181" s="4">
        <v>275</v>
      </c>
      <c r="F181" s="4">
        <v>0</v>
      </c>
      <c r="G181" s="4">
        <v>37536</v>
      </c>
      <c r="H181" s="4">
        <v>0</v>
      </c>
      <c r="I181" s="4">
        <v>0</v>
      </c>
      <c r="J181" s="4">
        <v>-37261</v>
      </c>
      <c r="K181" s="4">
        <v>0</v>
      </c>
      <c r="L181" s="4">
        <v>-37261</v>
      </c>
      <c r="M181" s="4">
        <v>177</v>
      </c>
      <c r="N181" s="4">
        <v>0</v>
      </c>
      <c r="O181" s="4">
        <v>38723</v>
      </c>
      <c r="P181" s="4">
        <v>0</v>
      </c>
      <c r="Q181" s="4">
        <v>0</v>
      </c>
      <c r="R181" s="4">
        <v>-38546</v>
      </c>
      <c r="S181" s="4">
        <v>0</v>
      </c>
      <c r="T181" s="4">
        <v>-38546</v>
      </c>
      <c r="U181" s="4">
        <v>0</v>
      </c>
      <c r="V181" s="4">
        <v>0</v>
      </c>
      <c r="W181" s="4">
        <v>848</v>
      </c>
      <c r="X181" s="4">
        <v>2</v>
      </c>
      <c r="Y181" s="4">
        <v>0</v>
      </c>
      <c r="Z181" s="4">
        <v>-850</v>
      </c>
      <c r="AA181" s="4">
        <v>0</v>
      </c>
      <c r="AB181" s="4">
        <v>0</v>
      </c>
      <c r="AC181" s="4">
        <v>878</v>
      </c>
      <c r="AD181" s="4">
        <v>1</v>
      </c>
      <c r="AE181" s="4">
        <v>0</v>
      </c>
      <c r="AF181" s="4">
        <v>-879</v>
      </c>
      <c r="AG181" s="93">
        <f t="shared" si="21"/>
        <v>24.617312684629844</v>
      </c>
      <c r="AH181" s="4">
        <f t="shared" si="28"/>
        <v>0</v>
      </c>
      <c r="AI181" s="4">
        <f t="shared" si="28"/>
        <v>3360.128905200967</v>
      </c>
      <c r="AJ181" s="4">
        <f t="shared" si="28"/>
        <v>0</v>
      </c>
      <c r="AK181" s="4">
        <f t="shared" si="28"/>
        <v>0</v>
      </c>
      <c r="AL181" s="17">
        <f t="shared" si="28"/>
        <v>-3335.5115925163368</v>
      </c>
      <c r="AM181" s="4">
        <f t="shared" si="28"/>
        <v>0</v>
      </c>
      <c r="AN181" s="4">
        <f t="shared" si="28"/>
        <v>-3335.5115925163368</v>
      </c>
      <c r="AO181" s="4">
        <f t="shared" si="28"/>
        <v>15.844597618834483</v>
      </c>
      <c r="AP181" s="4">
        <f t="shared" si="28"/>
        <v>0</v>
      </c>
      <c r="AQ181" s="4">
        <f t="shared" si="28"/>
        <v>3466.3861784978963</v>
      </c>
      <c r="AR181" s="4">
        <f t="shared" si="28"/>
        <v>0</v>
      </c>
      <c r="AS181" s="4">
        <f t="shared" si="27"/>
        <v>0</v>
      </c>
      <c r="AT181" s="18">
        <f t="shared" si="27"/>
        <v>-3450.5415808790617</v>
      </c>
      <c r="AU181" s="4">
        <f t="shared" si="27"/>
        <v>0</v>
      </c>
      <c r="AV181" s="4">
        <f t="shared" si="27"/>
        <v>-3450.5415808790617</v>
      </c>
      <c r="AW181" s="4">
        <f t="shared" si="27"/>
        <v>0</v>
      </c>
      <c r="AX181" s="4">
        <f t="shared" si="26"/>
        <v>0</v>
      </c>
      <c r="AY181" s="4">
        <f t="shared" si="26"/>
        <v>75.910840569331299</v>
      </c>
      <c r="AZ181" s="4">
        <f t="shared" si="26"/>
        <v>0.17903500134276251</v>
      </c>
      <c r="BA181" s="4">
        <f t="shared" si="25"/>
        <v>0</v>
      </c>
      <c r="BB181" s="19">
        <f t="shared" si="25"/>
        <v>-76.089875570674067</v>
      </c>
      <c r="BC181" s="4">
        <f t="shared" si="25"/>
        <v>0</v>
      </c>
      <c r="BD181" s="4">
        <f t="shared" si="25"/>
        <v>0</v>
      </c>
      <c r="BE181" s="4">
        <f t="shared" si="25"/>
        <v>78.59636558947274</v>
      </c>
      <c r="BF181" s="4">
        <f t="shared" si="25"/>
        <v>8.9517500671381256E-2</v>
      </c>
      <c r="BG181" s="4">
        <f t="shared" si="24"/>
        <v>0</v>
      </c>
      <c r="BH181" s="20">
        <f t="shared" si="24"/>
        <v>-78.685883090144117</v>
      </c>
    </row>
    <row r="182" spans="1:60">
      <c r="A182" s="3" t="s">
        <v>393</v>
      </c>
      <c r="B182" s="4">
        <v>924</v>
      </c>
      <c r="C182" s="51" t="s">
        <v>394</v>
      </c>
      <c r="D182" s="4">
        <v>19</v>
      </c>
      <c r="E182" s="4">
        <v>620</v>
      </c>
      <c r="F182" s="4">
        <v>0</v>
      </c>
      <c r="G182" s="4">
        <v>6883</v>
      </c>
      <c r="H182" s="4">
        <v>3</v>
      </c>
      <c r="I182" s="4">
        <v>0</v>
      </c>
      <c r="J182" s="4">
        <v>-6266</v>
      </c>
      <c r="K182" s="4">
        <v>25</v>
      </c>
      <c r="L182" s="4">
        <v>-6241</v>
      </c>
      <c r="M182" s="4">
        <v>627</v>
      </c>
      <c r="N182" s="4">
        <v>0</v>
      </c>
      <c r="O182" s="4">
        <v>7372</v>
      </c>
      <c r="P182" s="4">
        <v>2</v>
      </c>
      <c r="Q182" s="4">
        <v>0</v>
      </c>
      <c r="R182" s="4">
        <v>-6747</v>
      </c>
      <c r="S182" s="4">
        <v>25</v>
      </c>
      <c r="T182" s="4">
        <v>-6722</v>
      </c>
      <c r="U182" s="4">
        <v>0</v>
      </c>
      <c r="V182" s="4">
        <v>0</v>
      </c>
      <c r="W182" s="4">
        <v>205</v>
      </c>
      <c r="X182" s="4">
        <v>0</v>
      </c>
      <c r="Y182" s="4" t="s">
        <v>44</v>
      </c>
      <c r="Z182" s="4">
        <v>-205</v>
      </c>
      <c r="AA182" s="4">
        <v>0</v>
      </c>
      <c r="AB182" s="4">
        <v>0</v>
      </c>
      <c r="AC182" s="4">
        <v>310</v>
      </c>
      <c r="AD182" s="4">
        <v>0</v>
      </c>
      <c r="AE182" s="4" t="s">
        <v>44</v>
      </c>
      <c r="AF182" s="4">
        <v>-310</v>
      </c>
      <c r="AG182" s="93">
        <f t="shared" si="21"/>
        <v>670.99567099567105</v>
      </c>
      <c r="AH182" s="4">
        <f t="shared" si="28"/>
        <v>0</v>
      </c>
      <c r="AI182" s="4">
        <f t="shared" si="28"/>
        <v>7449.1341991341988</v>
      </c>
      <c r="AJ182" s="4">
        <f t="shared" si="28"/>
        <v>3.2467532467532467</v>
      </c>
      <c r="AK182" s="4">
        <f t="shared" si="28"/>
        <v>0</v>
      </c>
      <c r="AL182" s="17">
        <f t="shared" si="28"/>
        <v>-6781.3852813852818</v>
      </c>
      <c r="AM182" s="4">
        <f t="shared" si="28"/>
        <v>27.056277056277057</v>
      </c>
      <c r="AN182" s="4">
        <f t="shared" si="28"/>
        <v>-6754.3290043290044</v>
      </c>
      <c r="AO182" s="4">
        <f t="shared" si="28"/>
        <v>678.57142857142856</v>
      </c>
      <c r="AP182" s="4">
        <f t="shared" si="28"/>
        <v>0</v>
      </c>
      <c r="AQ182" s="4">
        <f t="shared" si="28"/>
        <v>7978.3549783549779</v>
      </c>
      <c r="AR182" s="4">
        <f t="shared" si="28"/>
        <v>2.1645021645021645</v>
      </c>
      <c r="AS182" s="4">
        <f t="shared" si="27"/>
        <v>0</v>
      </c>
      <c r="AT182" s="18">
        <f t="shared" si="27"/>
        <v>-7301.9480519480521</v>
      </c>
      <c r="AU182" s="4">
        <f t="shared" si="27"/>
        <v>27.056277056277057</v>
      </c>
      <c r="AV182" s="4">
        <f t="shared" si="27"/>
        <v>-7274.8917748917747</v>
      </c>
      <c r="AW182" s="4">
        <f t="shared" si="27"/>
        <v>0</v>
      </c>
      <c r="AX182" s="4">
        <f t="shared" si="26"/>
        <v>0</v>
      </c>
      <c r="AY182" s="4">
        <f t="shared" si="26"/>
        <v>221.86147186147187</v>
      </c>
      <c r="AZ182" s="4">
        <f t="shared" si="26"/>
        <v>0</v>
      </c>
      <c r="BA182" s="4" t="e">
        <f t="shared" si="25"/>
        <v>#VALUE!</v>
      </c>
      <c r="BB182" s="19">
        <f t="shared" si="25"/>
        <v>-221.86147186147187</v>
      </c>
      <c r="BC182" s="4">
        <f t="shared" si="25"/>
        <v>0</v>
      </c>
      <c r="BD182" s="4">
        <f t="shared" si="25"/>
        <v>0</v>
      </c>
      <c r="BE182" s="4">
        <f t="shared" si="25"/>
        <v>335.49783549783552</v>
      </c>
      <c r="BF182" s="4">
        <f t="shared" si="25"/>
        <v>0</v>
      </c>
      <c r="BG182" s="4" t="e">
        <f t="shared" si="24"/>
        <v>#VALUE!</v>
      </c>
      <c r="BH182" s="20">
        <f t="shared" si="24"/>
        <v>-335.49783549783552</v>
      </c>
    </row>
    <row r="183" spans="1:60">
      <c r="A183" s="3" t="s">
        <v>395</v>
      </c>
      <c r="B183" s="4">
        <v>3296</v>
      </c>
      <c r="C183" s="51" t="s">
        <v>396</v>
      </c>
      <c r="D183" s="4">
        <v>19</v>
      </c>
      <c r="E183" s="4">
        <v>3892</v>
      </c>
      <c r="F183" s="4">
        <v>0</v>
      </c>
      <c r="G183" s="4">
        <v>22404</v>
      </c>
      <c r="H183" s="4">
        <v>265</v>
      </c>
      <c r="I183" s="4" t="s">
        <v>44</v>
      </c>
      <c r="J183" s="4">
        <v>-18777</v>
      </c>
      <c r="K183" s="4">
        <v>0</v>
      </c>
      <c r="L183" s="4">
        <v>-18777</v>
      </c>
      <c r="M183" s="4">
        <v>2619</v>
      </c>
      <c r="N183" s="4">
        <v>0</v>
      </c>
      <c r="O183" s="4">
        <v>21192</v>
      </c>
      <c r="P183" s="4">
        <v>232</v>
      </c>
      <c r="Q183" s="4" t="s">
        <v>44</v>
      </c>
      <c r="R183" s="4">
        <v>-18805</v>
      </c>
      <c r="S183" s="4">
        <v>0</v>
      </c>
      <c r="T183" s="4">
        <v>-18805</v>
      </c>
      <c r="U183" s="4">
        <v>0</v>
      </c>
      <c r="V183" s="4">
        <v>0</v>
      </c>
      <c r="W183" s="4">
        <v>374</v>
      </c>
      <c r="X183" s="4" t="s">
        <v>44</v>
      </c>
      <c r="Y183" s="4" t="s">
        <v>44</v>
      </c>
      <c r="Z183" s="4">
        <v>-374</v>
      </c>
      <c r="AA183" s="4">
        <v>0</v>
      </c>
      <c r="AB183" s="4">
        <v>0</v>
      </c>
      <c r="AC183" s="4">
        <v>392</v>
      </c>
      <c r="AD183" s="4" t="s">
        <v>44</v>
      </c>
      <c r="AE183" s="4" t="s">
        <v>44</v>
      </c>
      <c r="AF183" s="4">
        <v>-392</v>
      </c>
      <c r="AG183" s="93">
        <f t="shared" si="21"/>
        <v>1180.8252427184466</v>
      </c>
      <c r="AH183" s="4">
        <f t="shared" si="28"/>
        <v>0</v>
      </c>
      <c r="AI183" s="4">
        <f t="shared" si="28"/>
        <v>6797.3300970873788</v>
      </c>
      <c r="AJ183" s="4">
        <f t="shared" si="28"/>
        <v>80.400485436893206</v>
      </c>
      <c r="AK183" s="4" t="e">
        <f t="shared" si="28"/>
        <v>#VALUE!</v>
      </c>
      <c r="AL183" s="17">
        <f t="shared" si="28"/>
        <v>-5696.905339805825</v>
      </c>
      <c r="AM183" s="4">
        <f t="shared" si="28"/>
        <v>0</v>
      </c>
      <c r="AN183" s="4">
        <f t="shared" si="28"/>
        <v>-5696.905339805825</v>
      </c>
      <c r="AO183" s="4">
        <f t="shared" si="28"/>
        <v>794.59951456310682</v>
      </c>
      <c r="AP183" s="4">
        <f t="shared" si="28"/>
        <v>0</v>
      </c>
      <c r="AQ183" s="4">
        <f t="shared" si="28"/>
        <v>6429.6116504854372</v>
      </c>
      <c r="AR183" s="4">
        <f t="shared" si="28"/>
        <v>70.388349514563103</v>
      </c>
      <c r="AS183" s="4" t="e">
        <f t="shared" si="27"/>
        <v>#VALUE!</v>
      </c>
      <c r="AT183" s="18">
        <f t="shared" si="27"/>
        <v>-5705.4004854368932</v>
      </c>
      <c r="AU183" s="4">
        <f t="shared" si="27"/>
        <v>0</v>
      </c>
      <c r="AV183" s="4">
        <f t="shared" si="27"/>
        <v>-5705.4004854368932</v>
      </c>
      <c r="AW183" s="4">
        <f t="shared" si="27"/>
        <v>0</v>
      </c>
      <c r="AX183" s="4">
        <f t="shared" si="26"/>
        <v>0</v>
      </c>
      <c r="AY183" s="4">
        <f t="shared" si="26"/>
        <v>113.47087378640776</v>
      </c>
      <c r="AZ183" s="4" t="e">
        <f t="shared" si="26"/>
        <v>#VALUE!</v>
      </c>
      <c r="BA183" s="4" t="e">
        <f t="shared" si="25"/>
        <v>#VALUE!</v>
      </c>
      <c r="BB183" s="19">
        <f t="shared" si="25"/>
        <v>-113.47087378640776</v>
      </c>
      <c r="BC183" s="4">
        <f t="shared" si="25"/>
        <v>0</v>
      </c>
      <c r="BD183" s="4">
        <f t="shared" si="25"/>
        <v>0</v>
      </c>
      <c r="BE183" s="4">
        <f t="shared" si="25"/>
        <v>118.93203883495146</v>
      </c>
      <c r="BF183" s="4" t="e">
        <f t="shared" si="25"/>
        <v>#VALUE!</v>
      </c>
      <c r="BG183" s="4" t="e">
        <f t="shared" si="24"/>
        <v>#VALUE!</v>
      </c>
      <c r="BH183" s="20">
        <f t="shared" si="24"/>
        <v>-118.93203883495146</v>
      </c>
    </row>
    <row r="184" spans="1:60">
      <c r="A184" s="3" t="s">
        <v>397</v>
      </c>
      <c r="B184" s="4">
        <v>2677</v>
      </c>
      <c r="C184" s="51" t="s">
        <v>398</v>
      </c>
      <c r="D184" s="4">
        <v>16</v>
      </c>
      <c r="E184" s="4">
        <v>0</v>
      </c>
      <c r="F184" s="4">
        <v>0</v>
      </c>
      <c r="G184" s="4">
        <v>11391</v>
      </c>
      <c r="H184" s="4">
        <v>0</v>
      </c>
      <c r="I184" s="4">
        <v>0</v>
      </c>
      <c r="J184" s="4">
        <v>-11391</v>
      </c>
      <c r="K184" s="4">
        <v>0</v>
      </c>
      <c r="L184" s="4">
        <v>-11391</v>
      </c>
      <c r="M184" s="4">
        <v>0</v>
      </c>
      <c r="N184" s="4">
        <v>0</v>
      </c>
      <c r="O184" s="4">
        <v>11760</v>
      </c>
      <c r="P184" s="4">
        <v>0</v>
      </c>
      <c r="Q184" s="4">
        <v>0</v>
      </c>
      <c r="R184" s="4">
        <v>-11760</v>
      </c>
      <c r="S184" s="4">
        <v>0</v>
      </c>
      <c r="T184" s="4">
        <v>-11760</v>
      </c>
      <c r="U184" s="4">
        <v>26</v>
      </c>
      <c r="V184" s="4">
        <v>0</v>
      </c>
      <c r="W184" s="4">
        <v>348</v>
      </c>
      <c r="X184" s="4">
        <v>59</v>
      </c>
      <c r="Y184" s="4">
        <v>0</v>
      </c>
      <c r="Z184" s="4">
        <v>-381</v>
      </c>
      <c r="AA184" s="4">
        <v>0</v>
      </c>
      <c r="AB184" s="4">
        <v>0</v>
      </c>
      <c r="AC184" s="4">
        <v>408</v>
      </c>
      <c r="AD184" s="4">
        <v>49</v>
      </c>
      <c r="AE184" s="4">
        <v>0</v>
      </c>
      <c r="AF184" s="4">
        <v>-457</v>
      </c>
      <c r="AG184" s="93">
        <f t="shared" si="21"/>
        <v>0</v>
      </c>
      <c r="AH184" s="4">
        <f t="shared" si="28"/>
        <v>0</v>
      </c>
      <c r="AI184" s="4">
        <f t="shared" si="28"/>
        <v>4255.1363466567054</v>
      </c>
      <c r="AJ184" s="4">
        <f t="shared" si="28"/>
        <v>0</v>
      </c>
      <c r="AK184" s="4">
        <f t="shared" si="28"/>
        <v>0</v>
      </c>
      <c r="AL184" s="17">
        <f t="shared" si="28"/>
        <v>-4255.1363466567054</v>
      </c>
      <c r="AM184" s="4">
        <f t="shared" si="28"/>
        <v>0</v>
      </c>
      <c r="AN184" s="4">
        <f t="shared" si="28"/>
        <v>-4255.1363466567054</v>
      </c>
      <c r="AO184" s="4">
        <f t="shared" si="28"/>
        <v>0</v>
      </c>
      <c r="AP184" s="4">
        <f t="shared" si="28"/>
        <v>0</v>
      </c>
      <c r="AQ184" s="4">
        <f t="shared" si="28"/>
        <v>4392.9772132984681</v>
      </c>
      <c r="AR184" s="4">
        <f t="shared" si="28"/>
        <v>0</v>
      </c>
      <c r="AS184" s="4">
        <f t="shared" si="27"/>
        <v>0</v>
      </c>
      <c r="AT184" s="18">
        <f t="shared" si="27"/>
        <v>-4392.9772132984681</v>
      </c>
      <c r="AU184" s="4">
        <f t="shared" si="27"/>
        <v>0</v>
      </c>
      <c r="AV184" s="4">
        <f t="shared" si="27"/>
        <v>-4392.9772132984681</v>
      </c>
      <c r="AW184" s="4">
        <f t="shared" si="27"/>
        <v>9.7123645872245046</v>
      </c>
      <c r="AX184" s="4">
        <f t="shared" si="26"/>
        <v>0</v>
      </c>
      <c r="AY184" s="4">
        <f t="shared" si="26"/>
        <v>129.99626447515877</v>
      </c>
      <c r="AZ184" s="4">
        <f t="shared" si="26"/>
        <v>22.039596563317147</v>
      </c>
      <c r="BA184" s="4">
        <f t="shared" si="25"/>
        <v>0</v>
      </c>
      <c r="BB184" s="19">
        <f t="shared" si="25"/>
        <v>-142.3234964512514</v>
      </c>
      <c r="BC184" s="4">
        <f t="shared" si="25"/>
        <v>0</v>
      </c>
      <c r="BD184" s="4">
        <f t="shared" si="25"/>
        <v>0</v>
      </c>
      <c r="BE184" s="4">
        <f t="shared" si="25"/>
        <v>152.40941352259992</v>
      </c>
      <c r="BF184" s="4">
        <f t="shared" si="25"/>
        <v>18.304071722076952</v>
      </c>
      <c r="BG184" s="4">
        <f t="shared" si="24"/>
        <v>0</v>
      </c>
      <c r="BH184" s="20">
        <f t="shared" si="24"/>
        <v>-170.71348524467689</v>
      </c>
    </row>
    <row r="185" spans="1:60">
      <c r="A185" s="3" t="s">
        <v>399</v>
      </c>
      <c r="B185" s="4">
        <v>1646</v>
      </c>
      <c r="C185" s="51" t="s">
        <v>400</v>
      </c>
      <c r="D185" s="4">
        <v>10</v>
      </c>
      <c r="E185" s="4">
        <v>77</v>
      </c>
      <c r="F185" s="4">
        <v>0</v>
      </c>
      <c r="G185" s="4">
        <v>9441</v>
      </c>
      <c r="H185" s="4">
        <v>1</v>
      </c>
      <c r="I185" s="4">
        <v>0</v>
      </c>
      <c r="J185" s="4">
        <v>-9365</v>
      </c>
      <c r="K185" s="4">
        <v>24</v>
      </c>
      <c r="L185" s="4">
        <v>-9341</v>
      </c>
      <c r="M185" s="4">
        <v>0</v>
      </c>
      <c r="N185" s="4">
        <v>0</v>
      </c>
      <c r="O185" s="4">
        <v>8939</v>
      </c>
      <c r="P185" s="4">
        <v>1</v>
      </c>
      <c r="Q185" s="4">
        <v>0</v>
      </c>
      <c r="R185" s="4">
        <v>-8940</v>
      </c>
      <c r="S185" s="4">
        <v>27</v>
      </c>
      <c r="T185" s="4">
        <v>-8913</v>
      </c>
      <c r="U185" s="4">
        <v>0</v>
      </c>
      <c r="V185" s="4">
        <v>0</v>
      </c>
      <c r="W185" s="4">
        <v>162</v>
      </c>
      <c r="X185" s="4">
        <v>0</v>
      </c>
      <c r="Y185" s="4">
        <v>0</v>
      </c>
      <c r="Z185" s="4">
        <v>-162</v>
      </c>
      <c r="AA185" s="4">
        <v>0</v>
      </c>
      <c r="AB185" s="4">
        <v>0</v>
      </c>
      <c r="AC185" s="4">
        <v>166</v>
      </c>
      <c r="AD185" s="4">
        <v>0</v>
      </c>
      <c r="AE185" s="4">
        <v>0</v>
      </c>
      <c r="AF185" s="4">
        <v>-166</v>
      </c>
      <c r="AG185" s="93">
        <f t="shared" si="21"/>
        <v>46.780072904009721</v>
      </c>
      <c r="AH185" s="4">
        <f t="shared" si="28"/>
        <v>0</v>
      </c>
      <c r="AI185" s="4">
        <f t="shared" si="28"/>
        <v>5735.722964763062</v>
      </c>
      <c r="AJ185" s="4">
        <f t="shared" si="28"/>
        <v>0.60753341433778862</v>
      </c>
      <c r="AK185" s="4">
        <f t="shared" si="28"/>
        <v>0</v>
      </c>
      <c r="AL185" s="17">
        <f t="shared" si="28"/>
        <v>-5689.5504252733899</v>
      </c>
      <c r="AM185" s="4">
        <f t="shared" si="28"/>
        <v>14.580801944106925</v>
      </c>
      <c r="AN185" s="4">
        <f t="shared" si="28"/>
        <v>-5674.9696233292834</v>
      </c>
      <c r="AO185" s="4">
        <f t="shared" si="28"/>
        <v>0</v>
      </c>
      <c r="AP185" s="4">
        <f t="shared" si="28"/>
        <v>0</v>
      </c>
      <c r="AQ185" s="4">
        <f t="shared" si="28"/>
        <v>5430.7411907654923</v>
      </c>
      <c r="AR185" s="4">
        <f t="shared" si="28"/>
        <v>0.60753341433778862</v>
      </c>
      <c r="AS185" s="4">
        <f t="shared" si="27"/>
        <v>0</v>
      </c>
      <c r="AT185" s="18">
        <f t="shared" si="27"/>
        <v>-5431.3487241798302</v>
      </c>
      <c r="AU185" s="4">
        <f t="shared" si="27"/>
        <v>16.403402187120292</v>
      </c>
      <c r="AV185" s="4">
        <f t="shared" si="27"/>
        <v>-5414.94532199271</v>
      </c>
      <c r="AW185" s="4">
        <f t="shared" si="27"/>
        <v>0</v>
      </c>
      <c r="AX185" s="4">
        <f t="shared" si="26"/>
        <v>0</v>
      </c>
      <c r="AY185" s="4">
        <f t="shared" si="26"/>
        <v>98.420413122721754</v>
      </c>
      <c r="AZ185" s="4">
        <f t="shared" si="26"/>
        <v>0</v>
      </c>
      <c r="BA185" s="4">
        <f t="shared" si="25"/>
        <v>0</v>
      </c>
      <c r="BB185" s="19">
        <f t="shared" si="25"/>
        <v>-98.420413122721754</v>
      </c>
      <c r="BC185" s="4">
        <f t="shared" si="25"/>
        <v>0</v>
      </c>
      <c r="BD185" s="4">
        <f t="shared" si="25"/>
        <v>0</v>
      </c>
      <c r="BE185" s="4">
        <f t="shared" si="25"/>
        <v>100.8505467800729</v>
      </c>
      <c r="BF185" s="4">
        <f t="shared" si="25"/>
        <v>0</v>
      </c>
      <c r="BG185" s="4">
        <f t="shared" si="24"/>
        <v>0</v>
      </c>
      <c r="BH185" s="20">
        <f t="shared" si="24"/>
        <v>-100.8505467800729</v>
      </c>
    </row>
    <row r="186" spans="1:60">
      <c r="A186" s="3" t="s">
        <v>401</v>
      </c>
      <c r="B186" s="4">
        <v>3679</v>
      </c>
      <c r="C186" s="51" t="s">
        <v>402</v>
      </c>
      <c r="D186" s="4">
        <v>13</v>
      </c>
      <c r="E186" s="4">
        <v>732</v>
      </c>
      <c r="F186" s="4">
        <v>0</v>
      </c>
      <c r="G186" s="4">
        <v>13007</v>
      </c>
      <c r="H186" s="4">
        <v>0</v>
      </c>
      <c r="I186" s="4">
        <v>0</v>
      </c>
      <c r="J186" s="4">
        <v>-12275</v>
      </c>
      <c r="K186" s="4">
        <v>4</v>
      </c>
      <c r="L186" s="4">
        <v>-12271</v>
      </c>
      <c r="M186" s="4">
        <v>674</v>
      </c>
      <c r="N186" s="4">
        <v>0</v>
      </c>
      <c r="O186" s="4">
        <v>13449</v>
      </c>
      <c r="P186" s="4">
        <v>0</v>
      </c>
      <c r="Q186" s="4">
        <v>0</v>
      </c>
      <c r="R186" s="4">
        <v>-12775</v>
      </c>
      <c r="S186" s="4">
        <v>4</v>
      </c>
      <c r="T186" s="4">
        <v>-12771</v>
      </c>
      <c r="U186" s="4">
        <v>0</v>
      </c>
      <c r="V186" s="4">
        <v>0</v>
      </c>
      <c r="W186" s="4">
        <v>347</v>
      </c>
      <c r="X186" s="4">
        <v>0</v>
      </c>
      <c r="Y186" s="4">
        <v>0</v>
      </c>
      <c r="Z186" s="4">
        <v>-347</v>
      </c>
      <c r="AA186" s="4">
        <v>0</v>
      </c>
      <c r="AB186" s="4">
        <v>0</v>
      </c>
      <c r="AC186" s="4">
        <v>351</v>
      </c>
      <c r="AD186" s="4">
        <v>0</v>
      </c>
      <c r="AE186" s="4">
        <v>0</v>
      </c>
      <c r="AF186" s="4">
        <v>-351</v>
      </c>
      <c r="AG186" s="93">
        <f t="shared" si="21"/>
        <v>198.96711062788802</v>
      </c>
      <c r="AH186" s="4">
        <f t="shared" si="28"/>
        <v>0</v>
      </c>
      <c r="AI186" s="4">
        <f t="shared" si="28"/>
        <v>3535.4715955422671</v>
      </c>
      <c r="AJ186" s="4">
        <f t="shared" si="28"/>
        <v>0</v>
      </c>
      <c r="AK186" s="4">
        <f t="shared" si="28"/>
        <v>0</v>
      </c>
      <c r="AL186" s="17">
        <f t="shared" si="28"/>
        <v>-3336.5044849143787</v>
      </c>
      <c r="AM186" s="4">
        <f t="shared" si="28"/>
        <v>1.0872519706441968</v>
      </c>
      <c r="AN186" s="4">
        <f t="shared" si="28"/>
        <v>-3335.4172329437347</v>
      </c>
      <c r="AO186" s="4">
        <f t="shared" si="28"/>
        <v>183.20195705354715</v>
      </c>
      <c r="AP186" s="4">
        <f t="shared" si="28"/>
        <v>0</v>
      </c>
      <c r="AQ186" s="4">
        <f t="shared" si="28"/>
        <v>3655.6129382984504</v>
      </c>
      <c r="AR186" s="4">
        <f t="shared" si="28"/>
        <v>0</v>
      </c>
      <c r="AS186" s="4">
        <f t="shared" si="27"/>
        <v>0</v>
      </c>
      <c r="AT186" s="18">
        <f t="shared" si="27"/>
        <v>-3472.4109812449037</v>
      </c>
      <c r="AU186" s="4">
        <f t="shared" si="27"/>
        <v>1.0872519706441968</v>
      </c>
      <c r="AV186" s="4">
        <f t="shared" si="27"/>
        <v>-3471.3237292742592</v>
      </c>
      <c r="AW186" s="4">
        <f t="shared" si="27"/>
        <v>0</v>
      </c>
      <c r="AX186" s="4">
        <f t="shared" si="26"/>
        <v>0</v>
      </c>
      <c r="AY186" s="4">
        <f t="shared" si="26"/>
        <v>94.319108453384075</v>
      </c>
      <c r="AZ186" s="4">
        <f t="shared" si="26"/>
        <v>0</v>
      </c>
      <c r="BA186" s="4">
        <f t="shared" si="25"/>
        <v>0</v>
      </c>
      <c r="BB186" s="19">
        <f t="shared" si="25"/>
        <v>-94.319108453384075</v>
      </c>
      <c r="BC186" s="4">
        <f t="shared" si="25"/>
        <v>0</v>
      </c>
      <c r="BD186" s="4">
        <f t="shared" si="25"/>
        <v>0</v>
      </c>
      <c r="BE186" s="4">
        <f t="shared" si="25"/>
        <v>95.406360424028264</v>
      </c>
      <c r="BF186" s="4">
        <f t="shared" si="25"/>
        <v>0</v>
      </c>
      <c r="BG186" s="4">
        <f t="shared" si="24"/>
        <v>0</v>
      </c>
      <c r="BH186" s="20">
        <f t="shared" si="24"/>
        <v>-95.406360424028264</v>
      </c>
    </row>
    <row r="187" spans="1:60">
      <c r="A187" s="3" t="s">
        <v>403</v>
      </c>
      <c r="B187" s="4">
        <v>17245</v>
      </c>
      <c r="C187" s="51" t="s">
        <v>404</v>
      </c>
      <c r="D187" s="4">
        <v>10</v>
      </c>
      <c r="E187" s="4">
        <v>12686</v>
      </c>
      <c r="F187" s="4">
        <v>0</v>
      </c>
      <c r="G187" s="4">
        <v>97283</v>
      </c>
      <c r="H187" s="4">
        <v>127</v>
      </c>
      <c r="I187" s="4">
        <v>0</v>
      </c>
      <c r="J187" s="4">
        <v>-84724</v>
      </c>
      <c r="K187" s="4">
        <v>27</v>
      </c>
      <c r="L187" s="4">
        <v>-84697</v>
      </c>
      <c r="M187" s="4">
        <v>10987</v>
      </c>
      <c r="N187" s="4">
        <v>0</v>
      </c>
      <c r="O187" s="4">
        <v>96508</v>
      </c>
      <c r="P187" s="4">
        <v>106</v>
      </c>
      <c r="Q187" s="4">
        <v>0</v>
      </c>
      <c r="R187" s="4">
        <v>-85627</v>
      </c>
      <c r="S187" s="4">
        <v>31</v>
      </c>
      <c r="T187" s="4">
        <v>-85596</v>
      </c>
      <c r="U187" s="4">
        <v>0</v>
      </c>
      <c r="V187" s="4">
        <v>0</v>
      </c>
      <c r="W187" s="4">
        <v>1606</v>
      </c>
      <c r="X187" s="4">
        <v>0</v>
      </c>
      <c r="Y187" s="4">
        <v>0</v>
      </c>
      <c r="Z187" s="4">
        <v>-1606</v>
      </c>
      <c r="AA187" s="4">
        <v>0</v>
      </c>
      <c r="AB187" s="4">
        <v>0</v>
      </c>
      <c r="AC187" s="4">
        <v>1605</v>
      </c>
      <c r="AD187" s="4">
        <v>0</v>
      </c>
      <c r="AE187" s="4">
        <v>0</v>
      </c>
      <c r="AF187" s="4">
        <v>-1605</v>
      </c>
      <c r="AG187" s="93">
        <f t="shared" si="21"/>
        <v>735.63351696143809</v>
      </c>
      <c r="AH187" s="4">
        <f t="shared" si="28"/>
        <v>0</v>
      </c>
      <c r="AI187" s="4">
        <f t="shared" si="28"/>
        <v>5641.2293418382142</v>
      </c>
      <c r="AJ187" s="4">
        <f t="shared" si="28"/>
        <v>7.3644534647723976</v>
      </c>
      <c r="AK187" s="4">
        <f t="shared" si="28"/>
        <v>0</v>
      </c>
      <c r="AL187" s="17">
        <f t="shared" si="28"/>
        <v>-4912.9602783415485</v>
      </c>
      <c r="AM187" s="4">
        <f t="shared" si="28"/>
        <v>1.5656712090461002</v>
      </c>
      <c r="AN187" s="4">
        <f t="shared" si="28"/>
        <v>-4911.3946071325017</v>
      </c>
      <c r="AO187" s="4">
        <f t="shared" si="28"/>
        <v>637.11220643664831</v>
      </c>
      <c r="AP187" s="4">
        <f t="shared" si="28"/>
        <v>0</v>
      </c>
      <c r="AQ187" s="4">
        <f t="shared" si="28"/>
        <v>5596.288779356335</v>
      </c>
      <c r="AR187" s="4">
        <f t="shared" si="28"/>
        <v>6.146709191069875</v>
      </c>
      <c r="AS187" s="4">
        <f t="shared" si="27"/>
        <v>0</v>
      </c>
      <c r="AT187" s="18">
        <f t="shared" si="27"/>
        <v>-4965.3232821107567</v>
      </c>
      <c r="AU187" s="4">
        <f t="shared" si="27"/>
        <v>1.7976224992751522</v>
      </c>
      <c r="AV187" s="4">
        <f t="shared" si="27"/>
        <v>-4963.5256596114814</v>
      </c>
      <c r="AW187" s="4">
        <f t="shared" si="27"/>
        <v>0</v>
      </c>
      <c r="AX187" s="4">
        <f t="shared" si="26"/>
        <v>0</v>
      </c>
      <c r="AY187" s="4">
        <f t="shared" si="26"/>
        <v>93.128443026964334</v>
      </c>
      <c r="AZ187" s="4">
        <f t="shared" si="26"/>
        <v>0</v>
      </c>
      <c r="BA187" s="4">
        <f t="shared" si="25"/>
        <v>0</v>
      </c>
      <c r="BB187" s="19">
        <f t="shared" si="25"/>
        <v>-93.128443026964334</v>
      </c>
      <c r="BC187" s="4">
        <f t="shared" si="25"/>
        <v>0</v>
      </c>
      <c r="BD187" s="4">
        <f t="shared" si="25"/>
        <v>0</v>
      </c>
      <c r="BE187" s="4">
        <f t="shared" si="25"/>
        <v>93.070455204407068</v>
      </c>
      <c r="BF187" s="4">
        <f t="shared" si="25"/>
        <v>0</v>
      </c>
      <c r="BG187" s="4">
        <f t="shared" si="24"/>
        <v>0</v>
      </c>
      <c r="BH187" s="20">
        <f t="shared" si="24"/>
        <v>-93.070455204407068</v>
      </c>
    </row>
    <row r="188" spans="1:60">
      <c r="A188" s="3" t="s">
        <v>405</v>
      </c>
      <c r="B188" s="4">
        <v>4271</v>
      </c>
      <c r="C188" s="51" t="s">
        <v>406</v>
      </c>
      <c r="D188" s="4">
        <v>11</v>
      </c>
      <c r="E188" s="4">
        <v>2297</v>
      </c>
      <c r="F188" s="4">
        <v>0</v>
      </c>
      <c r="G188" s="4">
        <v>25641</v>
      </c>
      <c r="H188" s="4">
        <v>10</v>
      </c>
      <c r="I188" s="4">
        <v>0</v>
      </c>
      <c r="J188" s="4">
        <v>-23354</v>
      </c>
      <c r="K188" s="4">
        <v>4</v>
      </c>
      <c r="L188" s="4">
        <v>-23350</v>
      </c>
      <c r="M188" s="4">
        <v>2105</v>
      </c>
      <c r="N188" s="4">
        <v>0</v>
      </c>
      <c r="O188" s="4">
        <v>26284</v>
      </c>
      <c r="P188" s="4">
        <v>10</v>
      </c>
      <c r="Q188" s="4">
        <v>0</v>
      </c>
      <c r="R188" s="4">
        <v>-24189</v>
      </c>
      <c r="S188" s="4">
        <v>4</v>
      </c>
      <c r="T188" s="4">
        <v>-24185</v>
      </c>
      <c r="U188" s="4">
        <v>0</v>
      </c>
      <c r="V188" s="4">
        <v>0</v>
      </c>
      <c r="W188" s="4">
        <v>450</v>
      </c>
      <c r="X188" s="4">
        <v>0</v>
      </c>
      <c r="Y188" s="4">
        <v>0</v>
      </c>
      <c r="Z188" s="4">
        <v>-450</v>
      </c>
      <c r="AA188" s="4">
        <v>0</v>
      </c>
      <c r="AB188" s="4">
        <v>0</v>
      </c>
      <c r="AC188" s="4">
        <v>479</v>
      </c>
      <c r="AD188" s="4">
        <v>0</v>
      </c>
      <c r="AE188" s="4">
        <v>0</v>
      </c>
      <c r="AF188" s="4">
        <v>-479</v>
      </c>
      <c r="AG188" s="93">
        <f t="shared" si="21"/>
        <v>537.81315851088743</v>
      </c>
      <c r="AH188" s="4">
        <f t="shared" si="28"/>
        <v>0</v>
      </c>
      <c r="AI188" s="4">
        <f t="shared" si="28"/>
        <v>6003.5120580660268</v>
      </c>
      <c r="AJ188" s="4">
        <f t="shared" si="28"/>
        <v>2.3413720440177945</v>
      </c>
      <c r="AK188" s="4">
        <f t="shared" si="28"/>
        <v>0</v>
      </c>
      <c r="AL188" s="17">
        <f t="shared" si="28"/>
        <v>-5468.0402715991568</v>
      </c>
      <c r="AM188" s="4">
        <f t="shared" si="28"/>
        <v>0.93654881760711772</v>
      </c>
      <c r="AN188" s="4">
        <f t="shared" si="28"/>
        <v>-5467.1037227815495</v>
      </c>
      <c r="AO188" s="4">
        <f t="shared" si="28"/>
        <v>492.8588152657457</v>
      </c>
      <c r="AP188" s="4">
        <f t="shared" si="28"/>
        <v>0</v>
      </c>
      <c r="AQ188" s="4">
        <f t="shared" si="28"/>
        <v>6154.0622804963705</v>
      </c>
      <c r="AR188" s="4">
        <f t="shared" si="28"/>
        <v>2.3413720440177945</v>
      </c>
      <c r="AS188" s="4">
        <f t="shared" si="27"/>
        <v>0</v>
      </c>
      <c r="AT188" s="18">
        <f t="shared" si="27"/>
        <v>-5663.5448372746432</v>
      </c>
      <c r="AU188" s="4">
        <f t="shared" si="27"/>
        <v>0.93654881760711772</v>
      </c>
      <c r="AV188" s="4">
        <f t="shared" si="27"/>
        <v>-5662.608288457036</v>
      </c>
      <c r="AW188" s="4">
        <f t="shared" si="27"/>
        <v>0</v>
      </c>
      <c r="AX188" s="4">
        <f t="shared" si="26"/>
        <v>0</v>
      </c>
      <c r="AY188" s="4">
        <f t="shared" si="26"/>
        <v>105.36174198080074</v>
      </c>
      <c r="AZ188" s="4">
        <f t="shared" si="26"/>
        <v>0</v>
      </c>
      <c r="BA188" s="4">
        <f t="shared" si="25"/>
        <v>0</v>
      </c>
      <c r="BB188" s="19">
        <f t="shared" si="25"/>
        <v>-105.36174198080074</v>
      </c>
      <c r="BC188" s="4">
        <f t="shared" si="25"/>
        <v>0</v>
      </c>
      <c r="BD188" s="4">
        <f t="shared" si="25"/>
        <v>0</v>
      </c>
      <c r="BE188" s="4">
        <f t="shared" si="25"/>
        <v>112.15172090845235</v>
      </c>
      <c r="BF188" s="4">
        <f t="shared" si="25"/>
        <v>0</v>
      </c>
      <c r="BG188" s="4">
        <f t="shared" si="24"/>
        <v>0</v>
      </c>
      <c r="BH188" s="20">
        <f t="shared" si="24"/>
        <v>-112.15172090845235</v>
      </c>
    </row>
    <row r="189" spans="1:60">
      <c r="A189" s="3" t="s">
        <v>407</v>
      </c>
      <c r="B189" s="4">
        <v>19096</v>
      </c>
      <c r="C189" s="51" t="s">
        <v>408</v>
      </c>
      <c r="D189" s="4">
        <v>15</v>
      </c>
      <c r="E189" s="4">
        <v>76680</v>
      </c>
      <c r="F189" s="4">
        <v>0</v>
      </c>
      <c r="G189" s="4">
        <v>158130</v>
      </c>
      <c r="H189" s="4">
        <v>82</v>
      </c>
      <c r="I189" s="4" t="s">
        <v>44</v>
      </c>
      <c r="J189" s="4">
        <v>-81532</v>
      </c>
      <c r="K189" s="4">
        <v>0</v>
      </c>
      <c r="L189" s="4">
        <v>-81532</v>
      </c>
      <c r="M189" s="4">
        <v>0</v>
      </c>
      <c r="N189" s="4">
        <v>0</v>
      </c>
      <c r="O189" s="4">
        <v>80995</v>
      </c>
      <c r="P189" s="4">
        <v>0</v>
      </c>
      <c r="Q189" s="4" t="s">
        <v>44</v>
      </c>
      <c r="R189" s="4">
        <v>-80995</v>
      </c>
      <c r="S189" s="4">
        <v>0</v>
      </c>
      <c r="T189" s="4">
        <v>-80995</v>
      </c>
      <c r="U189" s="4">
        <v>371</v>
      </c>
      <c r="V189" s="4">
        <v>0</v>
      </c>
      <c r="W189" s="4">
        <v>3052</v>
      </c>
      <c r="X189" s="4">
        <v>107</v>
      </c>
      <c r="Y189" s="4" t="s">
        <v>44</v>
      </c>
      <c r="Z189" s="4">
        <v>-2788</v>
      </c>
      <c r="AA189" s="4">
        <v>424</v>
      </c>
      <c r="AB189" s="4">
        <v>0</v>
      </c>
      <c r="AC189" s="4">
        <v>3164</v>
      </c>
      <c r="AD189" s="4">
        <v>60</v>
      </c>
      <c r="AE189" s="4" t="s">
        <v>44</v>
      </c>
      <c r="AF189" s="4">
        <v>-2800</v>
      </c>
      <c r="AG189" s="93">
        <f t="shared" si="21"/>
        <v>4015.5006284038541</v>
      </c>
      <c r="AH189" s="4">
        <f t="shared" si="28"/>
        <v>0</v>
      </c>
      <c r="AI189" s="4">
        <f t="shared" si="28"/>
        <v>8280.7917888563043</v>
      </c>
      <c r="AJ189" s="4">
        <f t="shared" si="28"/>
        <v>4.2940930037704232</v>
      </c>
      <c r="AK189" s="4" t="e">
        <f t="shared" si="28"/>
        <v>#VALUE!</v>
      </c>
      <c r="AL189" s="17">
        <f t="shared" si="28"/>
        <v>-4269.5852534562209</v>
      </c>
      <c r="AM189" s="4">
        <f t="shared" si="28"/>
        <v>0</v>
      </c>
      <c r="AN189" s="4">
        <f t="shared" si="28"/>
        <v>-4269.5852534562209</v>
      </c>
      <c r="AO189" s="4">
        <f t="shared" si="28"/>
        <v>0</v>
      </c>
      <c r="AP189" s="4">
        <f t="shared" si="28"/>
        <v>0</v>
      </c>
      <c r="AQ189" s="4">
        <f t="shared" si="28"/>
        <v>4241.4641809803097</v>
      </c>
      <c r="AR189" s="4">
        <f t="shared" si="28"/>
        <v>0</v>
      </c>
      <c r="AS189" s="4" t="e">
        <f t="shared" si="27"/>
        <v>#VALUE!</v>
      </c>
      <c r="AT189" s="18">
        <f t="shared" si="27"/>
        <v>-4241.4641809803097</v>
      </c>
      <c r="AU189" s="4">
        <f t="shared" si="27"/>
        <v>0</v>
      </c>
      <c r="AV189" s="4">
        <f t="shared" si="27"/>
        <v>-4241.4641809803097</v>
      </c>
      <c r="AW189" s="4">
        <f t="shared" si="27"/>
        <v>19.428152492668623</v>
      </c>
      <c r="AX189" s="4">
        <f t="shared" si="26"/>
        <v>0</v>
      </c>
      <c r="AY189" s="4">
        <f t="shared" si="26"/>
        <v>159.8240469208211</v>
      </c>
      <c r="AZ189" s="4">
        <f t="shared" si="26"/>
        <v>5.6032677000418936</v>
      </c>
      <c r="BA189" s="4" t="e">
        <f t="shared" si="25"/>
        <v>#VALUE!</v>
      </c>
      <c r="BB189" s="19">
        <f t="shared" si="25"/>
        <v>-145.9991621281944</v>
      </c>
      <c r="BC189" s="4">
        <f t="shared" si="25"/>
        <v>22.203602848764138</v>
      </c>
      <c r="BD189" s="4">
        <f t="shared" si="25"/>
        <v>0</v>
      </c>
      <c r="BE189" s="4">
        <f t="shared" si="25"/>
        <v>165.6891495601173</v>
      </c>
      <c r="BF189" s="4">
        <f t="shared" si="25"/>
        <v>3.1420192710515291</v>
      </c>
      <c r="BG189" s="4" t="e">
        <f t="shared" si="24"/>
        <v>#VALUE!</v>
      </c>
      <c r="BH189" s="20">
        <f t="shared" si="24"/>
        <v>-146.62756598240469</v>
      </c>
    </row>
    <row r="190" spans="1:60">
      <c r="A190" s="3" t="s">
        <v>409</v>
      </c>
      <c r="B190" s="4">
        <v>3875</v>
      </c>
      <c r="C190" s="51" t="s">
        <v>410</v>
      </c>
      <c r="D190" s="4">
        <v>13</v>
      </c>
      <c r="E190" s="4">
        <v>0</v>
      </c>
      <c r="F190" s="4">
        <v>0</v>
      </c>
      <c r="G190" s="4">
        <v>18370</v>
      </c>
      <c r="H190" s="4">
        <v>46</v>
      </c>
      <c r="I190" s="4">
        <v>0</v>
      </c>
      <c r="J190" s="4">
        <v>-18416</v>
      </c>
      <c r="K190" s="4">
        <v>0</v>
      </c>
      <c r="L190" s="4">
        <v>-18416</v>
      </c>
      <c r="M190" s="4">
        <v>0</v>
      </c>
      <c r="N190" s="4">
        <v>0</v>
      </c>
      <c r="O190" s="4">
        <v>18826</v>
      </c>
      <c r="P190" s="4">
        <v>44</v>
      </c>
      <c r="Q190" s="4">
        <v>0</v>
      </c>
      <c r="R190" s="4">
        <v>-18870</v>
      </c>
      <c r="S190" s="4">
        <v>0</v>
      </c>
      <c r="T190" s="4">
        <v>-18870</v>
      </c>
      <c r="U190" s="4">
        <v>0</v>
      </c>
      <c r="V190" s="4">
        <v>0</v>
      </c>
      <c r="W190" s="4">
        <v>364</v>
      </c>
      <c r="X190" s="4">
        <v>0</v>
      </c>
      <c r="Y190" s="4">
        <v>0</v>
      </c>
      <c r="Z190" s="4">
        <v>-364</v>
      </c>
      <c r="AA190" s="4">
        <v>0</v>
      </c>
      <c r="AB190" s="4">
        <v>0</v>
      </c>
      <c r="AC190" s="4">
        <v>364</v>
      </c>
      <c r="AD190" s="4">
        <v>0</v>
      </c>
      <c r="AE190" s="4">
        <v>0</v>
      </c>
      <c r="AF190" s="4">
        <v>-364</v>
      </c>
      <c r="AG190" s="93">
        <f t="shared" si="21"/>
        <v>0</v>
      </c>
      <c r="AH190" s="4">
        <f t="shared" si="28"/>
        <v>0</v>
      </c>
      <c r="AI190" s="4">
        <f t="shared" si="28"/>
        <v>4740.6451612903229</v>
      </c>
      <c r="AJ190" s="4">
        <f t="shared" si="28"/>
        <v>11.870967741935484</v>
      </c>
      <c r="AK190" s="4">
        <f t="shared" si="28"/>
        <v>0</v>
      </c>
      <c r="AL190" s="17">
        <f t="shared" si="28"/>
        <v>-4752.5161290322585</v>
      </c>
      <c r="AM190" s="4">
        <f t="shared" si="28"/>
        <v>0</v>
      </c>
      <c r="AN190" s="4">
        <f t="shared" si="28"/>
        <v>-4752.5161290322585</v>
      </c>
      <c r="AO190" s="4">
        <f t="shared" si="28"/>
        <v>0</v>
      </c>
      <c r="AP190" s="4">
        <f t="shared" si="28"/>
        <v>0</v>
      </c>
      <c r="AQ190" s="4">
        <f t="shared" si="28"/>
        <v>4858.322580645161</v>
      </c>
      <c r="AR190" s="4">
        <f t="shared" si="28"/>
        <v>11.35483870967742</v>
      </c>
      <c r="AS190" s="4">
        <f t="shared" si="27"/>
        <v>0</v>
      </c>
      <c r="AT190" s="18">
        <f t="shared" si="27"/>
        <v>-4869.677419354839</v>
      </c>
      <c r="AU190" s="4">
        <f t="shared" si="27"/>
        <v>0</v>
      </c>
      <c r="AV190" s="4">
        <f t="shared" si="27"/>
        <v>-4869.677419354839</v>
      </c>
      <c r="AW190" s="4">
        <f t="shared" si="27"/>
        <v>0</v>
      </c>
      <c r="AX190" s="4">
        <f t="shared" si="26"/>
        <v>0</v>
      </c>
      <c r="AY190" s="4">
        <f t="shared" si="26"/>
        <v>93.935483870967744</v>
      </c>
      <c r="AZ190" s="4">
        <f t="shared" si="26"/>
        <v>0</v>
      </c>
      <c r="BA190" s="4">
        <f t="shared" si="25"/>
        <v>0</v>
      </c>
      <c r="BB190" s="19">
        <f t="shared" si="25"/>
        <v>-93.935483870967744</v>
      </c>
      <c r="BC190" s="4">
        <f t="shared" si="25"/>
        <v>0</v>
      </c>
      <c r="BD190" s="4">
        <f t="shared" si="25"/>
        <v>0</v>
      </c>
      <c r="BE190" s="4">
        <f t="shared" si="25"/>
        <v>93.935483870967744</v>
      </c>
      <c r="BF190" s="4">
        <f t="shared" si="25"/>
        <v>0</v>
      </c>
      <c r="BG190" s="4">
        <f t="shared" si="24"/>
        <v>0</v>
      </c>
      <c r="BH190" s="20">
        <f t="shared" si="24"/>
        <v>-93.935483870967744</v>
      </c>
    </row>
    <row r="191" spans="1:60">
      <c r="A191" s="3" t="s">
        <v>411</v>
      </c>
      <c r="B191" s="4">
        <v>20207</v>
      </c>
      <c r="C191" s="51" t="s">
        <v>412</v>
      </c>
      <c r="D191" s="4">
        <v>6</v>
      </c>
      <c r="E191" s="4">
        <v>24356</v>
      </c>
      <c r="F191" s="4">
        <v>0</v>
      </c>
      <c r="G191" s="4">
        <v>80180</v>
      </c>
      <c r="H191" s="4">
        <v>100</v>
      </c>
      <c r="I191" s="4">
        <v>0</v>
      </c>
      <c r="J191" s="4">
        <v>-55924</v>
      </c>
      <c r="K191" s="4">
        <v>60</v>
      </c>
      <c r="L191" s="4">
        <v>-55864</v>
      </c>
      <c r="M191" s="4">
        <v>21681</v>
      </c>
      <c r="N191" s="4">
        <v>0</v>
      </c>
      <c r="O191" s="4">
        <v>80377</v>
      </c>
      <c r="P191" s="4">
        <v>50</v>
      </c>
      <c r="Q191" s="4">
        <v>0</v>
      </c>
      <c r="R191" s="4">
        <v>-58746</v>
      </c>
      <c r="S191" s="4">
        <v>60</v>
      </c>
      <c r="T191" s="4">
        <v>-58686</v>
      </c>
      <c r="U191" s="4">
        <v>0</v>
      </c>
      <c r="V191" s="4">
        <v>0</v>
      </c>
      <c r="W191" s="4">
        <v>1499</v>
      </c>
      <c r="X191" s="4">
        <v>0</v>
      </c>
      <c r="Y191" s="4">
        <v>0</v>
      </c>
      <c r="Z191" s="4">
        <v>-1499</v>
      </c>
      <c r="AA191" s="4">
        <v>0</v>
      </c>
      <c r="AB191" s="4">
        <v>0</v>
      </c>
      <c r="AC191" s="4">
        <v>1561</v>
      </c>
      <c r="AD191" s="4">
        <v>0</v>
      </c>
      <c r="AE191" s="4">
        <v>0</v>
      </c>
      <c r="AF191" s="4">
        <v>-1561</v>
      </c>
      <c r="AG191" s="93">
        <f t="shared" si="21"/>
        <v>1205.3248874152521</v>
      </c>
      <c r="AH191" s="4">
        <f t="shared" si="28"/>
        <v>0</v>
      </c>
      <c r="AI191" s="4">
        <f t="shared" si="28"/>
        <v>3967.9319047854706</v>
      </c>
      <c r="AJ191" s="4">
        <f t="shared" si="28"/>
        <v>4.9487801256990149</v>
      </c>
      <c r="AK191" s="4">
        <f t="shared" si="28"/>
        <v>0</v>
      </c>
      <c r="AL191" s="17">
        <f t="shared" si="28"/>
        <v>-2767.5557974959174</v>
      </c>
      <c r="AM191" s="4">
        <f t="shared" si="28"/>
        <v>2.969268075419409</v>
      </c>
      <c r="AN191" s="4">
        <f t="shared" si="28"/>
        <v>-2764.5865294204978</v>
      </c>
      <c r="AO191" s="4">
        <f t="shared" si="28"/>
        <v>1072.9450190528034</v>
      </c>
      <c r="AP191" s="4">
        <f t="shared" si="28"/>
        <v>0</v>
      </c>
      <c r="AQ191" s="4">
        <f t="shared" si="28"/>
        <v>3977.6810016330974</v>
      </c>
      <c r="AR191" s="4">
        <f t="shared" si="28"/>
        <v>2.4743900628495075</v>
      </c>
      <c r="AS191" s="4">
        <f t="shared" si="27"/>
        <v>0</v>
      </c>
      <c r="AT191" s="18">
        <f t="shared" si="27"/>
        <v>-2907.2103726431433</v>
      </c>
      <c r="AU191" s="4">
        <f t="shared" si="27"/>
        <v>2.969268075419409</v>
      </c>
      <c r="AV191" s="4">
        <f t="shared" si="27"/>
        <v>-2904.2411045677241</v>
      </c>
      <c r="AW191" s="4">
        <f t="shared" si="27"/>
        <v>0</v>
      </c>
      <c r="AX191" s="4">
        <f t="shared" si="26"/>
        <v>0</v>
      </c>
      <c r="AY191" s="4">
        <f t="shared" si="26"/>
        <v>74.182214084228235</v>
      </c>
      <c r="AZ191" s="4">
        <f t="shared" si="26"/>
        <v>0</v>
      </c>
      <c r="BA191" s="4">
        <f t="shared" si="25"/>
        <v>0</v>
      </c>
      <c r="BB191" s="19">
        <f t="shared" si="25"/>
        <v>-74.182214084228235</v>
      </c>
      <c r="BC191" s="4">
        <f t="shared" si="25"/>
        <v>0</v>
      </c>
      <c r="BD191" s="4">
        <f t="shared" si="25"/>
        <v>0</v>
      </c>
      <c r="BE191" s="4">
        <f t="shared" si="25"/>
        <v>77.250457762161631</v>
      </c>
      <c r="BF191" s="4">
        <f t="shared" si="25"/>
        <v>0</v>
      </c>
      <c r="BG191" s="4">
        <f t="shared" si="24"/>
        <v>0</v>
      </c>
      <c r="BH191" s="20">
        <f t="shared" si="24"/>
        <v>-77.250457762161631</v>
      </c>
    </row>
    <row r="192" spans="1:60">
      <c r="A192" s="3" t="s">
        <v>413</v>
      </c>
      <c r="B192" s="4">
        <v>4161</v>
      </c>
      <c r="C192" s="51" t="s">
        <v>414</v>
      </c>
      <c r="D192" s="4">
        <v>12</v>
      </c>
      <c r="E192" s="4">
        <v>36</v>
      </c>
      <c r="F192" s="4" t="s">
        <v>44</v>
      </c>
      <c r="G192" s="4">
        <v>18425</v>
      </c>
      <c r="H192" s="4" t="s">
        <v>44</v>
      </c>
      <c r="I192" s="4" t="s">
        <v>44</v>
      </c>
      <c r="J192" s="4">
        <v>-18389</v>
      </c>
      <c r="K192" s="4" t="s">
        <v>44</v>
      </c>
      <c r="L192" s="4">
        <v>-18389</v>
      </c>
      <c r="M192" s="4">
        <v>60</v>
      </c>
      <c r="N192" s="4" t="s">
        <v>44</v>
      </c>
      <c r="O192" s="4">
        <v>19180</v>
      </c>
      <c r="P192" s="4" t="s">
        <v>44</v>
      </c>
      <c r="Q192" s="4" t="s">
        <v>44</v>
      </c>
      <c r="R192" s="4">
        <v>-19120</v>
      </c>
      <c r="S192" s="4" t="s">
        <v>44</v>
      </c>
      <c r="T192" s="4">
        <v>-19120</v>
      </c>
      <c r="U192" s="4" t="s">
        <v>44</v>
      </c>
      <c r="V192" s="4" t="s">
        <v>44</v>
      </c>
      <c r="W192" s="4">
        <v>388</v>
      </c>
      <c r="X192" s="4" t="s">
        <v>44</v>
      </c>
      <c r="Y192" s="4" t="s">
        <v>44</v>
      </c>
      <c r="Z192" s="4">
        <v>-388</v>
      </c>
      <c r="AA192" s="4" t="s">
        <v>44</v>
      </c>
      <c r="AB192" s="4" t="s">
        <v>44</v>
      </c>
      <c r="AC192" s="4">
        <v>425</v>
      </c>
      <c r="AD192" s="4" t="s">
        <v>44</v>
      </c>
      <c r="AE192" s="4" t="s">
        <v>44</v>
      </c>
      <c r="AF192" s="4">
        <v>-425</v>
      </c>
      <c r="AG192" s="93">
        <f t="shared" si="21"/>
        <v>8.6517664023071372</v>
      </c>
      <c r="AH192" s="4" t="e">
        <f t="shared" si="28"/>
        <v>#VALUE!</v>
      </c>
      <c r="AI192" s="4">
        <f t="shared" si="28"/>
        <v>4428.0221100696945</v>
      </c>
      <c r="AJ192" s="4" t="e">
        <f t="shared" si="28"/>
        <v>#VALUE!</v>
      </c>
      <c r="AK192" s="4" t="e">
        <f t="shared" si="28"/>
        <v>#VALUE!</v>
      </c>
      <c r="AL192" s="17">
        <f t="shared" si="28"/>
        <v>-4419.3703436673877</v>
      </c>
      <c r="AM192" s="4" t="e">
        <f t="shared" si="28"/>
        <v>#VALUE!</v>
      </c>
      <c r="AN192" s="4">
        <f t="shared" si="28"/>
        <v>-4419.3703436673877</v>
      </c>
      <c r="AO192" s="4">
        <f t="shared" si="28"/>
        <v>14.419610670511895</v>
      </c>
      <c r="AP192" s="4" t="e">
        <f t="shared" si="28"/>
        <v>#VALUE!</v>
      </c>
      <c r="AQ192" s="4">
        <f t="shared" si="28"/>
        <v>4609.4688776736366</v>
      </c>
      <c r="AR192" s="4" t="e">
        <f t="shared" si="28"/>
        <v>#VALUE!</v>
      </c>
      <c r="AS192" s="4" t="e">
        <f t="shared" si="27"/>
        <v>#VALUE!</v>
      </c>
      <c r="AT192" s="18">
        <f t="shared" si="27"/>
        <v>-4595.0492670031244</v>
      </c>
      <c r="AU192" s="4" t="e">
        <f t="shared" si="27"/>
        <v>#VALUE!</v>
      </c>
      <c r="AV192" s="4">
        <f t="shared" si="27"/>
        <v>-4595.0492670031244</v>
      </c>
      <c r="AW192" s="4" t="e">
        <f t="shared" si="27"/>
        <v>#VALUE!</v>
      </c>
      <c r="AX192" s="4" t="e">
        <f t="shared" si="26"/>
        <v>#VALUE!</v>
      </c>
      <c r="AY192" s="4">
        <f t="shared" si="26"/>
        <v>93.246815669310266</v>
      </c>
      <c r="AZ192" s="4" t="e">
        <f t="shared" si="26"/>
        <v>#VALUE!</v>
      </c>
      <c r="BA192" s="4" t="e">
        <f t="shared" si="25"/>
        <v>#VALUE!</v>
      </c>
      <c r="BB192" s="19">
        <f t="shared" si="25"/>
        <v>-93.246815669310266</v>
      </c>
      <c r="BC192" s="4" t="e">
        <f t="shared" si="25"/>
        <v>#VALUE!</v>
      </c>
      <c r="BD192" s="4" t="e">
        <f t="shared" si="25"/>
        <v>#VALUE!</v>
      </c>
      <c r="BE192" s="4">
        <f t="shared" si="25"/>
        <v>102.13890891612593</v>
      </c>
      <c r="BF192" s="4" t="e">
        <f t="shared" si="25"/>
        <v>#VALUE!</v>
      </c>
      <c r="BG192" s="4" t="e">
        <f t="shared" si="24"/>
        <v>#VALUE!</v>
      </c>
      <c r="BH192" s="20">
        <f t="shared" si="24"/>
        <v>-102.13890891612593</v>
      </c>
    </row>
    <row r="193" spans="1:60">
      <c r="A193" s="3" t="s">
        <v>415</v>
      </c>
      <c r="B193" s="4">
        <v>2013</v>
      </c>
      <c r="C193" s="51" t="s">
        <v>416</v>
      </c>
      <c r="D193" s="4">
        <v>4</v>
      </c>
      <c r="E193" s="4">
        <v>30</v>
      </c>
      <c r="F193" s="4">
        <v>0</v>
      </c>
      <c r="G193" s="4">
        <v>8800</v>
      </c>
      <c r="H193" s="4">
        <v>0</v>
      </c>
      <c r="I193" s="4" t="s">
        <v>44</v>
      </c>
      <c r="J193" s="4">
        <v>-8770</v>
      </c>
      <c r="K193" s="4">
        <v>380</v>
      </c>
      <c r="L193" s="4">
        <v>-8390</v>
      </c>
      <c r="M193" s="4">
        <v>30</v>
      </c>
      <c r="N193" s="4">
        <v>0</v>
      </c>
      <c r="O193" s="4">
        <v>9320</v>
      </c>
      <c r="P193" s="4">
        <v>0</v>
      </c>
      <c r="Q193" s="4" t="s">
        <v>44</v>
      </c>
      <c r="R193" s="4">
        <v>-9290</v>
      </c>
      <c r="S193" s="4">
        <v>279</v>
      </c>
      <c r="T193" s="4">
        <v>-9011</v>
      </c>
      <c r="U193" s="4">
        <v>0</v>
      </c>
      <c r="V193" s="4">
        <v>0</v>
      </c>
      <c r="W193" s="4">
        <v>286</v>
      </c>
      <c r="X193" s="4">
        <v>0</v>
      </c>
      <c r="Y193" s="4">
        <v>0</v>
      </c>
      <c r="Z193" s="4">
        <v>-286</v>
      </c>
      <c r="AA193" s="4">
        <v>0</v>
      </c>
      <c r="AB193" s="4">
        <v>0</v>
      </c>
      <c r="AC193" s="4">
        <v>282</v>
      </c>
      <c r="AD193" s="4">
        <v>0</v>
      </c>
      <c r="AE193" s="4">
        <v>0</v>
      </c>
      <c r="AF193" s="4">
        <v>-282</v>
      </c>
      <c r="AG193" s="93">
        <f t="shared" si="21"/>
        <v>14.903129657228018</v>
      </c>
      <c r="AH193" s="4">
        <f t="shared" si="28"/>
        <v>0</v>
      </c>
      <c r="AI193" s="4">
        <f t="shared" si="28"/>
        <v>4371.5846994535523</v>
      </c>
      <c r="AJ193" s="4">
        <f t="shared" si="28"/>
        <v>0</v>
      </c>
      <c r="AK193" s="4" t="e">
        <f t="shared" si="28"/>
        <v>#VALUE!</v>
      </c>
      <c r="AL193" s="17">
        <f t="shared" si="28"/>
        <v>-4356.6815697963239</v>
      </c>
      <c r="AM193" s="4">
        <f t="shared" si="28"/>
        <v>188.77297565822155</v>
      </c>
      <c r="AN193" s="4">
        <f t="shared" si="28"/>
        <v>-4167.9085941381027</v>
      </c>
      <c r="AO193" s="4">
        <f t="shared" si="28"/>
        <v>14.903129657228018</v>
      </c>
      <c r="AP193" s="4">
        <f t="shared" si="28"/>
        <v>0</v>
      </c>
      <c r="AQ193" s="4">
        <f t="shared" si="28"/>
        <v>4629.9056135121709</v>
      </c>
      <c r="AR193" s="4">
        <f t="shared" si="28"/>
        <v>0</v>
      </c>
      <c r="AS193" s="4" t="e">
        <f t="shared" si="27"/>
        <v>#VALUE!</v>
      </c>
      <c r="AT193" s="18">
        <f t="shared" si="27"/>
        <v>-4615.0024838549425</v>
      </c>
      <c r="AU193" s="4">
        <f t="shared" si="27"/>
        <v>138.59910581222056</v>
      </c>
      <c r="AV193" s="4">
        <f t="shared" si="27"/>
        <v>-4476.4033780427226</v>
      </c>
      <c r="AW193" s="4">
        <f t="shared" si="27"/>
        <v>0</v>
      </c>
      <c r="AX193" s="4">
        <f t="shared" si="26"/>
        <v>0</v>
      </c>
      <c r="AY193" s="4">
        <f t="shared" si="26"/>
        <v>142.07650273224044</v>
      </c>
      <c r="AZ193" s="4">
        <f t="shared" si="26"/>
        <v>0</v>
      </c>
      <c r="BA193" s="4">
        <f t="shared" si="25"/>
        <v>0</v>
      </c>
      <c r="BB193" s="19">
        <f t="shared" si="25"/>
        <v>-142.07650273224044</v>
      </c>
      <c r="BC193" s="4">
        <f t="shared" si="25"/>
        <v>0</v>
      </c>
      <c r="BD193" s="4">
        <f t="shared" si="25"/>
        <v>0</v>
      </c>
      <c r="BE193" s="4">
        <f t="shared" si="25"/>
        <v>140.08941877794337</v>
      </c>
      <c r="BF193" s="4">
        <f t="shared" si="25"/>
        <v>0</v>
      </c>
      <c r="BG193" s="4">
        <f t="shared" si="24"/>
        <v>0</v>
      </c>
      <c r="BH193" s="20">
        <f t="shared" si="24"/>
        <v>-140.08941877794337</v>
      </c>
    </row>
    <row r="194" spans="1:60">
      <c r="A194" s="3" t="s">
        <v>417</v>
      </c>
      <c r="B194" s="4">
        <v>83491</v>
      </c>
      <c r="C194" s="51" t="s">
        <v>418</v>
      </c>
      <c r="D194" s="4">
        <v>4</v>
      </c>
      <c r="E194" s="4">
        <v>73690</v>
      </c>
      <c r="F194" s="4">
        <v>0</v>
      </c>
      <c r="G194" s="4">
        <v>397932</v>
      </c>
      <c r="H194" s="4">
        <v>471</v>
      </c>
      <c r="I194" s="4">
        <v>0</v>
      </c>
      <c r="J194" s="4">
        <v>-324713</v>
      </c>
      <c r="K194" s="4">
        <v>2377</v>
      </c>
      <c r="L194" s="4">
        <v>-322336</v>
      </c>
      <c r="M194" s="4">
        <v>69713</v>
      </c>
      <c r="N194" s="4">
        <v>0</v>
      </c>
      <c r="O194" s="4">
        <v>416280</v>
      </c>
      <c r="P194" s="4">
        <v>201</v>
      </c>
      <c r="Q194" s="4">
        <v>0</v>
      </c>
      <c r="R194" s="4">
        <v>-346768</v>
      </c>
      <c r="S194" s="4">
        <v>2510</v>
      </c>
      <c r="T194" s="4">
        <v>-344258</v>
      </c>
      <c r="U194" s="4">
        <v>27682</v>
      </c>
      <c r="V194" s="4">
        <v>0</v>
      </c>
      <c r="W194" s="4">
        <v>34002</v>
      </c>
      <c r="X194" s="4">
        <v>1186</v>
      </c>
      <c r="Y194" s="4">
        <v>0</v>
      </c>
      <c r="Z194" s="4">
        <v>-7506</v>
      </c>
      <c r="AA194" s="4">
        <v>28167</v>
      </c>
      <c r="AB194" s="4">
        <v>0</v>
      </c>
      <c r="AC194" s="4">
        <v>34759</v>
      </c>
      <c r="AD194" s="4">
        <v>1405</v>
      </c>
      <c r="AE194" s="4">
        <v>0</v>
      </c>
      <c r="AF194" s="4">
        <v>-7997</v>
      </c>
      <c r="AG194" s="93">
        <f t="shared" si="21"/>
        <v>882.61010168760708</v>
      </c>
      <c r="AH194" s="4">
        <f t="shared" si="28"/>
        <v>0</v>
      </c>
      <c r="AI194" s="4">
        <f t="shared" si="28"/>
        <v>4766.1664131463267</v>
      </c>
      <c r="AJ194" s="4">
        <f t="shared" ref="AJ194:AU221" si="29">1000*H194/$B194</f>
        <v>5.6413266100537784</v>
      </c>
      <c r="AK194" s="4">
        <f t="shared" si="29"/>
        <v>0</v>
      </c>
      <c r="AL194" s="17">
        <f t="shared" si="29"/>
        <v>-3889.1976380687738</v>
      </c>
      <c r="AM194" s="4">
        <f t="shared" si="29"/>
        <v>28.470134505515563</v>
      </c>
      <c r="AN194" s="4">
        <f t="shared" si="29"/>
        <v>-3860.7275035632583</v>
      </c>
      <c r="AO194" s="4">
        <f t="shared" si="29"/>
        <v>834.97622498233341</v>
      </c>
      <c r="AP194" s="4">
        <f t="shared" si="29"/>
        <v>0</v>
      </c>
      <c r="AQ194" s="4">
        <f t="shared" si="29"/>
        <v>4985.9266268220526</v>
      </c>
      <c r="AR194" s="4">
        <f t="shared" si="29"/>
        <v>2.4074451138446058</v>
      </c>
      <c r="AS194" s="4">
        <f t="shared" si="27"/>
        <v>0</v>
      </c>
      <c r="AT194" s="18">
        <f t="shared" si="27"/>
        <v>-4153.3578469535641</v>
      </c>
      <c r="AU194" s="4">
        <f t="shared" si="27"/>
        <v>30.063120575870453</v>
      </c>
      <c r="AV194" s="4">
        <f t="shared" si="27"/>
        <v>-4123.2947263776932</v>
      </c>
      <c r="AW194" s="4">
        <f t="shared" si="27"/>
        <v>331.55669473356409</v>
      </c>
      <c r="AX194" s="4">
        <f t="shared" si="26"/>
        <v>0</v>
      </c>
      <c r="AY194" s="4">
        <f t="shared" si="26"/>
        <v>407.2534764226084</v>
      </c>
      <c r="AZ194" s="4">
        <f t="shared" si="26"/>
        <v>14.205123905570661</v>
      </c>
      <c r="BA194" s="4">
        <f t="shared" si="25"/>
        <v>0</v>
      </c>
      <c r="BB194" s="19">
        <f t="shared" si="25"/>
        <v>-89.901905594614988</v>
      </c>
      <c r="BC194" s="4">
        <f t="shared" si="25"/>
        <v>337.36570408786577</v>
      </c>
      <c r="BD194" s="4">
        <f t="shared" si="25"/>
        <v>0</v>
      </c>
      <c r="BE194" s="4">
        <f t="shared" si="25"/>
        <v>416.32032195086896</v>
      </c>
      <c r="BF194" s="4">
        <f t="shared" si="25"/>
        <v>16.828161119162544</v>
      </c>
      <c r="BG194" s="4">
        <f t="shared" si="24"/>
        <v>0</v>
      </c>
      <c r="BH194" s="20">
        <f t="shared" si="24"/>
        <v>-95.782778982165738</v>
      </c>
    </row>
    <row r="195" spans="1:60">
      <c r="A195" s="3" t="s">
        <v>419</v>
      </c>
      <c r="B195" s="4">
        <v>5066</v>
      </c>
      <c r="C195" s="51" t="s">
        <v>420</v>
      </c>
      <c r="D195" s="4">
        <v>35</v>
      </c>
      <c r="E195" s="4">
        <v>0</v>
      </c>
      <c r="F195" s="4">
        <v>0</v>
      </c>
      <c r="G195" s="4">
        <v>14360</v>
      </c>
      <c r="H195" s="4">
        <v>0</v>
      </c>
      <c r="I195" s="4">
        <v>0</v>
      </c>
      <c r="J195" s="4">
        <v>-14360</v>
      </c>
      <c r="K195" s="4">
        <v>0</v>
      </c>
      <c r="L195" s="4">
        <v>-14360</v>
      </c>
      <c r="M195" s="4">
        <v>0</v>
      </c>
      <c r="N195" s="4">
        <v>0</v>
      </c>
      <c r="O195" s="4">
        <v>14474</v>
      </c>
      <c r="P195" s="4">
        <v>0</v>
      </c>
      <c r="Q195" s="4">
        <v>0</v>
      </c>
      <c r="R195" s="4">
        <v>-14474</v>
      </c>
      <c r="S195" s="4">
        <v>0</v>
      </c>
      <c r="T195" s="4">
        <v>-14474</v>
      </c>
      <c r="U195" s="4">
        <v>0</v>
      </c>
      <c r="V195" s="4">
        <v>0</v>
      </c>
      <c r="W195" s="4">
        <v>411</v>
      </c>
      <c r="X195" s="4">
        <v>0</v>
      </c>
      <c r="Y195" s="4">
        <v>0</v>
      </c>
      <c r="Z195" s="4">
        <v>-411</v>
      </c>
      <c r="AA195" s="4">
        <v>0</v>
      </c>
      <c r="AB195" s="4">
        <v>0</v>
      </c>
      <c r="AC195" s="4">
        <v>411</v>
      </c>
      <c r="AD195" s="4">
        <v>0</v>
      </c>
      <c r="AE195" s="4">
        <v>0</v>
      </c>
      <c r="AF195" s="4">
        <v>-411</v>
      </c>
      <c r="AG195" s="93">
        <f t="shared" si="21"/>
        <v>0</v>
      </c>
      <c r="AH195" s="4">
        <f t="shared" ref="AH195:AU236" si="30">1000*F195/$B195</f>
        <v>0</v>
      </c>
      <c r="AI195" s="4">
        <f t="shared" si="30"/>
        <v>2834.5834978286616</v>
      </c>
      <c r="AJ195" s="4">
        <f t="shared" si="29"/>
        <v>0</v>
      </c>
      <c r="AK195" s="4">
        <f t="shared" si="29"/>
        <v>0</v>
      </c>
      <c r="AL195" s="17">
        <f t="shared" si="29"/>
        <v>-2834.5834978286616</v>
      </c>
      <c r="AM195" s="4">
        <f t="shared" si="29"/>
        <v>0</v>
      </c>
      <c r="AN195" s="4">
        <f t="shared" si="29"/>
        <v>-2834.5834978286616</v>
      </c>
      <c r="AO195" s="4">
        <f t="shared" si="29"/>
        <v>0</v>
      </c>
      <c r="AP195" s="4">
        <f t="shared" si="29"/>
        <v>0</v>
      </c>
      <c r="AQ195" s="4">
        <f t="shared" si="29"/>
        <v>2857.0864587445717</v>
      </c>
      <c r="AR195" s="4">
        <f t="shared" si="29"/>
        <v>0</v>
      </c>
      <c r="AS195" s="4">
        <f t="shared" si="27"/>
        <v>0</v>
      </c>
      <c r="AT195" s="18">
        <f t="shared" si="27"/>
        <v>-2857.0864587445717</v>
      </c>
      <c r="AU195" s="4">
        <f t="shared" si="27"/>
        <v>0</v>
      </c>
      <c r="AV195" s="4">
        <f t="shared" si="27"/>
        <v>-2857.0864587445717</v>
      </c>
      <c r="AW195" s="4">
        <f t="shared" si="27"/>
        <v>0</v>
      </c>
      <c r="AX195" s="4">
        <f t="shared" si="26"/>
        <v>0</v>
      </c>
      <c r="AY195" s="4">
        <f t="shared" si="26"/>
        <v>81.129095933675487</v>
      </c>
      <c r="AZ195" s="4">
        <f t="shared" si="26"/>
        <v>0</v>
      </c>
      <c r="BA195" s="4">
        <f t="shared" si="25"/>
        <v>0</v>
      </c>
      <c r="BB195" s="19">
        <f t="shared" si="25"/>
        <v>-81.129095933675487</v>
      </c>
      <c r="BC195" s="4">
        <f t="shared" si="25"/>
        <v>0</v>
      </c>
      <c r="BD195" s="4">
        <f t="shared" si="25"/>
        <v>0</v>
      </c>
      <c r="BE195" s="4">
        <f t="shared" si="25"/>
        <v>81.129095933675487</v>
      </c>
      <c r="BF195" s="4">
        <f t="shared" si="25"/>
        <v>0</v>
      </c>
      <c r="BG195" s="4">
        <f t="shared" si="24"/>
        <v>0</v>
      </c>
      <c r="BH195" s="20">
        <f t="shared" si="24"/>
        <v>-81.129095933675487</v>
      </c>
    </row>
    <row r="196" spans="1:60">
      <c r="A196" s="3" t="s">
        <v>421</v>
      </c>
      <c r="B196" s="4">
        <v>51135</v>
      </c>
      <c r="C196" s="51" t="s">
        <v>422</v>
      </c>
      <c r="D196" s="4">
        <v>34</v>
      </c>
      <c r="E196" s="4">
        <v>26871</v>
      </c>
      <c r="F196" s="4">
        <v>0</v>
      </c>
      <c r="G196" s="4">
        <v>187041</v>
      </c>
      <c r="H196" s="4">
        <v>253</v>
      </c>
      <c r="I196" s="4" t="s">
        <v>44</v>
      </c>
      <c r="J196" s="4">
        <v>-160423</v>
      </c>
      <c r="K196" s="4">
        <v>0</v>
      </c>
      <c r="L196" s="4">
        <v>-160423</v>
      </c>
      <c r="M196" s="4">
        <v>19322</v>
      </c>
      <c r="N196" s="4">
        <v>0</v>
      </c>
      <c r="O196" s="4">
        <v>186604</v>
      </c>
      <c r="P196" s="4">
        <v>250</v>
      </c>
      <c r="Q196" s="4" t="s">
        <v>44</v>
      </c>
      <c r="R196" s="4">
        <v>-167532</v>
      </c>
      <c r="S196" s="4">
        <v>0</v>
      </c>
      <c r="T196" s="4">
        <v>-167532</v>
      </c>
      <c r="U196" s="4">
        <v>11183</v>
      </c>
      <c r="V196" s="4">
        <v>0</v>
      </c>
      <c r="W196" s="4">
        <v>15447</v>
      </c>
      <c r="X196" s="4">
        <v>750</v>
      </c>
      <c r="Y196" s="4" t="s">
        <v>44</v>
      </c>
      <c r="Z196" s="4">
        <v>-5014</v>
      </c>
      <c r="AA196" s="4">
        <v>11704</v>
      </c>
      <c r="AB196" s="4">
        <v>0</v>
      </c>
      <c r="AC196" s="4">
        <v>16200</v>
      </c>
      <c r="AD196" s="4">
        <v>750</v>
      </c>
      <c r="AE196" s="4" t="s">
        <v>44</v>
      </c>
      <c r="AF196" s="4">
        <v>-5246</v>
      </c>
      <c r="AG196" s="93">
        <f t="shared" si="21"/>
        <v>525.49134643590492</v>
      </c>
      <c r="AH196" s="4">
        <f t="shared" si="30"/>
        <v>0</v>
      </c>
      <c r="AI196" s="4">
        <f t="shared" si="30"/>
        <v>3657.7882076855381</v>
      </c>
      <c r="AJ196" s="4">
        <f t="shared" si="29"/>
        <v>4.9476874938887256</v>
      </c>
      <c r="AK196" s="4" t="e">
        <f t="shared" si="29"/>
        <v>#VALUE!</v>
      </c>
      <c r="AL196" s="17">
        <f t="shared" si="29"/>
        <v>-3137.244548743522</v>
      </c>
      <c r="AM196" s="4">
        <f t="shared" si="29"/>
        <v>0</v>
      </c>
      <c r="AN196" s="4">
        <f t="shared" si="29"/>
        <v>-3137.244548743522</v>
      </c>
      <c r="AO196" s="4">
        <f t="shared" si="29"/>
        <v>377.86252077833188</v>
      </c>
      <c r="AP196" s="4">
        <f t="shared" si="29"/>
        <v>0</v>
      </c>
      <c r="AQ196" s="4">
        <f t="shared" si="29"/>
        <v>3649.2422020142758</v>
      </c>
      <c r="AR196" s="4">
        <f t="shared" si="29"/>
        <v>4.8890192627358955</v>
      </c>
      <c r="AS196" s="4" t="e">
        <f t="shared" si="27"/>
        <v>#VALUE!</v>
      </c>
      <c r="AT196" s="18">
        <f t="shared" si="27"/>
        <v>-3276.2687004986801</v>
      </c>
      <c r="AU196" s="4">
        <f t="shared" si="27"/>
        <v>0</v>
      </c>
      <c r="AV196" s="4">
        <f t="shared" si="27"/>
        <v>-3276.2687004986801</v>
      </c>
      <c r="AW196" s="4">
        <f t="shared" si="27"/>
        <v>218.69560966070208</v>
      </c>
      <c r="AX196" s="4">
        <f t="shared" si="26"/>
        <v>0</v>
      </c>
      <c r="AY196" s="4">
        <f t="shared" si="26"/>
        <v>302.08272220592551</v>
      </c>
      <c r="AZ196" s="4">
        <f t="shared" si="26"/>
        <v>14.667057788207686</v>
      </c>
      <c r="BA196" s="4" t="e">
        <f t="shared" si="25"/>
        <v>#VALUE!</v>
      </c>
      <c r="BB196" s="19">
        <f t="shared" si="25"/>
        <v>-98.054170333431117</v>
      </c>
      <c r="BC196" s="4">
        <f t="shared" si="25"/>
        <v>228.88432580424367</v>
      </c>
      <c r="BD196" s="4">
        <f t="shared" si="25"/>
        <v>0</v>
      </c>
      <c r="BE196" s="4">
        <f t="shared" si="25"/>
        <v>316.80844822528599</v>
      </c>
      <c r="BF196" s="4">
        <f t="shared" si="25"/>
        <v>14.667057788207686</v>
      </c>
      <c r="BG196" s="4" t="e">
        <f t="shared" si="24"/>
        <v>#VALUE!</v>
      </c>
      <c r="BH196" s="20">
        <f t="shared" si="24"/>
        <v>-102.59118020925003</v>
      </c>
    </row>
    <row r="197" spans="1:60">
      <c r="A197" s="3" t="s">
        <v>423</v>
      </c>
      <c r="B197" s="4">
        <v>3066</v>
      </c>
      <c r="C197" s="51" t="s">
        <v>424</v>
      </c>
      <c r="D197" s="4">
        <v>19</v>
      </c>
      <c r="E197" s="4">
        <v>2611</v>
      </c>
      <c r="F197" s="4">
        <v>0</v>
      </c>
      <c r="G197" s="4">
        <v>21684</v>
      </c>
      <c r="H197" s="4">
        <v>53</v>
      </c>
      <c r="I197" s="4" t="s">
        <v>44</v>
      </c>
      <c r="J197" s="4">
        <v>-19126</v>
      </c>
      <c r="K197" s="4">
        <v>2</v>
      </c>
      <c r="L197" s="4">
        <v>-19124</v>
      </c>
      <c r="M197" s="4">
        <v>2675</v>
      </c>
      <c r="N197" s="4" t="s">
        <v>44</v>
      </c>
      <c r="O197" s="4">
        <v>22458</v>
      </c>
      <c r="P197" s="4">
        <v>45</v>
      </c>
      <c r="Q197" s="4" t="s">
        <v>44</v>
      </c>
      <c r="R197" s="4">
        <v>-19828</v>
      </c>
      <c r="S197" s="4">
        <v>7</v>
      </c>
      <c r="T197" s="4">
        <v>-19821</v>
      </c>
      <c r="U197" s="4">
        <v>0</v>
      </c>
      <c r="V197" s="4">
        <v>0</v>
      </c>
      <c r="W197" s="4">
        <v>379</v>
      </c>
      <c r="X197" s="4">
        <v>0</v>
      </c>
      <c r="Y197" s="4">
        <v>0</v>
      </c>
      <c r="Z197" s="4">
        <v>-379</v>
      </c>
      <c r="AA197" s="4">
        <v>0</v>
      </c>
      <c r="AB197" s="4">
        <v>0</v>
      </c>
      <c r="AC197" s="4">
        <v>390</v>
      </c>
      <c r="AD197" s="4">
        <v>0</v>
      </c>
      <c r="AE197" s="4">
        <v>0</v>
      </c>
      <c r="AF197" s="4">
        <v>-390</v>
      </c>
      <c r="AG197" s="93">
        <f t="shared" si="21"/>
        <v>851.59817351598178</v>
      </c>
      <c r="AH197" s="4">
        <f t="shared" si="30"/>
        <v>0</v>
      </c>
      <c r="AI197" s="4">
        <f t="shared" si="30"/>
        <v>7072.4070450097852</v>
      </c>
      <c r="AJ197" s="4">
        <f t="shared" si="29"/>
        <v>17.286366601435095</v>
      </c>
      <c r="AK197" s="4" t="e">
        <f t="shared" si="29"/>
        <v>#VALUE!</v>
      </c>
      <c r="AL197" s="17">
        <f t="shared" si="29"/>
        <v>-6238.0952380952385</v>
      </c>
      <c r="AM197" s="4">
        <f t="shared" si="29"/>
        <v>0.65231572080887146</v>
      </c>
      <c r="AN197" s="4">
        <f t="shared" si="29"/>
        <v>-6237.4429223744291</v>
      </c>
      <c r="AO197" s="4">
        <f t="shared" si="29"/>
        <v>872.47227658186557</v>
      </c>
      <c r="AP197" s="4" t="e">
        <f t="shared" si="29"/>
        <v>#VALUE!</v>
      </c>
      <c r="AQ197" s="4">
        <f t="shared" si="29"/>
        <v>7324.8532289628183</v>
      </c>
      <c r="AR197" s="4">
        <f t="shared" si="29"/>
        <v>14.677103718199609</v>
      </c>
      <c r="AS197" s="4" t="e">
        <f t="shared" si="27"/>
        <v>#VALUE!</v>
      </c>
      <c r="AT197" s="18">
        <f t="shared" si="27"/>
        <v>-6467.0580560991521</v>
      </c>
      <c r="AU197" s="4">
        <f t="shared" si="27"/>
        <v>2.2831050228310503</v>
      </c>
      <c r="AV197" s="4">
        <f t="shared" si="27"/>
        <v>-6464.7749510763206</v>
      </c>
      <c r="AW197" s="4">
        <f t="shared" si="27"/>
        <v>0</v>
      </c>
      <c r="AX197" s="4">
        <f t="shared" si="26"/>
        <v>0</v>
      </c>
      <c r="AY197" s="4">
        <f t="shared" si="26"/>
        <v>123.61382909328115</v>
      </c>
      <c r="AZ197" s="4">
        <f t="shared" si="26"/>
        <v>0</v>
      </c>
      <c r="BA197" s="4">
        <f t="shared" si="25"/>
        <v>0</v>
      </c>
      <c r="BB197" s="19">
        <f t="shared" si="25"/>
        <v>-123.61382909328115</v>
      </c>
      <c r="BC197" s="4">
        <f t="shared" si="25"/>
        <v>0</v>
      </c>
      <c r="BD197" s="4">
        <f t="shared" si="25"/>
        <v>0</v>
      </c>
      <c r="BE197" s="4">
        <f t="shared" si="25"/>
        <v>127.20156555772994</v>
      </c>
      <c r="BF197" s="4">
        <f t="shared" si="25"/>
        <v>0</v>
      </c>
      <c r="BG197" s="4">
        <f t="shared" si="24"/>
        <v>0</v>
      </c>
      <c r="BH197" s="20">
        <f t="shared" si="24"/>
        <v>-127.20156555772994</v>
      </c>
    </row>
    <row r="198" spans="1:60">
      <c r="A198" s="3" t="s">
        <v>425</v>
      </c>
      <c r="B198" s="4">
        <v>7678</v>
      </c>
      <c r="C198" s="51" t="s">
        <v>426</v>
      </c>
      <c r="D198" s="4">
        <v>17</v>
      </c>
      <c r="E198" s="4">
        <v>18</v>
      </c>
      <c r="F198" s="4">
        <v>0</v>
      </c>
      <c r="G198" s="4">
        <v>35878</v>
      </c>
      <c r="H198" s="4">
        <v>0</v>
      </c>
      <c r="I198" s="4">
        <v>0</v>
      </c>
      <c r="J198" s="4">
        <v>-35860</v>
      </c>
      <c r="K198" s="4">
        <v>38</v>
      </c>
      <c r="L198" s="4">
        <v>-35822</v>
      </c>
      <c r="M198" s="4">
        <v>32</v>
      </c>
      <c r="N198" s="4">
        <v>0</v>
      </c>
      <c r="O198" s="4">
        <v>36971</v>
      </c>
      <c r="P198" s="4">
        <v>0</v>
      </c>
      <c r="Q198" s="4">
        <v>0</v>
      </c>
      <c r="R198" s="4">
        <v>-36939</v>
      </c>
      <c r="S198" s="4">
        <v>39</v>
      </c>
      <c r="T198" s="4">
        <v>-36900</v>
      </c>
      <c r="U198" s="4">
        <v>0</v>
      </c>
      <c r="V198" s="4">
        <v>0</v>
      </c>
      <c r="W198" s="4">
        <v>555</v>
      </c>
      <c r="X198" s="4">
        <v>0</v>
      </c>
      <c r="Y198" s="4">
        <v>0</v>
      </c>
      <c r="Z198" s="4">
        <v>-555</v>
      </c>
      <c r="AA198" s="4">
        <v>0</v>
      </c>
      <c r="AB198" s="4">
        <v>0</v>
      </c>
      <c r="AC198" s="4">
        <v>555</v>
      </c>
      <c r="AD198" s="4">
        <v>0</v>
      </c>
      <c r="AE198" s="4">
        <v>0</v>
      </c>
      <c r="AF198" s="4">
        <v>-555</v>
      </c>
      <c r="AG198" s="93">
        <f t="shared" ref="AG198:AG261" si="31">1000*E198/$B198</f>
        <v>2.3443605105496221</v>
      </c>
      <c r="AH198" s="4">
        <f t="shared" si="30"/>
        <v>0</v>
      </c>
      <c r="AI198" s="4">
        <f t="shared" si="30"/>
        <v>4672.8314665277412</v>
      </c>
      <c r="AJ198" s="4">
        <f t="shared" si="29"/>
        <v>0</v>
      </c>
      <c r="AK198" s="4">
        <f t="shared" si="29"/>
        <v>0</v>
      </c>
      <c r="AL198" s="17">
        <f t="shared" si="29"/>
        <v>-4670.4871060171918</v>
      </c>
      <c r="AM198" s="4">
        <f t="shared" si="29"/>
        <v>4.9492055222714244</v>
      </c>
      <c r="AN198" s="4">
        <f t="shared" si="29"/>
        <v>-4665.5379004949209</v>
      </c>
      <c r="AO198" s="4">
        <f t="shared" si="29"/>
        <v>4.167752018754884</v>
      </c>
      <c r="AP198" s="4">
        <f t="shared" si="29"/>
        <v>0</v>
      </c>
      <c r="AQ198" s="4">
        <f t="shared" si="29"/>
        <v>4815.1862464183378</v>
      </c>
      <c r="AR198" s="4">
        <f t="shared" si="29"/>
        <v>0</v>
      </c>
      <c r="AS198" s="4">
        <f t="shared" si="27"/>
        <v>0</v>
      </c>
      <c r="AT198" s="18">
        <f t="shared" si="27"/>
        <v>-4811.0184943995828</v>
      </c>
      <c r="AU198" s="4">
        <f t="shared" si="27"/>
        <v>5.0794477728575149</v>
      </c>
      <c r="AV198" s="4">
        <f t="shared" si="27"/>
        <v>-4805.9390466267259</v>
      </c>
      <c r="AW198" s="4">
        <f t="shared" si="27"/>
        <v>0</v>
      </c>
      <c r="AX198" s="4">
        <f t="shared" si="26"/>
        <v>0</v>
      </c>
      <c r="AY198" s="4">
        <f t="shared" si="26"/>
        <v>72.284449075280023</v>
      </c>
      <c r="AZ198" s="4">
        <f t="shared" si="26"/>
        <v>0</v>
      </c>
      <c r="BA198" s="4">
        <f t="shared" si="25"/>
        <v>0</v>
      </c>
      <c r="BB198" s="19">
        <f t="shared" si="25"/>
        <v>-72.284449075280023</v>
      </c>
      <c r="BC198" s="4">
        <f t="shared" si="25"/>
        <v>0</v>
      </c>
      <c r="BD198" s="4">
        <f t="shared" si="25"/>
        <v>0</v>
      </c>
      <c r="BE198" s="4">
        <f t="shared" si="25"/>
        <v>72.284449075280023</v>
      </c>
      <c r="BF198" s="4">
        <f t="shared" si="25"/>
        <v>0</v>
      </c>
      <c r="BG198" s="4">
        <f t="shared" si="24"/>
        <v>0</v>
      </c>
      <c r="BH198" s="20">
        <f t="shared" si="24"/>
        <v>-72.284449075280023</v>
      </c>
    </row>
    <row r="199" spans="1:60">
      <c r="A199" s="3" t="s">
        <v>427</v>
      </c>
      <c r="B199" s="4">
        <v>1848</v>
      </c>
      <c r="C199" s="51" t="s">
        <v>428</v>
      </c>
      <c r="D199" s="4">
        <v>34</v>
      </c>
      <c r="E199" s="4">
        <v>205</v>
      </c>
      <c r="F199" s="4">
        <v>0</v>
      </c>
      <c r="G199" s="4">
        <v>7033</v>
      </c>
      <c r="H199" s="4">
        <v>0</v>
      </c>
      <c r="I199" s="4">
        <v>0</v>
      </c>
      <c r="J199" s="4">
        <v>-6828</v>
      </c>
      <c r="K199" s="4">
        <v>367</v>
      </c>
      <c r="L199" s="4">
        <v>-6461</v>
      </c>
      <c r="M199" s="4">
        <v>236</v>
      </c>
      <c r="N199" s="4">
        <v>0</v>
      </c>
      <c r="O199" s="4">
        <v>7316</v>
      </c>
      <c r="P199" s="4">
        <v>0</v>
      </c>
      <c r="Q199" s="4">
        <v>0</v>
      </c>
      <c r="R199" s="4">
        <v>-7080</v>
      </c>
      <c r="S199" s="4">
        <v>329</v>
      </c>
      <c r="T199" s="4">
        <v>-6751</v>
      </c>
      <c r="U199" s="4">
        <v>50</v>
      </c>
      <c r="V199" s="4">
        <v>0</v>
      </c>
      <c r="W199" s="4">
        <v>235</v>
      </c>
      <c r="X199" s="4">
        <v>10</v>
      </c>
      <c r="Y199" s="4">
        <v>0</v>
      </c>
      <c r="Z199" s="4">
        <v>-195</v>
      </c>
      <c r="AA199" s="4">
        <v>50</v>
      </c>
      <c r="AB199" s="4">
        <v>0</v>
      </c>
      <c r="AC199" s="4">
        <v>260</v>
      </c>
      <c r="AD199" s="4">
        <v>3</v>
      </c>
      <c r="AE199" s="4">
        <v>0</v>
      </c>
      <c r="AF199" s="4">
        <v>-213</v>
      </c>
      <c r="AG199" s="93">
        <f t="shared" si="31"/>
        <v>110.93073593073593</v>
      </c>
      <c r="AH199" s="4">
        <f t="shared" si="30"/>
        <v>0</v>
      </c>
      <c r="AI199" s="4">
        <f t="shared" si="30"/>
        <v>3805.7359307359307</v>
      </c>
      <c r="AJ199" s="4">
        <f t="shared" si="29"/>
        <v>0</v>
      </c>
      <c r="AK199" s="4">
        <f t="shared" si="29"/>
        <v>0</v>
      </c>
      <c r="AL199" s="17">
        <f t="shared" si="29"/>
        <v>-3694.8051948051948</v>
      </c>
      <c r="AM199" s="4">
        <f t="shared" si="29"/>
        <v>198.5930735930736</v>
      </c>
      <c r="AN199" s="4">
        <f t="shared" si="29"/>
        <v>-3496.212121212121</v>
      </c>
      <c r="AO199" s="4">
        <f t="shared" si="29"/>
        <v>127.70562770562771</v>
      </c>
      <c r="AP199" s="4">
        <f t="shared" si="29"/>
        <v>0</v>
      </c>
      <c r="AQ199" s="4">
        <f t="shared" si="29"/>
        <v>3958.8744588744589</v>
      </c>
      <c r="AR199" s="4">
        <f t="shared" si="29"/>
        <v>0</v>
      </c>
      <c r="AS199" s="4">
        <f t="shared" si="27"/>
        <v>0</v>
      </c>
      <c r="AT199" s="18">
        <f t="shared" si="27"/>
        <v>-3831.1688311688313</v>
      </c>
      <c r="AU199" s="4">
        <f t="shared" si="27"/>
        <v>178.03030303030303</v>
      </c>
      <c r="AV199" s="4">
        <f t="shared" si="27"/>
        <v>-3653.1385281385283</v>
      </c>
      <c r="AW199" s="4">
        <f t="shared" si="27"/>
        <v>27.056277056277057</v>
      </c>
      <c r="AX199" s="4">
        <f t="shared" si="26"/>
        <v>0</v>
      </c>
      <c r="AY199" s="4">
        <f t="shared" si="26"/>
        <v>127.16450216450217</v>
      </c>
      <c r="AZ199" s="4">
        <f t="shared" si="26"/>
        <v>5.4112554112554117</v>
      </c>
      <c r="BA199" s="4">
        <f t="shared" si="25"/>
        <v>0</v>
      </c>
      <c r="BB199" s="19">
        <f t="shared" si="25"/>
        <v>-105.51948051948052</v>
      </c>
      <c r="BC199" s="4">
        <f t="shared" si="25"/>
        <v>27.056277056277057</v>
      </c>
      <c r="BD199" s="4">
        <f t="shared" si="25"/>
        <v>0</v>
      </c>
      <c r="BE199" s="4">
        <f t="shared" si="25"/>
        <v>140.69264069264068</v>
      </c>
      <c r="BF199" s="4">
        <f t="shared" si="25"/>
        <v>1.6233766233766234</v>
      </c>
      <c r="BG199" s="4">
        <f t="shared" si="24"/>
        <v>0</v>
      </c>
      <c r="BH199" s="20">
        <f t="shared" si="24"/>
        <v>-115.25974025974025</v>
      </c>
    </row>
    <row r="200" spans="1:60">
      <c r="A200" s="3" t="s">
        <v>429</v>
      </c>
      <c r="B200" s="4">
        <v>2719</v>
      </c>
      <c r="C200" s="51" t="s">
        <v>430</v>
      </c>
      <c r="D200" s="4">
        <v>6</v>
      </c>
      <c r="E200" s="4">
        <v>44</v>
      </c>
      <c r="F200" s="4">
        <v>0</v>
      </c>
      <c r="G200" s="4">
        <v>12401</v>
      </c>
      <c r="H200" s="4">
        <v>0</v>
      </c>
      <c r="I200" s="4">
        <v>0</v>
      </c>
      <c r="J200" s="4">
        <v>-12357</v>
      </c>
      <c r="K200" s="4">
        <v>101</v>
      </c>
      <c r="L200" s="4">
        <v>-12256</v>
      </c>
      <c r="M200" s="4">
        <v>35</v>
      </c>
      <c r="N200" s="4">
        <v>0</v>
      </c>
      <c r="O200" s="4">
        <v>12816</v>
      </c>
      <c r="P200" s="4">
        <v>0</v>
      </c>
      <c r="Q200" s="4">
        <v>0</v>
      </c>
      <c r="R200" s="4">
        <v>-12781</v>
      </c>
      <c r="S200" s="4">
        <v>93</v>
      </c>
      <c r="T200" s="4">
        <v>-12688</v>
      </c>
      <c r="U200" s="4">
        <v>0</v>
      </c>
      <c r="V200" s="4">
        <v>0</v>
      </c>
      <c r="W200" s="4">
        <v>216</v>
      </c>
      <c r="X200" s="4">
        <v>0</v>
      </c>
      <c r="Y200" s="4">
        <v>0</v>
      </c>
      <c r="Z200" s="4">
        <v>-216</v>
      </c>
      <c r="AA200" s="4">
        <v>0</v>
      </c>
      <c r="AB200" s="4">
        <v>0</v>
      </c>
      <c r="AC200" s="4">
        <v>216</v>
      </c>
      <c r="AD200" s="4">
        <v>0</v>
      </c>
      <c r="AE200" s="4">
        <v>0</v>
      </c>
      <c r="AF200" s="4">
        <v>-216</v>
      </c>
      <c r="AG200" s="93">
        <f t="shared" si="31"/>
        <v>16.182420007355645</v>
      </c>
      <c r="AH200" s="4">
        <f t="shared" si="30"/>
        <v>0</v>
      </c>
      <c r="AI200" s="4">
        <f t="shared" si="30"/>
        <v>4560.8679661640308</v>
      </c>
      <c r="AJ200" s="4">
        <f t="shared" si="29"/>
        <v>0</v>
      </c>
      <c r="AK200" s="4">
        <f t="shared" si="29"/>
        <v>0</v>
      </c>
      <c r="AL200" s="17">
        <f t="shared" si="29"/>
        <v>-4544.6855461566756</v>
      </c>
      <c r="AM200" s="4">
        <f t="shared" si="29"/>
        <v>37.146009562339096</v>
      </c>
      <c r="AN200" s="4">
        <f t="shared" si="29"/>
        <v>-4507.5395365943359</v>
      </c>
      <c r="AO200" s="4">
        <f t="shared" si="29"/>
        <v>12.872379551305627</v>
      </c>
      <c r="AP200" s="4">
        <f t="shared" si="29"/>
        <v>0</v>
      </c>
      <c r="AQ200" s="4">
        <f t="shared" si="29"/>
        <v>4713.4976094152262</v>
      </c>
      <c r="AR200" s="4">
        <f t="shared" si="29"/>
        <v>0</v>
      </c>
      <c r="AS200" s="4">
        <f t="shared" si="27"/>
        <v>0</v>
      </c>
      <c r="AT200" s="18">
        <f t="shared" si="27"/>
        <v>-4700.6252298639201</v>
      </c>
      <c r="AU200" s="4">
        <f t="shared" si="27"/>
        <v>34.203751379183522</v>
      </c>
      <c r="AV200" s="4">
        <f t="shared" si="27"/>
        <v>-4666.4214784847372</v>
      </c>
      <c r="AW200" s="4">
        <f t="shared" si="27"/>
        <v>0</v>
      </c>
      <c r="AX200" s="4">
        <f t="shared" si="26"/>
        <v>0</v>
      </c>
      <c r="AY200" s="4">
        <f t="shared" si="26"/>
        <v>79.440970945200448</v>
      </c>
      <c r="AZ200" s="4">
        <f t="shared" si="26"/>
        <v>0</v>
      </c>
      <c r="BA200" s="4">
        <f t="shared" si="25"/>
        <v>0</v>
      </c>
      <c r="BB200" s="19">
        <f t="shared" si="25"/>
        <v>-79.440970945200448</v>
      </c>
      <c r="BC200" s="4">
        <f t="shared" si="25"/>
        <v>0</v>
      </c>
      <c r="BD200" s="4">
        <f t="shared" si="25"/>
        <v>0</v>
      </c>
      <c r="BE200" s="4">
        <f t="shared" si="25"/>
        <v>79.440970945200448</v>
      </c>
      <c r="BF200" s="4">
        <f t="shared" si="25"/>
        <v>0</v>
      </c>
      <c r="BG200" s="4">
        <f t="shared" si="24"/>
        <v>0</v>
      </c>
      <c r="BH200" s="20">
        <f t="shared" si="24"/>
        <v>-79.440970945200448</v>
      </c>
    </row>
    <row r="201" spans="1:60">
      <c r="A201" s="3" t="s">
        <v>431</v>
      </c>
      <c r="B201" s="4">
        <v>2447</v>
      </c>
      <c r="C201" s="51" t="s">
        <v>432</v>
      </c>
      <c r="D201" s="4">
        <v>18</v>
      </c>
      <c r="E201" s="4">
        <v>1857</v>
      </c>
      <c r="F201" s="4">
        <v>0</v>
      </c>
      <c r="G201" s="4">
        <v>16924</v>
      </c>
      <c r="H201" s="4">
        <v>0</v>
      </c>
      <c r="I201" s="4">
        <v>0</v>
      </c>
      <c r="J201" s="4">
        <v>-15067</v>
      </c>
      <c r="K201" s="4">
        <v>10</v>
      </c>
      <c r="L201" s="4">
        <v>-15057</v>
      </c>
      <c r="M201" s="4">
        <v>2227</v>
      </c>
      <c r="N201" s="4">
        <v>0</v>
      </c>
      <c r="O201" s="4">
        <v>17378</v>
      </c>
      <c r="P201" s="4">
        <v>0</v>
      </c>
      <c r="Q201" s="4">
        <v>0</v>
      </c>
      <c r="R201" s="4">
        <v>-15151</v>
      </c>
      <c r="S201" s="4">
        <v>10</v>
      </c>
      <c r="T201" s="4">
        <v>-15141</v>
      </c>
      <c r="U201" s="4">
        <v>0</v>
      </c>
      <c r="V201" s="4">
        <v>0</v>
      </c>
      <c r="W201" s="4">
        <v>345</v>
      </c>
      <c r="X201" s="4">
        <v>0</v>
      </c>
      <c r="Y201" s="4">
        <v>0</v>
      </c>
      <c r="Z201" s="4">
        <v>-345</v>
      </c>
      <c r="AA201" s="4">
        <v>0</v>
      </c>
      <c r="AB201" s="4">
        <v>0</v>
      </c>
      <c r="AC201" s="4">
        <v>362</v>
      </c>
      <c r="AD201" s="4">
        <v>0</v>
      </c>
      <c r="AE201" s="4">
        <v>0</v>
      </c>
      <c r="AF201" s="4">
        <v>-362</v>
      </c>
      <c r="AG201" s="93">
        <f t="shared" si="31"/>
        <v>758.88843481814467</v>
      </c>
      <c r="AH201" s="4">
        <f t="shared" si="30"/>
        <v>0</v>
      </c>
      <c r="AI201" s="4">
        <f t="shared" si="30"/>
        <v>6916.2239476910499</v>
      </c>
      <c r="AJ201" s="4">
        <f t="shared" si="29"/>
        <v>0</v>
      </c>
      <c r="AK201" s="4">
        <f t="shared" si="29"/>
        <v>0</v>
      </c>
      <c r="AL201" s="17">
        <f t="shared" si="29"/>
        <v>-6157.3355128729054</v>
      </c>
      <c r="AM201" s="4">
        <f t="shared" si="29"/>
        <v>4.0866366979975481</v>
      </c>
      <c r="AN201" s="4">
        <f t="shared" si="29"/>
        <v>-6153.2488761749082</v>
      </c>
      <c r="AO201" s="4">
        <f t="shared" si="29"/>
        <v>910.09399264405397</v>
      </c>
      <c r="AP201" s="4">
        <f t="shared" si="29"/>
        <v>0</v>
      </c>
      <c r="AQ201" s="4">
        <f t="shared" si="29"/>
        <v>7101.7572537801389</v>
      </c>
      <c r="AR201" s="4">
        <f t="shared" si="29"/>
        <v>0</v>
      </c>
      <c r="AS201" s="4">
        <f t="shared" si="27"/>
        <v>0</v>
      </c>
      <c r="AT201" s="18">
        <f t="shared" si="27"/>
        <v>-6191.6632611360847</v>
      </c>
      <c r="AU201" s="4">
        <f t="shared" si="27"/>
        <v>4.0866366979975481</v>
      </c>
      <c r="AV201" s="4">
        <f t="shared" si="27"/>
        <v>-6187.5766244380875</v>
      </c>
      <c r="AW201" s="4">
        <f t="shared" si="27"/>
        <v>0</v>
      </c>
      <c r="AX201" s="4">
        <f t="shared" si="26"/>
        <v>0</v>
      </c>
      <c r="AY201" s="4">
        <f t="shared" si="26"/>
        <v>140.98896608091542</v>
      </c>
      <c r="AZ201" s="4">
        <f t="shared" si="26"/>
        <v>0</v>
      </c>
      <c r="BA201" s="4">
        <f t="shared" si="25"/>
        <v>0</v>
      </c>
      <c r="BB201" s="19">
        <f t="shared" si="25"/>
        <v>-140.98896608091542</v>
      </c>
      <c r="BC201" s="4">
        <f t="shared" si="25"/>
        <v>0</v>
      </c>
      <c r="BD201" s="4">
        <f t="shared" si="25"/>
        <v>0</v>
      </c>
      <c r="BE201" s="4">
        <f t="shared" si="25"/>
        <v>147.93624846751123</v>
      </c>
      <c r="BF201" s="4">
        <f t="shared" si="25"/>
        <v>0</v>
      </c>
      <c r="BG201" s="4">
        <f t="shared" si="24"/>
        <v>0</v>
      </c>
      <c r="BH201" s="20">
        <f t="shared" si="24"/>
        <v>-147.93624846751123</v>
      </c>
    </row>
    <row r="202" spans="1:60">
      <c r="A202" s="3" t="s">
        <v>433</v>
      </c>
      <c r="B202" s="4">
        <v>2119</v>
      </c>
      <c r="C202" s="51" t="s">
        <v>434</v>
      </c>
      <c r="D202" s="4">
        <v>10</v>
      </c>
      <c r="E202" s="4" t="s">
        <v>44</v>
      </c>
      <c r="F202" s="4" t="s">
        <v>44</v>
      </c>
      <c r="G202" s="4">
        <v>11404</v>
      </c>
      <c r="H202" s="4" t="s">
        <v>44</v>
      </c>
      <c r="I202" s="4" t="s">
        <v>44</v>
      </c>
      <c r="J202" s="4">
        <v>-11404</v>
      </c>
      <c r="K202" s="4">
        <v>0</v>
      </c>
      <c r="L202" s="4">
        <v>-11404</v>
      </c>
      <c r="M202" s="4" t="s">
        <v>44</v>
      </c>
      <c r="N202" s="4" t="s">
        <v>44</v>
      </c>
      <c r="O202" s="4">
        <v>10861</v>
      </c>
      <c r="P202" s="4" t="s">
        <v>44</v>
      </c>
      <c r="Q202" s="4" t="s">
        <v>44</v>
      </c>
      <c r="R202" s="4">
        <v>-10861</v>
      </c>
      <c r="S202" s="4">
        <v>0</v>
      </c>
      <c r="T202" s="4">
        <v>-10861</v>
      </c>
      <c r="U202" s="4" t="s">
        <v>44</v>
      </c>
      <c r="V202" s="4" t="s">
        <v>44</v>
      </c>
      <c r="W202" s="4">
        <v>220</v>
      </c>
      <c r="X202" s="4" t="s">
        <v>44</v>
      </c>
      <c r="Y202" s="4" t="s">
        <v>44</v>
      </c>
      <c r="Z202" s="4">
        <v>-220</v>
      </c>
      <c r="AA202" s="4" t="s">
        <v>44</v>
      </c>
      <c r="AB202" s="4" t="s">
        <v>44</v>
      </c>
      <c r="AC202" s="4">
        <v>223</v>
      </c>
      <c r="AD202" s="4" t="s">
        <v>44</v>
      </c>
      <c r="AE202" s="4" t="s">
        <v>44</v>
      </c>
      <c r="AF202" s="4">
        <v>-223</v>
      </c>
      <c r="AG202" s="93" t="e">
        <f t="shared" si="31"/>
        <v>#VALUE!</v>
      </c>
      <c r="AH202" s="4" t="e">
        <f t="shared" si="30"/>
        <v>#VALUE!</v>
      </c>
      <c r="AI202" s="4">
        <f t="shared" si="30"/>
        <v>5381.7838603114678</v>
      </c>
      <c r="AJ202" s="4" t="e">
        <f t="shared" si="29"/>
        <v>#VALUE!</v>
      </c>
      <c r="AK202" s="4" t="e">
        <f t="shared" si="29"/>
        <v>#VALUE!</v>
      </c>
      <c r="AL202" s="17">
        <f t="shared" si="29"/>
        <v>-5381.7838603114678</v>
      </c>
      <c r="AM202" s="4">
        <f t="shared" si="29"/>
        <v>0</v>
      </c>
      <c r="AN202" s="4">
        <f t="shared" si="29"/>
        <v>-5381.7838603114678</v>
      </c>
      <c r="AO202" s="4" t="e">
        <f t="shared" si="29"/>
        <v>#VALUE!</v>
      </c>
      <c r="AP202" s="4" t="e">
        <f t="shared" si="29"/>
        <v>#VALUE!</v>
      </c>
      <c r="AQ202" s="4">
        <f t="shared" si="29"/>
        <v>5125.5309108069841</v>
      </c>
      <c r="AR202" s="4" t="e">
        <f t="shared" si="29"/>
        <v>#VALUE!</v>
      </c>
      <c r="AS202" s="4" t="e">
        <f t="shared" si="27"/>
        <v>#VALUE!</v>
      </c>
      <c r="AT202" s="18">
        <f t="shared" si="27"/>
        <v>-5125.5309108069841</v>
      </c>
      <c r="AU202" s="4">
        <f t="shared" si="27"/>
        <v>0</v>
      </c>
      <c r="AV202" s="4">
        <f t="shared" si="27"/>
        <v>-5125.5309108069841</v>
      </c>
      <c r="AW202" s="4" t="e">
        <f t="shared" si="27"/>
        <v>#VALUE!</v>
      </c>
      <c r="AX202" s="4" t="e">
        <f t="shared" si="26"/>
        <v>#VALUE!</v>
      </c>
      <c r="AY202" s="4">
        <f t="shared" si="26"/>
        <v>103.82255781028788</v>
      </c>
      <c r="AZ202" s="4" t="e">
        <f t="shared" si="26"/>
        <v>#VALUE!</v>
      </c>
      <c r="BA202" s="4" t="e">
        <f t="shared" si="25"/>
        <v>#VALUE!</v>
      </c>
      <c r="BB202" s="19">
        <f t="shared" si="25"/>
        <v>-103.82255781028788</v>
      </c>
      <c r="BC202" s="4" t="e">
        <f t="shared" si="25"/>
        <v>#VALUE!</v>
      </c>
      <c r="BD202" s="4" t="e">
        <f t="shared" si="25"/>
        <v>#VALUE!</v>
      </c>
      <c r="BE202" s="4">
        <f t="shared" si="25"/>
        <v>105.23831996224634</v>
      </c>
      <c r="BF202" s="4" t="e">
        <f t="shared" si="25"/>
        <v>#VALUE!</v>
      </c>
      <c r="BG202" s="4" t="e">
        <f t="shared" si="24"/>
        <v>#VALUE!</v>
      </c>
      <c r="BH202" s="20">
        <f t="shared" si="24"/>
        <v>-105.23831996224634</v>
      </c>
    </row>
    <row r="203" spans="1:60">
      <c r="A203" s="3" t="s">
        <v>435</v>
      </c>
      <c r="B203" s="4">
        <v>5118</v>
      </c>
      <c r="C203" s="51" t="s">
        <v>436</v>
      </c>
      <c r="D203" s="4">
        <v>8</v>
      </c>
      <c r="E203" s="4">
        <v>0</v>
      </c>
      <c r="F203" s="4">
        <v>0</v>
      </c>
      <c r="G203" s="4">
        <v>16909</v>
      </c>
      <c r="H203" s="4">
        <v>0</v>
      </c>
      <c r="I203" s="4">
        <v>0</v>
      </c>
      <c r="J203" s="4">
        <v>-16909</v>
      </c>
      <c r="K203" s="4">
        <v>10</v>
      </c>
      <c r="L203" s="4">
        <v>-16899</v>
      </c>
      <c r="M203" s="4">
        <v>0</v>
      </c>
      <c r="N203" s="4">
        <v>0</v>
      </c>
      <c r="O203" s="4">
        <v>16957</v>
      </c>
      <c r="P203" s="4">
        <v>0</v>
      </c>
      <c r="Q203" s="4">
        <v>0</v>
      </c>
      <c r="R203" s="4">
        <v>-16957</v>
      </c>
      <c r="S203" s="4">
        <v>31</v>
      </c>
      <c r="T203" s="4">
        <v>-16926</v>
      </c>
      <c r="U203" s="4">
        <v>22</v>
      </c>
      <c r="V203" s="4">
        <v>0</v>
      </c>
      <c r="W203" s="4">
        <v>375</v>
      </c>
      <c r="X203" s="4">
        <v>4</v>
      </c>
      <c r="Y203" s="4">
        <v>0</v>
      </c>
      <c r="Z203" s="4">
        <v>-357</v>
      </c>
      <c r="AA203" s="4">
        <v>31</v>
      </c>
      <c r="AB203" s="4">
        <v>0</v>
      </c>
      <c r="AC203" s="4">
        <v>413</v>
      </c>
      <c r="AD203" s="4">
        <v>0</v>
      </c>
      <c r="AE203" s="4">
        <v>0</v>
      </c>
      <c r="AF203" s="4">
        <v>-382</v>
      </c>
      <c r="AG203" s="93">
        <f t="shared" si="31"/>
        <v>0</v>
      </c>
      <c r="AH203" s="4">
        <f t="shared" si="30"/>
        <v>0</v>
      </c>
      <c r="AI203" s="4">
        <f t="shared" si="30"/>
        <v>3303.8296209456821</v>
      </c>
      <c r="AJ203" s="4">
        <f t="shared" si="29"/>
        <v>0</v>
      </c>
      <c r="AK203" s="4">
        <f t="shared" si="29"/>
        <v>0</v>
      </c>
      <c r="AL203" s="17">
        <f t="shared" si="29"/>
        <v>-3303.8296209456821</v>
      </c>
      <c r="AM203" s="4">
        <f t="shared" si="29"/>
        <v>1.9538882375928097</v>
      </c>
      <c r="AN203" s="4">
        <f t="shared" si="29"/>
        <v>-3301.8757327080889</v>
      </c>
      <c r="AO203" s="4">
        <f t="shared" si="29"/>
        <v>0</v>
      </c>
      <c r="AP203" s="4">
        <f t="shared" si="29"/>
        <v>0</v>
      </c>
      <c r="AQ203" s="4">
        <f t="shared" si="29"/>
        <v>3313.2082844861275</v>
      </c>
      <c r="AR203" s="4">
        <f t="shared" si="29"/>
        <v>0</v>
      </c>
      <c r="AS203" s="4">
        <f t="shared" si="27"/>
        <v>0</v>
      </c>
      <c r="AT203" s="18">
        <f t="shared" si="27"/>
        <v>-3313.2082844861275</v>
      </c>
      <c r="AU203" s="4">
        <f t="shared" si="27"/>
        <v>6.0570535365377101</v>
      </c>
      <c r="AV203" s="4">
        <f t="shared" si="27"/>
        <v>-3307.1512309495897</v>
      </c>
      <c r="AW203" s="4">
        <f t="shared" si="27"/>
        <v>4.2985541227041812</v>
      </c>
      <c r="AX203" s="4">
        <f t="shared" si="26"/>
        <v>0</v>
      </c>
      <c r="AY203" s="4">
        <f t="shared" si="26"/>
        <v>73.270808909730363</v>
      </c>
      <c r="AZ203" s="4">
        <f t="shared" si="26"/>
        <v>0.78155529503712384</v>
      </c>
      <c r="BA203" s="4">
        <f t="shared" si="25"/>
        <v>0</v>
      </c>
      <c r="BB203" s="19">
        <f t="shared" si="25"/>
        <v>-69.75381008206331</v>
      </c>
      <c r="BC203" s="4">
        <f t="shared" si="25"/>
        <v>6.0570535365377101</v>
      </c>
      <c r="BD203" s="4">
        <f t="shared" si="25"/>
        <v>0</v>
      </c>
      <c r="BE203" s="4">
        <f t="shared" si="25"/>
        <v>80.695584212583043</v>
      </c>
      <c r="BF203" s="4">
        <f t="shared" si="25"/>
        <v>0</v>
      </c>
      <c r="BG203" s="4">
        <f t="shared" si="24"/>
        <v>0</v>
      </c>
      <c r="BH203" s="20">
        <f t="shared" si="24"/>
        <v>-74.638530676045335</v>
      </c>
    </row>
    <row r="204" spans="1:60">
      <c r="A204" s="3" t="s">
        <v>437</v>
      </c>
      <c r="B204" s="4">
        <v>3045</v>
      </c>
      <c r="C204" s="51" t="s">
        <v>438</v>
      </c>
      <c r="D204" s="4">
        <v>17</v>
      </c>
      <c r="E204" s="4">
        <v>30</v>
      </c>
      <c r="F204" s="4">
        <v>0</v>
      </c>
      <c r="G204" s="4">
        <v>12160</v>
      </c>
      <c r="H204" s="4">
        <v>0</v>
      </c>
      <c r="I204" s="4">
        <v>0</v>
      </c>
      <c r="J204" s="4">
        <v>-12130</v>
      </c>
      <c r="K204" s="4">
        <v>0</v>
      </c>
      <c r="L204" s="4">
        <v>-12130</v>
      </c>
      <c r="M204" s="4">
        <v>20</v>
      </c>
      <c r="N204" s="4">
        <v>0</v>
      </c>
      <c r="O204" s="4">
        <v>12517</v>
      </c>
      <c r="P204" s="4">
        <v>0</v>
      </c>
      <c r="Q204" s="4">
        <v>0</v>
      </c>
      <c r="R204" s="4">
        <v>-12497</v>
      </c>
      <c r="S204" s="4">
        <v>0</v>
      </c>
      <c r="T204" s="4">
        <v>-12497</v>
      </c>
      <c r="U204" s="4">
        <v>0</v>
      </c>
      <c r="V204" s="4">
        <v>0</v>
      </c>
      <c r="W204" s="4">
        <v>356</v>
      </c>
      <c r="X204" s="4">
        <v>0</v>
      </c>
      <c r="Y204" s="4">
        <v>0</v>
      </c>
      <c r="Z204" s="4">
        <v>-356</v>
      </c>
      <c r="AA204" s="4">
        <v>0</v>
      </c>
      <c r="AB204" s="4">
        <v>0</v>
      </c>
      <c r="AC204" s="4">
        <v>381</v>
      </c>
      <c r="AD204" s="4">
        <v>0</v>
      </c>
      <c r="AE204" s="4">
        <v>0</v>
      </c>
      <c r="AF204" s="4">
        <v>-381</v>
      </c>
      <c r="AG204" s="93">
        <f t="shared" si="31"/>
        <v>9.8522167487684733</v>
      </c>
      <c r="AH204" s="4">
        <f t="shared" si="30"/>
        <v>0</v>
      </c>
      <c r="AI204" s="4">
        <f t="shared" si="30"/>
        <v>3993.4318555008208</v>
      </c>
      <c r="AJ204" s="4">
        <f t="shared" si="29"/>
        <v>0</v>
      </c>
      <c r="AK204" s="4">
        <f t="shared" si="29"/>
        <v>0</v>
      </c>
      <c r="AL204" s="17">
        <f t="shared" si="29"/>
        <v>-3983.5796387520527</v>
      </c>
      <c r="AM204" s="4">
        <f t="shared" si="29"/>
        <v>0</v>
      </c>
      <c r="AN204" s="4">
        <f t="shared" si="29"/>
        <v>-3983.5796387520527</v>
      </c>
      <c r="AO204" s="4">
        <f t="shared" si="29"/>
        <v>6.5681444991789819</v>
      </c>
      <c r="AP204" s="4">
        <f t="shared" si="29"/>
        <v>0</v>
      </c>
      <c r="AQ204" s="4">
        <f t="shared" si="29"/>
        <v>4110.6732348111655</v>
      </c>
      <c r="AR204" s="4">
        <f t="shared" si="29"/>
        <v>0</v>
      </c>
      <c r="AS204" s="4">
        <f t="shared" si="27"/>
        <v>0</v>
      </c>
      <c r="AT204" s="18">
        <f t="shared" si="27"/>
        <v>-4104.1050903119867</v>
      </c>
      <c r="AU204" s="4">
        <f t="shared" si="27"/>
        <v>0</v>
      </c>
      <c r="AV204" s="4">
        <f t="shared" si="27"/>
        <v>-4104.1050903119867</v>
      </c>
      <c r="AW204" s="4">
        <f t="shared" si="27"/>
        <v>0</v>
      </c>
      <c r="AX204" s="4">
        <f t="shared" si="26"/>
        <v>0</v>
      </c>
      <c r="AY204" s="4">
        <f t="shared" si="26"/>
        <v>116.91297208538587</v>
      </c>
      <c r="AZ204" s="4">
        <f t="shared" si="26"/>
        <v>0</v>
      </c>
      <c r="BA204" s="4">
        <f t="shared" si="25"/>
        <v>0</v>
      </c>
      <c r="BB204" s="19">
        <f t="shared" si="25"/>
        <v>-116.91297208538587</v>
      </c>
      <c r="BC204" s="4">
        <f t="shared" si="25"/>
        <v>0</v>
      </c>
      <c r="BD204" s="4">
        <f t="shared" ref="BD204:BH262" si="32">1000*AB204/$B204</f>
        <v>0</v>
      </c>
      <c r="BE204" s="4">
        <f t="shared" si="32"/>
        <v>125.1231527093596</v>
      </c>
      <c r="BF204" s="4">
        <f t="shared" si="32"/>
        <v>0</v>
      </c>
      <c r="BG204" s="4">
        <f t="shared" si="24"/>
        <v>0</v>
      </c>
      <c r="BH204" s="20">
        <f t="shared" si="24"/>
        <v>-125.1231527093596</v>
      </c>
    </row>
    <row r="205" spans="1:60">
      <c r="A205" s="3" t="s">
        <v>439</v>
      </c>
      <c r="B205" s="4">
        <v>4962</v>
      </c>
      <c r="C205" s="51" t="s">
        <v>440</v>
      </c>
      <c r="D205" s="4">
        <v>17</v>
      </c>
      <c r="E205" s="4">
        <v>2749</v>
      </c>
      <c r="F205" s="4">
        <v>0</v>
      </c>
      <c r="G205" s="4">
        <v>29829</v>
      </c>
      <c r="H205" s="4">
        <v>40</v>
      </c>
      <c r="I205" s="4">
        <v>0</v>
      </c>
      <c r="J205" s="4">
        <v>-27120</v>
      </c>
      <c r="K205" s="4">
        <v>0</v>
      </c>
      <c r="L205" s="4">
        <v>-27120</v>
      </c>
      <c r="M205" s="4">
        <v>2569</v>
      </c>
      <c r="N205" s="4">
        <v>0</v>
      </c>
      <c r="O205" s="4">
        <v>29721</v>
      </c>
      <c r="P205" s="4">
        <v>49</v>
      </c>
      <c r="Q205" s="4">
        <v>0</v>
      </c>
      <c r="R205" s="4">
        <v>-27201</v>
      </c>
      <c r="S205" s="4">
        <v>0</v>
      </c>
      <c r="T205" s="4">
        <v>-27201</v>
      </c>
      <c r="U205" s="4">
        <v>0</v>
      </c>
      <c r="V205" s="4">
        <v>0</v>
      </c>
      <c r="W205" s="4">
        <v>553</v>
      </c>
      <c r="X205" s="4">
        <v>0</v>
      </c>
      <c r="Y205" s="4">
        <v>0</v>
      </c>
      <c r="Z205" s="4">
        <v>-553</v>
      </c>
      <c r="AA205" s="4">
        <v>0</v>
      </c>
      <c r="AB205" s="4">
        <v>0</v>
      </c>
      <c r="AC205" s="4">
        <v>582</v>
      </c>
      <c r="AD205" s="4">
        <v>0</v>
      </c>
      <c r="AE205" s="4">
        <v>0</v>
      </c>
      <c r="AF205" s="4">
        <v>-582</v>
      </c>
      <c r="AG205" s="93">
        <f t="shared" si="31"/>
        <v>554.01047964530426</v>
      </c>
      <c r="AH205" s="4">
        <f t="shared" si="30"/>
        <v>0</v>
      </c>
      <c r="AI205" s="4">
        <f t="shared" si="30"/>
        <v>6011.4873035066503</v>
      </c>
      <c r="AJ205" s="4">
        <f t="shared" si="29"/>
        <v>8.0612656187021354</v>
      </c>
      <c r="AK205" s="4">
        <f t="shared" si="29"/>
        <v>0</v>
      </c>
      <c r="AL205" s="17">
        <f t="shared" si="29"/>
        <v>-5465.5380894800483</v>
      </c>
      <c r="AM205" s="4">
        <f t="shared" si="29"/>
        <v>0</v>
      </c>
      <c r="AN205" s="4">
        <f t="shared" si="29"/>
        <v>-5465.5380894800483</v>
      </c>
      <c r="AO205" s="4">
        <f t="shared" si="29"/>
        <v>517.73478436114465</v>
      </c>
      <c r="AP205" s="4">
        <f t="shared" si="29"/>
        <v>0</v>
      </c>
      <c r="AQ205" s="4">
        <f t="shared" si="29"/>
        <v>5989.721886336155</v>
      </c>
      <c r="AR205" s="4">
        <f t="shared" si="29"/>
        <v>9.8750503829101177</v>
      </c>
      <c r="AS205" s="4">
        <f t="shared" si="27"/>
        <v>0</v>
      </c>
      <c r="AT205" s="18">
        <f t="shared" si="27"/>
        <v>-5481.8621523579204</v>
      </c>
      <c r="AU205" s="4">
        <f t="shared" si="27"/>
        <v>0</v>
      </c>
      <c r="AV205" s="4">
        <f t="shared" si="27"/>
        <v>-5481.8621523579204</v>
      </c>
      <c r="AW205" s="4">
        <f t="shared" si="27"/>
        <v>0</v>
      </c>
      <c r="AX205" s="4">
        <f t="shared" si="26"/>
        <v>0</v>
      </c>
      <c r="AY205" s="4">
        <f t="shared" si="26"/>
        <v>111.44699717855703</v>
      </c>
      <c r="AZ205" s="4">
        <f t="shared" si="26"/>
        <v>0</v>
      </c>
      <c r="BA205" s="4">
        <f t="shared" si="26"/>
        <v>0</v>
      </c>
      <c r="BB205" s="19">
        <f t="shared" si="26"/>
        <v>-111.44699717855703</v>
      </c>
      <c r="BC205" s="4">
        <f t="shared" si="26"/>
        <v>0</v>
      </c>
      <c r="BD205" s="4">
        <f t="shared" si="32"/>
        <v>0</v>
      </c>
      <c r="BE205" s="4">
        <f t="shared" si="32"/>
        <v>117.29141475211608</v>
      </c>
      <c r="BF205" s="4">
        <f t="shared" si="32"/>
        <v>0</v>
      </c>
      <c r="BG205" s="4">
        <f t="shared" si="24"/>
        <v>0</v>
      </c>
      <c r="BH205" s="20">
        <f t="shared" si="24"/>
        <v>-117.29141475211608</v>
      </c>
    </row>
    <row r="206" spans="1:60">
      <c r="A206" s="3" t="s">
        <v>441</v>
      </c>
      <c r="B206" s="4">
        <v>1631</v>
      </c>
      <c r="C206" s="51" t="s">
        <v>442</v>
      </c>
      <c r="D206" s="4">
        <v>17</v>
      </c>
      <c r="E206" s="4">
        <v>210</v>
      </c>
      <c r="F206" s="4">
        <v>0</v>
      </c>
      <c r="G206" s="4">
        <v>6900</v>
      </c>
      <c r="H206" s="4">
        <v>47</v>
      </c>
      <c r="I206" s="4" t="s">
        <v>44</v>
      </c>
      <c r="J206" s="4">
        <v>-6737</v>
      </c>
      <c r="K206" s="4" t="s">
        <v>44</v>
      </c>
      <c r="L206" s="4">
        <v>-6737</v>
      </c>
      <c r="M206" s="4">
        <v>210</v>
      </c>
      <c r="N206" s="4">
        <v>0</v>
      </c>
      <c r="O206" s="4">
        <v>7230</v>
      </c>
      <c r="P206" s="4">
        <v>200</v>
      </c>
      <c r="Q206" s="4" t="s">
        <v>44</v>
      </c>
      <c r="R206" s="4">
        <v>-7220</v>
      </c>
      <c r="S206" s="4" t="s">
        <v>44</v>
      </c>
      <c r="T206" s="4">
        <v>-7220</v>
      </c>
      <c r="U206" s="4">
        <v>43</v>
      </c>
      <c r="V206" s="4">
        <v>0</v>
      </c>
      <c r="W206" s="4">
        <v>250</v>
      </c>
      <c r="X206" s="4">
        <v>8</v>
      </c>
      <c r="Y206" s="4" t="s">
        <v>44</v>
      </c>
      <c r="Z206" s="4">
        <v>-215</v>
      </c>
      <c r="AA206" s="4">
        <v>43</v>
      </c>
      <c r="AB206" s="4">
        <v>0</v>
      </c>
      <c r="AC206" s="4">
        <v>280</v>
      </c>
      <c r="AD206" s="4">
        <v>8</v>
      </c>
      <c r="AE206" s="4" t="s">
        <v>44</v>
      </c>
      <c r="AF206" s="4">
        <v>-245</v>
      </c>
      <c r="AG206" s="93">
        <f t="shared" si="31"/>
        <v>128.75536480686696</v>
      </c>
      <c r="AH206" s="4">
        <f t="shared" si="30"/>
        <v>0</v>
      </c>
      <c r="AI206" s="4">
        <f t="shared" si="30"/>
        <v>4230.5334150827712</v>
      </c>
      <c r="AJ206" s="4">
        <f t="shared" si="29"/>
        <v>28.816676885346414</v>
      </c>
      <c r="AK206" s="4" t="e">
        <f t="shared" si="29"/>
        <v>#VALUE!</v>
      </c>
      <c r="AL206" s="17">
        <f t="shared" si="29"/>
        <v>-4130.5947271612504</v>
      </c>
      <c r="AM206" s="4" t="e">
        <f t="shared" si="29"/>
        <v>#VALUE!</v>
      </c>
      <c r="AN206" s="4">
        <f t="shared" si="29"/>
        <v>-4130.5947271612504</v>
      </c>
      <c r="AO206" s="4">
        <f t="shared" si="29"/>
        <v>128.75536480686696</v>
      </c>
      <c r="AP206" s="4">
        <f t="shared" si="29"/>
        <v>0</v>
      </c>
      <c r="AQ206" s="4">
        <f t="shared" si="29"/>
        <v>4432.8632740649909</v>
      </c>
      <c r="AR206" s="4">
        <f t="shared" si="29"/>
        <v>122.62415695892091</v>
      </c>
      <c r="AS206" s="4" t="e">
        <f t="shared" si="27"/>
        <v>#VALUE!</v>
      </c>
      <c r="AT206" s="18">
        <f t="shared" si="27"/>
        <v>-4426.732066217045</v>
      </c>
      <c r="AU206" s="4" t="e">
        <f t="shared" si="27"/>
        <v>#VALUE!</v>
      </c>
      <c r="AV206" s="4">
        <f t="shared" si="27"/>
        <v>-4426.732066217045</v>
      </c>
      <c r="AW206" s="4">
        <f t="shared" si="27"/>
        <v>26.364193746167995</v>
      </c>
      <c r="AX206" s="4">
        <f t="shared" si="26"/>
        <v>0</v>
      </c>
      <c r="AY206" s="4">
        <f t="shared" si="26"/>
        <v>153.28019619865114</v>
      </c>
      <c r="AZ206" s="4">
        <f t="shared" si="26"/>
        <v>4.9049662783568362</v>
      </c>
      <c r="BA206" s="4" t="e">
        <f t="shared" si="26"/>
        <v>#VALUE!</v>
      </c>
      <c r="BB206" s="19">
        <f t="shared" si="26"/>
        <v>-131.82096873083998</v>
      </c>
      <c r="BC206" s="4">
        <f t="shared" si="26"/>
        <v>26.364193746167995</v>
      </c>
      <c r="BD206" s="4">
        <f t="shared" si="32"/>
        <v>0</v>
      </c>
      <c r="BE206" s="4">
        <f t="shared" si="32"/>
        <v>171.67381974248926</v>
      </c>
      <c r="BF206" s="4">
        <f t="shared" si="32"/>
        <v>4.9049662783568362</v>
      </c>
      <c r="BG206" s="4" t="e">
        <f t="shared" si="24"/>
        <v>#VALUE!</v>
      </c>
      <c r="BH206" s="20">
        <f t="shared" si="24"/>
        <v>-150.21459227467813</v>
      </c>
    </row>
    <row r="207" spans="1:60">
      <c r="A207" s="3" t="s">
        <v>443</v>
      </c>
      <c r="B207" s="4">
        <v>1986</v>
      </c>
      <c r="C207" s="51" t="s">
        <v>444</v>
      </c>
      <c r="D207" s="4">
        <v>2</v>
      </c>
      <c r="E207" s="4">
        <v>321</v>
      </c>
      <c r="F207" s="4">
        <v>0</v>
      </c>
      <c r="G207" s="4">
        <v>7117</v>
      </c>
      <c r="H207" s="4">
        <v>0</v>
      </c>
      <c r="I207" s="4">
        <v>0</v>
      </c>
      <c r="J207" s="4">
        <v>-6796</v>
      </c>
      <c r="K207" s="4">
        <v>190</v>
      </c>
      <c r="L207" s="4">
        <v>-6606</v>
      </c>
      <c r="M207" s="4">
        <v>413</v>
      </c>
      <c r="N207" s="4">
        <v>0</v>
      </c>
      <c r="O207" s="4">
        <v>6993</v>
      </c>
      <c r="P207" s="4">
        <v>0</v>
      </c>
      <c r="Q207" s="4">
        <v>0</v>
      </c>
      <c r="R207" s="4">
        <v>-6580</v>
      </c>
      <c r="S207" s="4">
        <v>212</v>
      </c>
      <c r="T207" s="4">
        <v>-6368</v>
      </c>
      <c r="U207" s="4">
        <v>0</v>
      </c>
      <c r="V207" s="4">
        <v>0</v>
      </c>
      <c r="W207" s="4">
        <v>165</v>
      </c>
      <c r="X207" s="4">
        <v>0</v>
      </c>
      <c r="Y207" s="4">
        <v>0</v>
      </c>
      <c r="Z207" s="4">
        <v>-165</v>
      </c>
      <c r="AA207" s="4">
        <v>0</v>
      </c>
      <c r="AB207" s="4">
        <v>0</v>
      </c>
      <c r="AC207" s="4">
        <v>165</v>
      </c>
      <c r="AD207" s="4">
        <v>0</v>
      </c>
      <c r="AE207" s="4">
        <v>0</v>
      </c>
      <c r="AF207" s="4">
        <v>-165</v>
      </c>
      <c r="AG207" s="93">
        <f t="shared" si="31"/>
        <v>161.63141993957703</v>
      </c>
      <c r="AH207" s="4">
        <f t="shared" si="30"/>
        <v>0</v>
      </c>
      <c r="AI207" s="4">
        <f t="shared" si="30"/>
        <v>3583.5850956696877</v>
      </c>
      <c r="AJ207" s="4">
        <f t="shared" si="29"/>
        <v>0</v>
      </c>
      <c r="AK207" s="4">
        <f t="shared" si="29"/>
        <v>0</v>
      </c>
      <c r="AL207" s="17">
        <f t="shared" si="29"/>
        <v>-3421.9536757301107</v>
      </c>
      <c r="AM207" s="4">
        <f t="shared" si="29"/>
        <v>95.669687814702925</v>
      </c>
      <c r="AN207" s="4">
        <f t="shared" si="29"/>
        <v>-3326.283987915408</v>
      </c>
      <c r="AO207" s="4">
        <f t="shared" si="29"/>
        <v>207.95568982880161</v>
      </c>
      <c r="AP207" s="4">
        <f t="shared" si="29"/>
        <v>0</v>
      </c>
      <c r="AQ207" s="4">
        <f t="shared" si="29"/>
        <v>3521.1480362537764</v>
      </c>
      <c r="AR207" s="4">
        <f t="shared" si="29"/>
        <v>0</v>
      </c>
      <c r="AS207" s="4">
        <f t="shared" si="27"/>
        <v>0</v>
      </c>
      <c r="AT207" s="18">
        <f t="shared" si="27"/>
        <v>-3313.1923464249749</v>
      </c>
      <c r="AU207" s="4">
        <f t="shared" si="27"/>
        <v>106.74723061430011</v>
      </c>
      <c r="AV207" s="4">
        <f t="shared" si="27"/>
        <v>-3206.4451158106749</v>
      </c>
      <c r="AW207" s="4">
        <f t="shared" si="27"/>
        <v>0</v>
      </c>
      <c r="AX207" s="4">
        <f t="shared" si="26"/>
        <v>0</v>
      </c>
      <c r="AY207" s="4">
        <f t="shared" si="26"/>
        <v>83.081570996978854</v>
      </c>
      <c r="AZ207" s="4">
        <f t="shared" si="26"/>
        <v>0</v>
      </c>
      <c r="BA207" s="4">
        <f t="shared" si="26"/>
        <v>0</v>
      </c>
      <c r="BB207" s="19">
        <f t="shared" si="26"/>
        <v>-83.081570996978854</v>
      </c>
      <c r="BC207" s="4">
        <f t="shared" si="26"/>
        <v>0</v>
      </c>
      <c r="BD207" s="4">
        <f t="shared" si="32"/>
        <v>0</v>
      </c>
      <c r="BE207" s="4">
        <f t="shared" si="32"/>
        <v>83.081570996978854</v>
      </c>
      <c r="BF207" s="4">
        <f t="shared" si="32"/>
        <v>0</v>
      </c>
      <c r="BG207" s="4">
        <f t="shared" si="24"/>
        <v>0</v>
      </c>
      <c r="BH207" s="20">
        <f t="shared" si="24"/>
        <v>-83.081570996978854</v>
      </c>
    </row>
    <row r="208" spans="1:60">
      <c r="A208" s="3" t="s">
        <v>445</v>
      </c>
      <c r="B208" s="4">
        <v>6439</v>
      </c>
      <c r="C208" s="51" t="s">
        <v>446</v>
      </c>
      <c r="D208" s="4">
        <v>6</v>
      </c>
      <c r="E208" s="4">
        <v>176</v>
      </c>
      <c r="F208" s="4">
        <v>0</v>
      </c>
      <c r="G208" s="4">
        <v>26509</v>
      </c>
      <c r="H208" s="4">
        <v>0</v>
      </c>
      <c r="I208" s="4">
        <v>0</v>
      </c>
      <c r="J208" s="4">
        <v>-26333</v>
      </c>
      <c r="K208" s="4">
        <v>0</v>
      </c>
      <c r="L208" s="4">
        <v>-26333</v>
      </c>
      <c r="M208" s="4">
        <v>152</v>
      </c>
      <c r="N208" s="4">
        <v>0</v>
      </c>
      <c r="O208" s="4">
        <v>27252</v>
      </c>
      <c r="P208" s="4">
        <v>0</v>
      </c>
      <c r="Q208" s="4">
        <v>0</v>
      </c>
      <c r="R208" s="4">
        <v>-27100</v>
      </c>
      <c r="S208" s="4">
        <v>0</v>
      </c>
      <c r="T208" s="4">
        <v>-27100</v>
      </c>
      <c r="U208" s="4">
        <v>0</v>
      </c>
      <c r="V208" s="4">
        <v>0</v>
      </c>
      <c r="W208" s="4">
        <v>496</v>
      </c>
      <c r="X208" s="4">
        <v>0</v>
      </c>
      <c r="Y208" s="4">
        <v>0</v>
      </c>
      <c r="Z208" s="4">
        <v>-496</v>
      </c>
      <c r="AA208" s="4">
        <v>0</v>
      </c>
      <c r="AB208" s="4">
        <v>0</v>
      </c>
      <c r="AC208" s="4">
        <v>503</v>
      </c>
      <c r="AD208" s="4">
        <v>0</v>
      </c>
      <c r="AE208" s="4">
        <v>0</v>
      </c>
      <c r="AF208" s="4">
        <v>-503</v>
      </c>
      <c r="AG208" s="93">
        <f t="shared" si="31"/>
        <v>27.333436869079051</v>
      </c>
      <c r="AH208" s="4">
        <f t="shared" si="30"/>
        <v>0</v>
      </c>
      <c r="AI208" s="4">
        <f t="shared" si="30"/>
        <v>4116.9436247864578</v>
      </c>
      <c r="AJ208" s="4">
        <f t="shared" si="29"/>
        <v>0</v>
      </c>
      <c r="AK208" s="4">
        <f t="shared" si="29"/>
        <v>0</v>
      </c>
      <c r="AL208" s="17">
        <f t="shared" si="29"/>
        <v>-4089.6101879173784</v>
      </c>
      <c r="AM208" s="4">
        <f t="shared" si="29"/>
        <v>0</v>
      </c>
      <c r="AN208" s="4">
        <f t="shared" si="29"/>
        <v>-4089.6101879173784</v>
      </c>
      <c r="AO208" s="4">
        <f t="shared" si="29"/>
        <v>23.606150023295541</v>
      </c>
      <c r="AP208" s="4">
        <f t="shared" si="29"/>
        <v>0</v>
      </c>
      <c r="AQ208" s="4">
        <f t="shared" si="29"/>
        <v>4232.334213387172</v>
      </c>
      <c r="AR208" s="4">
        <f t="shared" si="29"/>
        <v>0</v>
      </c>
      <c r="AS208" s="4">
        <f t="shared" si="27"/>
        <v>0</v>
      </c>
      <c r="AT208" s="18">
        <f t="shared" si="27"/>
        <v>-4208.7280633638766</v>
      </c>
      <c r="AU208" s="4">
        <f t="shared" si="27"/>
        <v>0</v>
      </c>
      <c r="AV208" s="4">
        <f t="shared" si="27"/>
        <v>-4208.7280633638766</v>
      </c>
      <c r="AW208" s="4">
        <f t="shared" si="27"/>
        <v>0</v>
      </c>
      <c r="AX208" s="4">
        <f t="shared" si="26"/>
        <v>0</v>
      </c>
      <c r="AY208" s="4">
        <f t="shared" si="26"/>
        <v>77.030594812859135</v>
      </c>
      <c r="AZ208" s="4">
        <f t="shared" si="26"/>
        <v>0</v>
      </c>
      <c r="BA208" s="4">
        <f t="shared" si="26"/>
        <v>0</v>
      </c>
      <c r="BB208" s="19">
        <f t="shared" si="26"/>
        <v>-77.030594812859135</v>
      </c>
      <c r="BC208" s="4">
        <f t="shared" si="26"/>
        <v>0</v>
      </c>
      <c r="BD208" s="4">
        <f t="shared" si="32"/>
        <v>0</v>
      </c>
      <c r="BE208" s="4">
        <f t="shared" si="32"/>
        <v>78.117720142879335</v>
      </c>
      <c r="BF208" s="4">
        <f t="shared" si="32"/>
        <v>0</v>
      </c>
      <c r="BG208" s="4">
        <f t="shared" si="24"/>
        <v>0</v>
      </c>
      <c r="BH208" s="20">
        <f t="shared" si="24"/>
        <v>-78.117720142879335</v>
      </c>
    </row>
    <row r="209" spans="1:60">
      <c r="A209" s="3" t="s">
        <v>447</v>
      </c>
      <c r="B209" s="4">
        <v>8227</v>
      </c>
      <c r="C209" s="51" t="s">
        <v>448</v>
      </c>
      <c r="D209" s="4">
        <v>2</v>
      </c>
      <c r="E209" s="4">
        <v>2534</v>
      </c>
      <c r="F209" s="4">
        <v>0</v>
      </c>
      <c r="G209" s="4">
        <v>32976</v>
      </c>
      <c r="H209" s="4">
        <v>0</v>
      </c>
      <c r="I209" s="4">
        <v>0</v>
      </c>
      <c r="J209" s="4">
        <v>-30442</v>
      </c>
      <c r="K209" s="4">
        <v>8</v>
      </c>
      <c r="L209" s="4">
        <v>-30434</v>
      </c>
      <c r="M209" s="4">
        <v>2558</v>
      </c>
      <c r="N209" s="4">
        <v>0</v>
      </c>
      <c r="O209" s="4">
        <v>32837</v>
      </c>
      <c r="P209" s="4">
        <v>0</v>
      </c>
      <c r="Q209" s="4">
        <v>0</v>
      </c>
      <c r="R209" s="4">
        <v>-30279</v>
      </c>
      <c r="S209" s="4">
        <v>8</v>
      </c>
      <c r="T209" s="4">
        <v>-30271</v>
      </c>
      <c r="U209" s="4">
        <v>0</v>
      </c>
      <c r="V209" s="4">
        <v>0</v>
      </c>
      <c r="W209" s="4">
        <v>627</v>
      </c>
      <c r="X209" s="4">
        <v>0</v>
      </c>
      <c r="Y209" s="4">
        <v>0</v>
      </c>
      <c r="Z209" s="4">
        <v>-627</v>
      </c>
      <c r="AA209" s="4">
        <v>0</v>
      </c>
      <c r="AB209" s="4">
        <v>0</v>
      </c>
      <c r="AC209" s="4">
        <v>639</v>
      </c>
      <c r="AD209" s="4">
        <v>0</v>
      </c>
      <c r="AE209" s="4">
        <v>0</v>
      </c>
      <c r="AF209" s="4">
        <v>-639</v>
      </c>
      <c r="AG209" s="93">
        <f t="shared" si="31"/>
        <v>308.01021028321378</v>
      </c>
      <c r="AH209" s="4">
        <f t="shared" si="30"/>
        <v>0</v>
      </c>
      <c r="AI209" s="4">
        <f t="shared" si="30"/>
        <v>4008.2654673635589</v>
      </c>
      <c r="AJ209" s="4">
        <f t="shared" si="29"/>
        <v>0</v>
      </c>
      <c r="AK209" s="4">
        <f t="shared" si="29"/>
        <v>0</v>
      </c>
      <c r="AL209" s="17">
        <f t="shared" si="29"/>
        <v>-3700.255257080345</v>
      </c>
      <c r="AM209" s="4">
        <f t="shared" si="29"/>
        <v>0.97240792512458973</v>
      </c>
      <c r="AN209" s="4">
        <f t="shared" si="29"/>
        <v>-3699.2828491552204</v>
      </c>
      <c r="AO209" s="4">
        <f t="shared" si="29"/>
        <v>310.92743405858755</v>
      </c>
      <c r="AP209" s="4">
        <f t="shared" si="29"/>
        <v>0</v>
      </c>
      <c r="AQ209" s="4">
        <f t="shared" si="29"/>
        <v>3991.3698796645194</v>
      </c>
      <c r="AR209" s="4">
        <f t="shared" si="29"/>
        <v>0</v>
      </c>
      <c r="AS209" s="4">
        <f t="shared" si="27"/>
        <v>0</v>
      </c>
      <c r="AT209" s="18">
        <f t="shared" si="27"/>
        <v>-3680.4424456059319</v>
      </c>
      <c r="AU209" s="4">
        <f t="shared" si="27"/>
        <v>0.97240792512458973</v>
      </c>
      <c r="AV209" s="4">
        <f t="shared" si="27"/>
        <v>-3679.4700376808073</v>
      </c>
      <c r="AW209" s="4">
        <f t="shared" si="27"/>
        <v>0</v>
      </c>
      <c r="AX209" s="4">
        <f t="shared" si="26"/>
        <v>0</v>
      </c>
      <c r="AY209" s="4">
        <f t="shared" si="26"/>
        <v>76.212471131639717</v>
      </c>
      <c r="AZ209" s="4">
        <f t="shared" si="26"/>
        <v>0</v>
      </c>
      <c r="BA209" s="4">
        <f t="shared" si="26"/>
        <v>0</v>
      </c>
      <c r="BB209" s="19">
        <f t="shared" si="26"/>
        <v>-76.212471131639717</v>
      </c>
      <c r="BC209" s="4">
        <f t="shared" si="26"/>
        <v>0</v>
      </c>
      <c r="BD209" s="4">
        <f t="shared" si="32"/>
        <v>0</v>
      </c>
      <c r="BE209" s="4">
        <f t="shared" si="32"/>
        <v>77.671083019326602</v>
      </c>
      <c r="BF209" s="4">
        <f t="shared" si="32"/>
        <v>0</v>
      </c>
      <c r="BG209" s="4">
        <f t="shared" si="24"/>
        <v>0</v>
      </c>
      <c r="BH209" s="20">
        <f t="shared" si="24"/>
        <v>-77.671083019326602</v>
      </c>
    </row>
    <row r="210" spans="1:60">
      <c r="A210" s="3" t="s">
        <v>449</v>
      </c>
      <c r="B210" s="4">
        <v>24260</v>
      </c>
      <c r="C210" s="51" t="s">
        <v>450</v>
      </c>
      <c r="D210" s="4">
        <v>17</v>
      </c>
      <c r="E210" s="4">
        <v>2350</v>
      </c>
      <c r="F210" s="4">
        <v>0</v>
      </c>
      <c r="G210" s="4">
        <v>98029</v>
      </c>
      <c r="H210" s="4">
        <v>15</v>
      </c>
      <c r="I210" s="4">
        <v>0</v>
      </c>
      <c r="J210" s="4">
        <v>-95694</v>
      </c>
      <c r="K210" s="4">
        <v>0</v>
      </c>
      <c r="L210" s="4">
        <v>-95694</v>
      </c>
      <c r="M210" s="4">
        <v>2355</v>
      </c>
      <c r="N210" s="4">
        <v>0</v>
      </c>
      <c r="O210" s="4">
        <v>101291</v>
      </c>
      <c r="P210" s="4">
        <v>18</v>
      </c>
      <c r="Q210" s="4">
        <v>0</v>
      </c>
      <c r="R210" s="4">
        <v>-98954</v>
      </c>
      <c r="S210" s="4">
        <v>0</v>
      </c>
      <c r="T210" s="4">
        <v>-98954</v>
      </c>
      <c r="U210" s="4">
        <v>0</v>
      </c>
      <c r="V210" s="4">
        <v>0</v>
      </c>
      <c r="W210" s="4">
        <v>3100</v>
      </c>
      <c r="X210" s="4">
        <v>0</v>
      </c>
      <c r="Y210" s="4">
        <v>0</v>
      </c>
      <c r="Z210" s="4">
        <v>-3100</v>
      </c>
      <c r="AA210" s="4">
        <v>0</v>
      </c>
      <c r="AB210" s="4">
        <v>0</v>
      </c>
      <c r="AC210" s="4">
        <v>3088</v>
      </c>
      <c r="AD210" s="4">
        <v>0</v>
      </c>
      <c r="AE210" s="4">
        <v>0</v>
      </c>
      <c r="AF210" s="4">
        <v>-3088</v>
      </c>
      <c r="AG210" s="93">
        <f t="shared" si="31"/>
        <v>96.867271228359442</v>
      </c>
      <c r="AH210" s="4">
        <f t="shared" si="30"/>
        <v>0</v>
      </c>
      <c r="AI210" s="4">
        <f t="shared" si="30"/>
        <v>4040.7666941467437</v>
      </c>
      <c r="AJ210" s="4">
        <f t="shared" si="29"/>
        <v>0.61830173124484744</v>
      </c>
      <c r="AK210" s="4">
        <f t="shared" si="29"/>
        <v>0</v>
      </c>
      <c r="AL210" s="17">
        <f t="shared" si="29"/>
        <v>-3944.5177246496291</v>
      </c>
      <c r="AM210" s="4">
        <f t="shared" si="29"/>
        <v>0</v>
      </c>
      <c r="AN210" s="4">
        <f t="shared" si="29"/>
        <v>-3944.5177246496291</v>
      </c>
      <c r="AO210" s="4">
        <f t="shared" si="29"/>
        <v>97.073371805441056</v>
      </c>
      <c r="AP210" s="4">
        <f t="shared" si="29"/>
        <v>0</v>
      </c>
      <c r="AQ210" s="4">
        <f t="shared" si="29"/>
        <v>4175.2267106347899</v>
      </c>
      <c r="AR210" s="4">
        <f t="shared" si="29"/>
        <v>0.74196207749381693</v>
      </c>
      <c r="AS210" s="4">
        <f t="shared" si="27"/>
        <v>0</v>
      </c>
      <c r="AT210" s="18">
        <f t="shared" si="27"/>
        <v>-4078.8953009068427</v>
      </c>
      <c r="AU210" s="4">
        <f t="shared" si="27"/>
        <v>0</v>
      </c>
      <c r="AV210" s="4">
        <f t="shared" si="27"/>
        <v>-4078.8953009068427</v>
      </c>
      <c r="AW210" s="4">
        <f t="shared" si="27"/>
        <v>0</v>
      </c>
      <c r="AX210" s="4">
        <f t="shared" si="26"/>
        <v>0</v>
      </c>
      <c r="AY210" s="4">
        <f t="shared" si="26"/>
        <v>127.78235779060181</v>
      </c>
      <c r="AZ210" s="4">
        <f t="shared" si="26"/>
        <v>0</v>
      </c>
      <c r="BA210" s="4">
        <f t="shared" si="26"/>
        <v>0</v>
      </c>
      <c r="BB210" s="19">
        <f t="shared" si="26"/>
        <v>-127.78235779060181</v>
      </c>
      <c r="BC210" s="4">
        <f t="shared" si="26"/>
        <v>0</v>
      </c>
      <c r="BD210" s="4">
        <f t="shared" si="32"/>
        <v>0</v>
      </c>
      <c r="BE210" s="4">
        <f t="shared" si="32"/>
        <v>127.28771640560593</v>
      </c>
      <c r="BF210" s="4">
        <f t="shared" si="32"/>
        <v>0</v>
      </c>
      <c r="BG210" s="4">
        <f t="shared" si="24"/>
        <v>0</v>
      </c>
      <c r="BH210" s="20">
        <f t="shared" si="24"/>
        <v>-127.28771640560593</v>
      </c>
    </row>
    <row r="211" spans="1:60">
      <c r="A211" s="3" t="s">
        <v>451</v>
      </c>
      <c r="B211" s="4">
        <v>27481</v>
      </c>
      <c r="C211" s="51" t="s">
        <v>452</v>
      </c>
      <c r="D211" s="4">
        <v>33</v>
      </c>
      <c r="E211" s="4">
        <v>13697</v>
      </c>
      <c r="F211" s="4">
        <v>0</v>
      </c>
      <c r="G211" s="4">
        <v>124656</v>
      </c>
      <c r="H211" s="4">
        <v>0</v>
      </c>
      <c r="I211" s="4">
        <v>0</v>
      </c>
      <c r="J211" s="4">
        <v>-110959</v>
      </c>
      <c r="K211" s="4">
        <v>0</v>
      </c>
      <c r="L211" s="4">
        <v>-110959</v>
      </c>
      <c r="M211" s="4">
        <v>9522</v>
      </c>
      <c r="N211" s="4">
        <v>0</v>
      </c>
      <c r="O211" s="4">
        <v>125541</v>
      </c>
      <c r="P211" s="4">
        <v>0</v>
      </c>
      <c r="Q211" s="4">
        <v>0</v>
      </c>
      <c r="R211" s="4">
        <v>-116019</v>
      </c>
      <c r="S211" s="4">
        <v>0</v>
      </c>
      <c r="T211" s="4">
        <v>-116019</v>
      </c>
      <c r="U211" s="4">
        <v>0</v>
      </c>
      <c r="V211" s="4">
        <v>0</v>
      </c>
      <c r="W211" s="4">
        <v>1886</v>
      </c>
      <c r="X211" s="4">
        <v>0</v>
      </c>
      <c r="Y211" s="4">
        <v>0</v>
      </c>
      <c r="Z211" s="4">
        <v>-1886</v>
      </c>
      <c r="AA211" s="4">
        <v>0</v>
      </c>
      <c r="AB211" s="4">
        <v>0</v>
      </c>
      <c r="AC211" s="4">
        <v>1937</v>
      </c>
      <c r="AD211" s="4">
        <v>0</v>
      </c>
      <c r="AE211" s="4">
        <v>0</v>
      </c>
      <c r="AF211" s="4">
        <v>-1937</v>
      </c>
      <c r="AG211" s="93">
        <f t="shared" si="31"/>
        <v>498.41708817000836</v>
      </c>
      <c r="AH211" s="4">
        <f t="shared" si="30"/>
        <v>0</v>
      </c>
      <c r="AI211" s="4">
        <f t="shared" si="30"/>
        <v>4536.0794730904991</v>
      </c>
      <c r="AJ211" s="4">
        <f t="shared" si="29"/>
        <v>0</v>
      </c>
      <c r="AK211" s="4">
        <f t="shared" si="29"/>
        <v>0</v>
      </c>
      <c r="AL211" s="17">
        <f t="shared" si="29"/>
        <v>-4037.6623849204907</v>
      </c>
      <c r="AM211" s="4">
        <f t="shared" si="29"/>
        <v>0</v>
      </c>
      <c r="AN211" s="4">
        <f t="shared" si="29"/>
        <v>-4037.6623849204907</v>
      </c>
      <c r="AO211" s="4">
        <f t="shared" si="29"/>
        <v>346.4939412685128</v>
      </c>
      <c r="AP211" s="4">
        <f t="shared" si="29"/>
        <v>0</v>
      </c>
      <c r="AQ211" s="4">
        <f t="shared" si="29"/>
        <v>4568.283541355846</v>
      </c>
      <c r="AR211" s="4">
        <f t="shared" si="29"/>
        <v>0</v>
      </c>
      <c r="AS211" s="4">
        <f t="shared" si="27"/>
        <v>0</v>
      </c>
      <c r="AT211" s="18">
        <f t="shared" si="27"/>
        <v>-4221.7896000873334</v>
      </c>
      <c r="AU211" s="4">
        <f t="shared" si="27"/>
        <v>0</v>
      </c>
      <c r="AV211" s="4">
        <f t="shared" si="27"/>
        <v>-4221.7896000873334</v>
      </c>
      <c r="AW211" s="4">
        <f t="shared" si="27"/>
        <v>0</v>
      </c>
      <c r="AX211" s="4">
        <f t="shared" si="26"/>
        <v>0</v>
      </c>
      <c r="AY211" s="4">
        <f t="shared" si="26"/>
        <v>68.629234744004947</v>
      </c>
      <c r="AZ211" s="4">
        <f t="shared" si="26"/>
        <v>0</v>
      </c>
      <c r="BA211" s="4">
        <f t="shared" si="26"/>
        <v>0</v>
      </c>
      <c r="BB211" s="19">
        <f t="shared" si="26"/>
        <v>-68.629234744004947</v>
      </c>
      <c r="BC211" s="4">
        <f t="shared" si="26"/>
        <v>0</v>
      </c>
      <c r="BD211" s="4">
        <f t="shared" si="32"/>
        <v>0</v>
      </c>
      <c r="BE211" s="4">
        <f t="shared" si="32"/>
        <v>70.485062406753755</v>
      </c>
      <c r="BF211" s="4">
        <f t="shared" si="32"/>
        <v>0</v>
      </c>
      <c r="BG211" s="4">
        <f t="shared" si="24"/>
        <v>0</v>
      </c>
      <c r="BH211" s="20">
        <f t="shared" si="24"/>
        <v>-70.485062406753755</v>
      </c>
    </row>
    <row r="212" spans="1:60">
      <c r="A212" s="3" t="s">
        <v>453</v>
      </c>
      <c r="B212" s="4">
        <v>24818</v>
      </c>
      <c r="C212" s="51" t="s">
        <v>454</v>
      </c>
      <c r="D212" s="4">
        <v>2</v>
      </c>
      <c r="E212" s="4">
        <v>31758</v>
      </c>
      <c r="F212" s="4">
        <v>0</v>
      </c>
      <c r="G212" s="4">
        <v>116443</v>
      </c>
      <c r="H212" s="4">
        <v>216</v>
      </c>
      <c r="I212" s="4">
        <v>0</v>
      </c>
      <c r="J212" s="4">
        <v>-84901</v>
      </c>
      <c r="K212" s="4">
        <v>0</v>
      </c>
      <c r="L212" s="4">
        <v>-84901</v>
      </c>
      <c r="M212" s="4">
        <v>30120</v>
      </c>
      <c r="N212" s="4">
        <v>0</v>
      </c>
      <c r="O212" s="4">
        <v>119746</v>
      </c>
      <c r="P212" s="4">
        <v>146</v>
      </c>
      <c r="Q212" s="4">
        <v>0</v>
      </c>
      <c r="R212" s="4">
        <v>-89772</v>
      </c>
      <c r="S212" s="4">
        <v>0</v>
      </c>
      <c r="T212" s="4">
        <v>-89772</v>
      </c>
      <c r="U212" s="4">
        <v>0</v>
      </c>
      <c r="V212" s="4">
        <v>0</v>
      </c>
      <c r="W212" s="4">
        <v>1780</v>
      </c>
      <c r="X212" s="4">
        <v>0</v>
      </c>
      <c r="Y212" s="4">
        <v>0</v>
      </c>
      <c r="Z212" s="4">
        <v>-1780</v>
      </c>
      <c r="AA212" s="4">
        <v>0</v>
      </c>
      <c r="AB212" s="4">
        <v>0</v>
      </c>
      <c r="AC212" s="4">
        <v>1857</v>
      </c>
      <c r="AD212" s="4">
        <v>0</v>
      </c>
      <c r="AE212" s="4">
        <v>0</v>
      </c>
      <c r="AF212" s="4">
        <v>-1857</v>
      </c>
      <c r="AG212" s="93">
        <f t="shared" si="31"/>
        <v>1279.6357482472399</v>
      </c>
      <c r="AH212" s="4">
        <f t="shared" si="30"/>
        <v>0</v>
      </c>
      <c r="AI212" s="4">
        <f t="shared" si="30"/>
        <v>4691.8768635667657</v>
      </c>
      <c r="AJ212" s="4">
        <f t="shared" si="29"/>
        <v>8.7033604641792248</v>
      </c>
      <c r="AK212" s="4">
        <f t="shared" si="29"/>
        <v>0</v>
      </c>
      <c r="AL212" s="17">
        <f t="shared" si="29"/>
        <v>-3420.9444757837055</v>
      </c>
      <c r="AM212" s="4">
        <f t="shared" si="29"/>
        <v>0</v>
      </c>
      <c r="AN212" s="4">
        <f t="shared" si="29"/>
        <v>-3420.9444757837055</v>
      </c>
      <c r="AO212" s="4">
        <f t="shared" si="29"/>
        <v>1213.635264727214</v>
      </c>
      <c r="AP212" s="4">
        <f t="shared" si="29"/>
        <v>0</v>
      </c>
      <c r="AQ212" s="4">
        <f t="shared" si="29"/>
        <v>4824.96575066484</v>
      </c>
      <c r="AR212" s="4">
        <f t="shared" si="29"/>
        <v>5.8828269804174393</v>
      </c>
      <c r="AS212" s="4">
        <f t="shared" si="27"/>
        <v>0</v>
      </c>
      <c r="AT212" s="18">
        <f t="shared" si="27"/>
        <v>-3617.2133129180434</v>
      </c>
      <c r="AU212" s="4">
        <f t="shared" si="27"/>
        <v>0</v>
      </c>
      <c r="AV212" s="4">
        <f t="shared" si="27"/>
        <v>-3617.2133129180434</v>
      </c>
      <c r="AW212" s="4">
        <f t="shared" si="27"/>
        <v>0</v>
      </c>
      <c r="AX212" s="4">
        <f t="shared" si="26"/>
        <v>0</v>
      </c>
      <c r="AY212" s="4">
        <f t="shared" si="26"/>
        <v>71.722137158513988</v>
      </c>
      <c r="AZ212" s="4">
        <f t="shared" si="26"/>
        <v>0</v>
      </c>
      <c r="BA212" s="4">
        <f t="shared" si="26"/>
        <v>0</v>
      </c>
      <c r="BB212" s="19">
        <f t="shared" si="26"/>
        <v>-71.722137158513988</v>
      </c>
      <c r="BC212" s="4">
        <f t="shared" si="26"/>
        <v>0</v>
      </c>
      <c r="BD212" s="4">
        <f t="shared" si="32"/>
        <v>0</v>
      </c>
      <c r="BE212" s="4">
        <f t="shared" si="32"/>
        <v>74.824723990651947</v>
      </c>
      <c r="BF212" s="4">
        <f t="shared" si="32"/>
        <v>0</v>
      </c>
      <c r="BG212" s="4">
        <f t="shared" si="24"/>
        <v>0</v>
      </c>
      <c r="BH212" s="20">
        <f t="shared" si="24"/>
        <v>-74.824723990651947</v>
      </c>
    </row>
    <row r="213" spans="1:60">
      <c r="A213" s="3" t="s">
        <v>455</v>
      </c>
      <c r="B213" s="4">
        <v>3329</v>
      </c>
      <c r="C213" s="51" t="s">
        <v>456</v>
      </c>
      <c r="D213" s="4">
        <v>10</v>
      </c>
      <c r="E213" s="4">
        <v>631</v>
      </c>
      <c r="F213" s="4">
        <v>0</v>
      </c>
      <c r="G213" s="4">
        <v>15292</v>
      </c>
      <c r="H213" s="4">
        <v>69</v>
      </c>
      <c r="I213" s="4">
        <v>0</v>
      </c>
      <c r="J213" s="4">
        <v>-14730</v>
      </c>
      <c r="K213" s="4">
        <v>0</v>
      </c>
      <c r="L213" s="4">
        <v>-14730</v>
      </c>
      <c r="M213" s="4">
        <v>630</v>
      </c>
      <c r="N213" s="4">
        <v>0</v>
      </c>
      <c r="O213" s="4">
        <v>16026</v>
      </c>
      <c r="P213" s="4">
        <v>75</v>
      </c>
      <c r="Q213" s="4">
        <v>0</v>
      </c>
      <c r="R213" s="4">
        <v>-15471</v>
      </c>
      <c r="S213" s="4">
        <v>0</v>
      </c>
      <c r="T213" s="4">
        <v>-15471</v>
      </c>
      <c r="U213" s="4">
        <v>24</v>
      </c>
      <c r="V213" s="4">
        <v>0</v>
      </c>
      <c r="W213" s="4">
        <v>351</v>
      </c>
      <c r="X213" s="4">
        <v>3</v>
      </c>
      <c r="Y213" s="4">
        <v>0</v>
      </c>
      <c r="Z213" s="4">
        <v>-330</v>
      </c>
      <c r="AA213" s="4">
        <v>26</v>
      </c>
      <c r="AB213" s="4">
        <v>0</v>
      </c>
      <c r="AC213" s="4">
        <v>348</v>
      </c>
      <c r="AD213" s="4">
        <v>3</v>
      </c>
      <c r="AE213" s="4">
        <v>0</v>
      </c>
      <c r="AF213" s="4">
        <v>-325</v>
      </c>
      <c r="AG213" s="93">
        <f t="shared" si="31"/>
        <v>189.54641033343347</v>
      </c>
      <c r="AH213" s="4">
        <f t="shared" si="30"/>
        <v>0</v>
      </c>
      <c r="AI213" s="4">
        <f t="shared" si="30"/>
        <v>4593.571643136077</v>
      </c>
      <c r="AJ213" s="4">
        <f t="shared" si="29"/>
        <v>20.726945028537099</v>
      </c>
      <c r="AK213" s="4">
        <f t="shared" si="29"/>
        <v>0</v>
      </c>
      <c r="AL213" s="17">
        <f t="shared" si="29"/>
        <v>-4424.7521778311802</v>
      </c>
      <c r="AM213" s="4">
        <f t="shared" si="29"/>
        <v>0</v>
      </c>
      <c r="AN213" s="4">
        <f t="shared" si="29"/>
        <v>-4424.7521778311802</v>
      </c>
      <c r="AO213" s="4">
        <f t="shared" si="29"/>
        <v>189.24601982577352</v>
      </c>
      <c r="AP213" s="4">
        <f t="shared" si="29"/>
        <v>0</v>
      </c>
      <c r="AQ213" s="4">
        <f t="shared" si="29"/>
        <v>4814.0582757584862</v>
      </c>
      <c r="AR213" s="4">
        <f t="shared" si="29"/>
        <v>22.529288074496847</v>
      </c>
      <c r="AS213" s="4">
        <f t="shared" si="27"/>
        <v>0</v>
      </c>
      <c r="AT213" s="18">
        <f t="shared" si="27"/>
        <v>-4647.3415440072094</v>
      </c>
      <c r="AU213" s="4">
        <f t="shared" si="27"/>
        <v>0</v>
      </c>
      <c r="AV213" s="4">
        <f t="shared" si="27"/>
        <v>-4647.3415440072094</v>
      </c>
      <c r="AW213" s="4">
        <f t="shared" si="27"/>
        <v>7.2093721838389904</v>
      </c>
      <c r="AX213" s="4">
        <f t="shared" si="26"/>
        <v>0</v>
      </c>
      <c r="AY213" s="4">
        <f t="shared" si="26"/>
        <v>105.43706818864524</v>
      </c>
      <c r="AZ213" s="4">
        <f t="shared" si="26"/>
        <v>0.9011715229798738</v>
      </c>
      <c r="BA213" s="4">
        <f t="shared" si="26"/>
        <v>0</v>
      </c>
      <c r="BB213" s="19">
        <f t="shared" si="26"/>
        <v>-99.128867527786127</v>
      </c>
      <c r="BC213" s="4">
        <f t="shared" si="26"/>
        <v>7.8101531991589068</v>
      </c>
      <c r="BD213" s="4">
        <f t="shared" si="32"/>
        <v>0</v>
      </c>
      <c r="BE213" s="4">
        <f t="shared" si="32"/>
        <v>104.53589666566536</v>
      </c>
      <c r="BF213" s="4">
        <f t="shared" si="32"/>
        <v>0.9011715229798738</v>
      </c>
      <c r="BG213" s="4">
        <f t="shared" si="24"/>
        <v>0</v>
      </c>
      <c r="BH213" s="20">
        <f t="shared" si="24"/>
        <v>-97.626914989486338</v>
      </c>
    </row>
    <row r="214" spans="1:60">
      <c r="A214" s="3" t="s">
        <v>457</v>
      </c>
      <c r="B214" s="4">
        <v>3670</v>
      </c>
      <c r="C214" s="51" t="s">
        <v>458</v>
      </c>
      <c r="D214" s="4">
        <v>19</v>
      </c>
      <c r="E214" s="4">
        <v>3099</v>
      </c>
      <c r="F214" s="4">
        <v>0</v>
      </c>
      <c r="G214" s="4">
        <v>22491</v>
      </c>
      <c r="H214" s="4">
        <v>16</v>
      </c>
      <c r="I214" s="4">
        <v>0</v>
      </c>
      <c r="J214" s="4">
        <v>-19408</v>
      </c>
      <c r="K214" s="4">
        <v>344</v>
      </c>
      <c r="L214" s="4">
        <v>-19064</v>
      </c>
      <c r="M214" s="4">
        <v>2615</v>
      </c>
      <c r="N214" s="4">
        <v>0</v>
      </c>
      <c r="O214" s="4">
        <v>22570</v>
      </c>
      <c r="P214" s="4">
        <v>65</v>
      </c>
      <c r="Q214" s="4">
        <v>0</v>
      </c>
      <c r="R214" s="4">
        <v>-20020</v>
      </c>
      <c r="S214" s="4">
        <v>328</v>
      </c>
      <c r="T214" s="4">
        <v>-19692</v>
      </c>
      <c r="U214" s="4">
        <v>0</v>
      </c>
      <c r="V214" s="4">
        <v>0</v>
      </c>
      <c r="W214" s="4">
        <v>418</v>
      </c>
      <c r="X214" s="4">
        <v>0</v>
      </c>
      <c r="Y214" s="4">
        <v>0</v>
      </c>
      <c r="Z214" s="4">
        <v>-418</v>
      </c>
      <c r="AA214" s="4">
        <v>0</v>
      </c>
      <c r="AB214" s="4">
        <v>0</v>
      </c>
      <c r="AC214" s="4">
        <v>415</v>
      </c>
      <c r="AD214" s="4">
        <v>0</v>
      </c>
      <c r="AE214" s="4">
        <v>0</v>
      </c>
      <c r="AF214" s="4">
        <v>-415</v>
      </c>
      <c r="AG214" s="93">
        <f t="shared" si="31"/>
        <v>844.41416893732969</v>
      </c>
      <c r="AH214" s="4">
        <f t="shared" si="30"/>
        <v>0</v>
      </c>
      <c r="AI214" s="4">
        <f t="shared" si="30"/>
        <v>6128.3378746594008</v>
      </c>
      <c r="AJ214" s="4">
        <f t="shared" si="29"/>
        <v>4.3596730245231612</v>
      </c>
      <c r="AK214" s="4">
        <f t="shared" si="29"/>
        <v>0</v>
      </c>
      <c r="AL214" s="17">
        <f t="shared" si="29"/>
        <v>-5288.2833787465943</v>
      </c>
      <c r="AM214" s="4">
        <f t="shared" si="29"/>
        <v>93.732970027247958</v>
      </c>
      <c r="AN214" s="4">
        <f t="shared" si="29"/>
        <v>-5194.5504087193458</v>
      </c>
      <c r="AO214" s="4">
        <f t="shared" si="29"/>
        <v>712.53405994550405</v>
      </c>
      <c r="AP214" s="4">
        <f t="shared" si="29"/>
        <v>0</v>
      </c>
      <c r="AQ214" s="4">
        <f t="shared" si="29"/>
        <v>6149.8637602179833</v>
      </c>
      <c r="AR214" s="4">
        <f t="shared" si="29"/>
        <v>17.711171662125341</v>
      </c>
      <c r="AS214" s="4">
        <f t="shared" si="27"/>
        <v>0</v>
      </c>
      <c r="AT214" s="18">
        <f t="shared" si="27"/>
        <v>-5455.0408719346051</v>
      </c>
      <c r="AU214" s="4">
        <f t="shared" si="27"/>
        <v>89.373297002724797</v>
      </c>
      <c r="AV214" s="4">
        <f t="shared" si="27"/>
        <v>-5365.6675749318802</v>
      </c>
      <c r="AW214" s="4">
        <f t="shared" si="27"/>
        <v>0</v>
      </c>
      <c r="AX214" s="4">
        <f t="shared" si="26"/>
        <v>0</v>
      </c>
      <c r="AY214" s="4">
        <f t="shared" si="26"/>
        <v>113.89645776566758</v>
      </c>
      <c r="AZ214" s="4">
        <f t="shared" si="26"/>
        <v>0</v>
      </c>
      <c r="BA214" s="4">
        <f t="shared" si="26"/>
        <v>0</v>
      </c>
      <c r="BB214" s="19">
        <f t="shared" si="26"/>
        <v>-113.89645776566758</v>
      </c>
      <c r="BC214" s="4">
        <f t="shared" si="26"/>
        <v>0</v>
      </c>
      <c r="BD214" s="4">
        <f t="shared" si="32"/>
        <v>0</v>
      </c>
      <c r="BE214" s="4">
        <f t="shared" si="32"/>
        <v>113.07901907356948</v>
      </c>
      <c r="BF214" s="4">
        <f t="shared" si="32"/>
        <v>0</v>
      </c>
      <c r="BG214" s="4">
        <f t="shared" si="24"/>
        <v>0</v>
      </c>
      <c r="BH214" s="20">
        <f t="shared" si="24"/>
        <v>-113.07901907356948</v>
      </c>
    </row>
    <row r="215" spans="1:60">
      <c r="A215" s="3" t="s">
        <v>459</v>
      </c>
      <c r="B215" s="4">
        <v>38970</v>
      </c>
      <c r="C215" s="51" t="s">
        <v>460</v>
      </c>
      <c r="D215" s="4">
        <v>4</v>
      </c>
      <c r="E215" s="4">
        <v>21453</v>
      </c>
      <c r="F215" s="4">
        <v>0</v>
      </c>
      <c r="G215" s="4">
        <v>163380</v>
      </c>
      <c r="H215" s="4">
        <v>474</v>
      </c>
      <c r="I215" s="4">
        <v>0</v>
      </c>
      <c r="J215" s="4">
        <v>-142401</v>
      </c>
      <c r="K215" s="4">
        <v>413</v>
      </c>
      <c r="L215" s="4">
        <v>-141988</v>
      </c>
      <c r="M215" s="4">
        <v>14652</v>
      </c>
      <c r="N215" s="4">
        <v>0</v>
      </c>
      <c r="O215" s="4">
        <v>159630</v>
      </c>
      <c r="P215" s="4">
        <v>447</v>
      </c>
      <c r="Q215" s="4">
        <v>0</v>
      </c>
      <c r="R215" s="4">
        <v>-145425</v>
      </c>
      <c r="S215" s="4">
        <v>451</v>
      </c>
      <c r="T215" s="4">
        <v>-144974</v>
      </c>
      <c r="U215" s="4">
        <v>0</v>
      </c>
      <c r="V215" s="4">
        <v>0</v>
      </c>
      <c r="W215" s="4">
        <v>3629</v>
      </c>
      <c r="X215" s="4">
        <v>0</v>
      </c>
      <c r="Y215" s="4">
        <v>0</v>
      </c>
      <c r="Z215" s="4">
        <v>-3629</v>
      </c>
      <c r="AA215" s="4">
        <v>0</v>
      </c>
      <c r="AB215" s="4">
        <v>0</v>
      </c>
      <c r="AC215" s="4">
        <v>3850</v>
      </c>
      <c r="AD215" s="4">
        <v>0</v>
      </c>
      <c r="AE215" s="4">
        <v>0</v>
      </c>
      <c r="AF215" s="4">
        <v>-3850</v>
      </c>
      <c r="AG215" s="93">
        <f t="shared" si="31"/>
        <v>550.50038491147041</v>
      </c>
      <c r="AH215" s="4">
        <f t="shared" si="30"/>
        <v>0</v>
      </c>
      <c r="AI215" s="4">
        <f t="shared" si="30"/>
        <v>4192.4557351809081</v>
      </c>
      <c r="AJ215" s="4">
        <f t="shared" si="29"/>
        <v>12.163202463433411</v>
      </c>
      <c r="AK215" s="4">
        <f t="shared" si="29"/>
        <v>0</v>
      </c>
      <c r="AL215" s="17">
        <f t="shared" si="29"/>
        <v>-3654.1185527328716</v>
      </c>
      <c r="AM215" s="4">
        <f t="shared" si="29"/>
        <v>10.597895817295356</v>
      </c>
      <c r="AN215" s="4">
        <f t="shared" si="29"/>
        <v>-3643.5206569155762</v>
      </c>
      <c r="AO215" s="4">
        <f t="shared" si="29"/>
        <v>375.98152424942265</v>
      </c>
      <c r="AP215" s="4">
        <f t="shared" si="29"/>
        <v>0</v>
      </c>
      <c r="AQ215" s="4">
        <f t="shared" si="29"/>
        <v>4096.2278675904545</v>
      </c>
      <c r="AR215" s="4">
        <f t="shared" si="29"/>
        <v>11.470361816782139</v>
      </c>
      <c r="AS215" s="4">
        <f t="shared" si="27"/>
        <v>0</v>
      </c>
      <c r="AT215" s="18">
        <f t="shared" si="27"/>
        <v>-3731.7167051578135</v>
      </c>
      <c r="AU215" s="4">
        <f t="shared" si="27"/>
        <v>11.573004875545291</v>
      </c>
      <c r="AV215" s="4">
        <f t="shared" si="27"/>
        <v>-3720.1437002822686</v>
      </c>
      <c r="AW215" s="4">
        <f t="shared" si="27"/>
        <v>0</v>
      </c>
      <c r="AX215" s="4">
        <f t="shared" si="26"/>
        <v>0</v>
      </c>
      <c r="AY215" s="4">
        <f t="shared" si="26"/>
        <v>93.12291506286887</v>
      </c>
      <c r="AZ215" s="4">
        <f t="shared" si="26"/>
        <v>0</v>
      </c>
      <c r="BA215" s="4">
        <f t="shared" si="26"/>
        <v>0</v>
      </c>
      <c r="BB215" s="19">
        <f t="shared" si="26"/>
        <v>-93.12291506286887</v>
      </c>
      <c r="BC215" s="4">
        <f t="shared" si="26"/>
        <v>0</v>
      </c>
      <c r="BD215" s="4">
        <f t="shared" si="32"/>
        <v>0</v>
      </c>
      <c r="BE215" s="4">
        <f t="shared" si="32"/>
        <v>98.793944059532976</v>
      </c>
      <c r="BF215" s="4">
        <f t="shared" si="32"/>
        <v>0</v>
      </c>
      <c r="BG215" s="4">
        <f t="shared" si="24"/>
        <v>0</v>
      </c>
      <c r="BH215" s="20">
        <f t="shared" si="24"/>
        <v>-98.793944059532976</v>
      </c>
    </row>
    <row r="216" spans="1:60">
      <c r="A216" s="3" t="s">
        <v>461</v>
      </c>
      <c r="B216" s="4">
        <v>3035</v>
      </c>
      <c r="C216" s="51" t="s">
        <v>462</v>
      </c>
      <c r="D216" s="4">
        <v>11</v>
      </c>
      <c r="E216" s="4">
        <v>1140</v>
      </c>
      <c r="F216" s="4">
        <v>0</v>
      </c>
      <c r="G216" s="4">
        <v>18151</v>
      </c>
      <c r="H216" s="4">
        <v>64</v>
      </c>
      <c r="I216" s="4" t="s">
        <v>44</v>
      </c>
      <c r="J216" s="4">
        <v>-17075</v>
      </c>
      <c r="K216" s="4">
        <v>0</v>
      </c>
      <c r="L216" s="4">
        <v>-17075</v>
      </c>
      <c r="M216" s="4">
        <v>982</v>
      </c>
      <c r="N216" s="4">
        <v>0</v>
      </c>
      <c r="O216" s="4">
        <v>17848</v>
      </c>
      <c r="P216" s="4">
        <v>75</v>
      </c>
      <c r="Q216" s="4" t="s">
        <v>44</v>
      </c>
      <c r="R216" s="4">
        <v>-16941</v>
      </c>
      <c r="S216" s="4">
        <v>0</v>
      </c>
      <c r="T216" s="4">
        <v>-16941</v>
      </c>
      <c r="U216" s="4">
        <v>35</v>
      </c>
      <c r="V216" s="4">
        <v>0</v>
      </c>
      <c r="W216" s="4">
        <v>370</v>
      </c>
      <c r="X216" s="4">
        <v>8</v>
      </c>
      <c r="Y216" s="4" t="s">
        <v>44</v>
      </c>
      <c r="Z216" s="4">
        <v>-343</v>
      </c>
      <c r="AA216" s="4">
        <v>35</v>
      </c>
      <c r="AB216" s="4">
        <v>0</v>
      </c>
      <c r="AC216" s="4">
        <v>380</v>
      </c>
      <c r="AD216" s="4">
        <v>8</v>
      </c>
      <c r="AE216" s="4" t="s">
        <v>44</v>
      </c>
      <c r="AF216" s="4">
        <v>-353</v>
      </c>
      <c r="AG216" s="93">
        <f t="shared" si="31"/>
        <v>375.61779242174629</v>
      </c>
      <c r="AH216" s="4">
        <f t="shared" si="30"/>
        <v>0</v>
      </c>
      <c r="AI216" s="4">
        <f t="shared" si="30"/>
        <v>5980.5601317957162</v>
      </c>
      <c r="AJ216" s="4">
        <f t="shared" si="29"/>
        <v>21.087314662273474</v>
      </c>
      <c r="AK216" s="4" t="e">
        <f t="shared" si="29"/>
        <v>#VALUE!</v>
      </c>
      <c r="AL216" s="17">
        <f t="shared" si="29"/>
        <v>-5626.0296540362442</v>
      </c>
      <c r="AM216" s="4">
        <f t="shared" si="29"/>
        <v>0</v>
      </c>
      <c r="AN216" s="4">
        <f t="shared" si="29"/>
        <v>-5626.0296540362442</v>
      </c>
      <c r="AO216" s="4">
        <f t="shared" si="29"/>
        <v>323.55848434925866</v>
      </c>
      <c r="AP216" s="4">
        <f t="shared" si="29"/>
        <v>0</v>
      </c>
      <c r="AQ216" s="4">
        <f t="shared" si="29"/>
        <v>5880.7248764415153</v>
      </c>
      <c r="AR216" s="4">
        <f t="shared" si="29"/>
        <v>24.711696869851728</v>
      </c>
      <c r="AS216" s="4" t="e">
        <f t="shared" si="27"/>
        <v>#VALUE!</v>
      </c>
      <c r="AT216" s="18">
        <f t="shared" si="27"/>
        <v>-5581.8780889621084</v>
      </c>
      <c r="AU216" s="4">
        <f t="shared" si="27"/>
        <v>0</v>
      </c>
      <c r="AV216" s="4">
        <f t="shared" si="27"/>
        <v>-5581.8780889621084</v>
      </c>
      <c r="AW216" s="4">
        <f t="shared" si="27"/>
        <v>11.532125205930807</v>
      </c>
      <c r="AX216" s="4">
        <f t="shared" si="26"/>
        <v>0</v>
      </c>
      <c r="AY216" s="4">
        <f t="shared" si="26"/>
        <v>121.91103789126853</v>
      </c>
      <c r="AZ216" s="4">
        <f t="shared" si="26"/>
        <v>2.6359143327841843</v>
      </c>
      <c r="BA216" s="4" t="e">
        <f t="shared" si="26"/>
        <v>#VALUE!</v>
      </c>
      <c r="BB216" s="19">
        <f t="shared" si="26"/>
        <v>-113.01482701812191</v>
      </c>
      <c r="BC216" s="4">
        <f t="shared" si="26"/>
        <v>11.532125205930807</v>
      </c>
      <c r="BD216" s="4">
        <f t="shared" si="32"/>
        <v>0</v>
      </c>
      <c r="BE216" s="4">
        <f t="shared" si="32"/>
        <v>125.20593080724876</v>
      </c>
      <c r="BF216" s="4">
        <f t="shared" si="32"/>
        <v>2.6359143327841843</v>
      </c>
      <c r="BG216" s="4" t="e">
        <f t="shared" si="24"/>
        <v>#VALUE!</v>
      </c>
      <c r="BH216" s="20">
        <f t="shared" si="24"/>
        <v>-116.30971993410215</v>
      </c>
    </row>
    <row r="217" spans="1:60">
      <c r="A217" s="3" t="s">
        <v>463</v>
      </c>
      <c r="B217" s="4">
        <v>1513</v>
      </c>
      <c r="C217" s="51" t="s">
        <v>464</v>
      </c>
      <c r="D217" s="4">
        <v>11</v>
      </c>
      <c r="E217" s="4">
        <v>1091</v>
      </c>
      <c r="F217" s="4">
        <v>0</v>
      </c>
      <c r="G217" s="4">
        <v>10370</v>
      </c>
      <c r="H217" s="4">
        <v>17</v>
      </c>
      <c r="I217" s="4">
        <v>0</v>
      </c>
      <c r="J217" s="4">
        <v>-9296</v>
      </c>
      <c r="K217" s="4">
        <v>7</v>
      </c>
      <c r="L217" s="4">
        <v>-9289</v>
      </c>
      <c r="M217" s="4">
        <v>1122</v>
      </c>
      <c r="N217" s="4">
        <v>0</v>
      </c>
      <c r="O217" s="4">
        <v>11423</v>
      </c>
      <c r="P217" s="4">
        <v>4</v>
      </c>
      <c r="Q217" s="4">
        <v>0</v>
      </c>
      <c r="R217" s="4">
        <v>-10305</v>
      </c>
      <c r="S217" s="4">
        <v>7</v>
      </c>
      <c r="T217" s="4">
        <v>-10298</v>
      </c>
      <c r="U217" s="4">
        <v>140</v>
      </c>
      <c r="V217" s="4">
        <v>0</v>
      </c>
      <c r="W217" s="4">
        <v>309</v>
      </c>
      <c r="X217" s="4">
        <v>82</v>
      </c>
      <c r="Y217" s="4">
        <v>0</v>
      </c>
      <c r="Z217" s="4">
        <v>-251</v>
      </c>
      <c r="AA217" s="4">
        <v>0</v>
      </c>
      <c r="AB217" s="4">
        <v>0</v>
      </c>
      <c r="AC217" s="4">
        <v>282</v>
      </c>
      <c r="AD217" s="4">
        <v>0</v>
      </c>
      <c r="AE217" s="4">
        <v>0</v>
      </c>
      <c r="AF217" s="4">
        <v>-282</v>
      </c>
      <c r="AG217" s="93">
        <f t="shared" si="31"/>
        <v>721.08393919365494</v>
      </c>
      <c r="AH217" s="4">
        <f t="shared" si="30"/>
        <v>0</v>
      </c>
      <c r="AI217" s="4">
        <f t="shared" si="30"/>
        <v>6853.9325842696626</v>
      </c>
      <c r="AJ217" s="4">
        <f t="shared" si="29"/>
        <v>11.235955056179776</v>
      </c>
      <c r="AK217" s="4">
        <f t="shared" si="29"/>
        <v>0</v>
      </c>
      <c r="AL217" s="17">
        <f t="shared" si="29"/>
        <v>-6144.0846001321879</v>
      </c>
      <c r="AM217" s="4">
        <f t="shared" si="29"/>
        <v>4.6265697290152019</v>
      </c>
      <c r="AN217" s="4">
        <f t="shared" si="29"/>
        <v>-6139.4580304031724</v>
      </c>
      <c r="AO217" s="4">
        <f t="shared" si="29"/>
        <v>741.57303370786519</v>
      </c>
      <c r="AP217" s="4">
        <f t="shared" si="29"/>
        <v>0</v>
      </c>
      <c r="AQ217" s="4">
        <f t="shared" si="29"/>
        <v>7549.9008592200926</v>
      </c>
      <c r="AR217" s="4">
        <f t="shared" si="29"/>
        <v>2.6437541308658297</v>
      </c>
      <c r="AS217" s="4">
        <f t="shared" si="27"/>
        <v>0</v>
      </c>
      <c r="AT217" s="18">
        <f t="shared" si="27"/>
        <v>-6810.9715796430928</v>
      </c>
      <c r="AU217" s="4">
        <f t="shared" si="27"/>
        <v>4.6265697290152019</v>
      </c>
      <c r="AV217" s="4">
        <f t="shared" si="27"/>
        <v>-6806.3450099140782</v>
      </c>
      <c r="AW217" s="4">
        <f t="shared" si="27"/>
        <v>92.531394580304038</v>
      </c>
      <c r="AX217" s="4">
        <f t="shared" si="26"/>
        <v>0</v>
      </c>
      <c r="AY217" s="4">
        <f t="shared" si="26"/>
        <v>204.23000660938533</v>
      </c>
      <c r="AZ217" s="4">
        <f t="shared" si="26"/>
        <v>54.196959682749501</v>
      </c>
      <c r="BA217" s="4">
        <f t="shared" si="26"/>
        <v>0</v>
      </c>
      <c r="BB217" s="19">
        <f t="shared" si="26"/>
        <v>-165.8955717118308</v>
      </c>
      <c r="BC217" s="4">
        <f t="shared" si="26"/>
        <v>0</v>
      </c>
      <c r="BD217" s="4">
        <f t="shared" si="32"/>
        <v>0</v>
      </c>
      <c r="BE217" s="4">
        <f t="shared" si="32"/>
        <v>186.38466622604099</v>
      </c>
      <c r="BF217" s="4">
        <f t="shared" si="32"/>
        <v>0</v>
      </c>
      <c r="BG217" s="4">
        <f t="shared" si="24"/>
        <v>0</v>
      </c>
      <c r="BH217" s="20">
        <f t="shared" si="24"/>
        <v>-186.38466622604099</v>
      </c>
    </row>
    <row r="218" spans="1:60">
      <c r="A218" s="3" t="s">
        <v>465</v>
      </c>
      <c r="B218" s="4">
        <v>3092</v>
      </c>
      <c r="C218" s="51" t="s">
        <v>466</v>
      </c>
      <c r="D218" s="4">
        <v>9</v>
      </c>
      <c r="E218" s="4">
        <v>30</v>
      </c>
      <c r="F218" s="4">
        <v>0</v>
      </c>
      <c r="G218" s="4">
        <v>16122</v>
      </c>
      <c r="H218" s="4">
        <v>11</v>
      </c>
      <c r="I218" s="4">
        <v>0</v>
      </c>
      <c r="J218" s="4">
        <v>-16103</v>
      </c>
      <c r="K218" s="4">
        <v>0</v>
      </c>
      <c r="L218" s="4">
        <v>-16103</v>
      </c>
      <c r="M218" s="4">
        <v>30</v>
      </c>
      <c r="N218" s="4">
        <v>0</v>
      </c>
      <c r="O218" s="4">
        <v>16231</v>
      </c>
      <c r="P218" s="4">
        <v>11</v>
      </c>
      <c r="Q218" s="4">
        <v>0</v>
      </c>
      <c r="R218" s="4">
        <v>-16212</v>
      </c>
      <c r="S218" s="4">
        <v>0</v>
      </c>
      <c r="T218" s="4">
        <v>-16212</v>
      </c>
      <c r="U218" s="4">
        <v>0</v>
      </c>
      <c r="V218" s="4">
        <v>0</v>
      </c>
      <c r="W218" s="4">
        <v>309</v>
      </c>
      <c r="X218" s="4">
        <v>0</v>
      </c>
      <c r="Y218" s="4">
        <v>0</v>
      </c>
      <c r="Z218" s="4">
        <v>-309</v>
      </c>
      <c r="AA218" s="4">
        <v>0</v>
      </c>
      <c r="AB218" s="4">
        <v>0</v>
      </c>
      <c r="AC218" s="4">
        <v>330</v>
      </c>
      <c r="AD218" s="4">
        <v>0</v>
      </c>
      <c r="AE218" s="4">
        <v>0</v>
      </c>
      <c r="AF218" s="4">
        <v>-330</v>
      </c>
      <c r="AG218" s="93">
        <f t="shared" si="31"/>
        <v>9.7024579560155235</v>
      </c>
      <c r="AH218" s="4">
        <f t="shared" si="30"/>
        <v>0</v>
      </c>
      <c r="AI218" s="4">
        <f t="shared" si="30"/>
        <v>5214.1009055627428</v>
      </c>
      <c r="AJ218" s="4">
        <f t="shared" si="29"/>
        <v>3.557567917205692</v>
      </c>
      <c r="AK218" s="4">
        <f t="shared" si="29"/>
        <v>0</v>
      </c>
      <c r="AL218" s="17">
        <f t="shared" si="29"/>
        <v>-5207.9560155239324</v>
      </c>
      <c r="AM218" s="4">
        <f t="shared" si="29"/>
        <v>0</v>
      </c>
      <c r="AN218" s="4">
        <f t="shared" si="29"/>
        <v>-5207.9560155239324</v>
      </c>
      <c r="AO218" s="4">
        <f t="shared" si="29"/>
        <v>9.7024579560155235</v>
      </c>
      <c r="AP218" s="4">
        <f t="shared" si="29"/>
        <v>0</v>
      </c>
      <c r="AQ218" s="4">
        <f t="shared" si="29"/>
        <v>5249.3531694695994</v>
      </c>
      <c r="AR218" s="4">
        <f t="shared" si="29"/>
        <v>3.557567917205692</v>
      </c>
      <c r="AS218" s="4">
        <f t="shared" si="27"/>
        <v>0</v>
      </c>
      <c r="AT218" s="18">
        <f t="shared" si="27"/>
        <v>-5243.2082794307889</v>
      </c>
      <c r="AU218" s="4">
        <f t="shared" si="27"/>
        <v>0</v>
      </c>
      <c r="AV218" s="4">
        <f t="shared" si="27"/>
        <v>-5243.2082794307889</v>
      </c>
      <c r="AW218" s="4">
        <f t="shared" si="27"/>
        <v>0</v>
      </c>
      <c r="AX218" s="4">
        <f t="shared" si="26"/>
        <v>0</v>
      </c>
      <c r="AY218" s="4">
        <f t="shared" si="26"/>
        <v>99.935316946959901</v>
      </c>
      <c r="AZ218" s="4">
        <f t="shared" si="26"/>
        <v>0</v>
      </c>
      <c r="BA218" s="4">
        <f t="shared" si="26"/>
        <v>0</v>
      </c>
      <c r="BB218" s="19">
        <f t="shared" si="26"/>
        <v>-99.935316946959901</v>
      </c>
      <c r="BC218" s="4">
        <f t="shared" si="26"/>
        <v>0</v>
      </c>
      <c r="BD218" s="4">
        <f t="shared" si="32"/>
        <v>0</v>
      </c>
      <c r="BE218" s="4">
        <f t="shared" si="32"/>
        <v>106.72703751617077</v>
      </c>
      <c r="BF218" s="4">
        <f t="shared" si="32"/>
        <v>0</v>
      </c>
      <c r="BG218" s="4">
        <f t="shared" si="24"/>
        <v>0</v>
      </c>
      <c r="BH218" s="20">
        <f t="shared" si="24"/>
        <v>-106.72703751617077</v>
      </c>
    </row>
    <row r="219" spans="1:60">
      <c r="A219" s="3" t="s">
        <v>467</v>
      </c>
      <c r="B219" s="4">
        <v>2689</v>
      </c>
      <c r="C219" s="51" t="s">
        <v>468</v>
      </c>
      <c r="D219" s="4">
        <v>17</v>
      </c>
      <c r="E219" s="4">
        <v>1703</v>
      </c>
      <c r="F219" s="4">
        <v>0</v>
      </c>
      <c r="G219" s="4">
        <v>13546</v>
      </c>
      <c r="H219" s="4">
        <v>27</v>
      </c>
      <c r="I219" s="4" t="s">
        <v>44</v>
      </c>
      <c r="J219" s="4">
        <v>-11870</v>
      </c>
      <c r="K219" s="4">
        <v>117</v>
      </c>
      <c r="L219" s="4">
        <v>-11753</v>
      </c>
      <c r="M219" s="4">
        <v>1606</v>
      </c>
      <c r="N219" s="4">
        <v>0</v>
      </c>
      <c r="O219" s="4">
        <v>14001</v>
      </c>
      <c r="P219" s="4">
        <v>12</v>
      </c>
      <c r="Q219" s="4" t="s">
        <v>44</v>
      </c>
      <c r="R219" s="4">
        <v>-12407</v>
      </c>
      <c r="S219" s="4">
        <v>106</v>
      </c>
      <c r="T219" s="4">
        <v>-12301</v>
      </c>
      <c r="U219" s="4" t="s">
        <v>44</v>
      </c>
      <c r="V219" s="4" t="s">
        <v>44</v>
      </c>
      <c r="W219" s="4">
        <v>250</v>
      </c>
      <c r="X219" s="4" t="s">
        <v>44</v>
      </c>
      <c r="Y219" s="4" t="s">
        <v>44</v>
      </c>
      <c r="Z219" s="4">
        <v>-250</v>
      </c>
      <c r="AA219" s="4" t="s">
        <v>44</v>
      </c>
      <c r="AB219" s="4" t="s">
        <v>44</v>
      </c>
      <c r="AC219" s="4">
        <v>241</v>
      </c>
      <c r="AD219" s="4" t="s">
        <v>44</v>
      </c>
      <c r="AE219" s="4" t="s">
        <v>44</v>
      </c>
      <c r="AF219" s="4">
        <v>-241</v>
      </c>
      <c r="AG219" s="93">
        <f t="shared" si="31"/>
        <v>633.32093715135738</v>
      </c>
      <c r="AH219" s="4">
        <f t="shared" si="30"/>
        <v>0</v>
      </c>
      <c r="AI219" s="4">
        <f t="shared" si="30"/>
        <v>5037.5604313871327</v>
      </c>
      <c r="AJ219" s="4">
        <f t="shared" si="29"/>
        <v>10.04090740052064</v>
      </c>
      <c r="AK219" s="4" t="e">
        <f t="shared" si="29"/>
        <v>#VALUE!</v>
      </c>
      <c r="AL219" s="17">
        <f t="shared" si="29"/>
        <v>-4414.2804016362961</v>
      </c>
      <c r="AM219" s="4">
        <f t="shared" si="29"/>
        <v>43.51059873558944</v>
      </c>
      <c r="AN219" s="4">
        <f t="shared" si="29"/>
        <v>-4370.769802900707</v>
      </c>
      <c r="AO219" s="4">
        <f t="shared" si="29"/>
        <v>597.24804760133884</v>
      </c>
      <c r="AP219" s="4">
        <f t="shared" si="29"/>
        <v>0</v>
      </c>
      <c r="AQ219" s="4">
        <f t="shared" si="29"/>
        <v>5206.7683153588696</v>
      </c>
      <c r="AR219" s="4">
        <f t="shared" si="29"/>
        <v>4.4626255113425062</v>
      </c>
      <c r="AS219" s="4" t="e">
        <f t="shared" si="27"/>
        <v>#VALUE!</v>
      </c>
      <c r="AT219" s="18">
        <f t="shared" si="27"/>
        <v>-4613.9828932688733</v>
      </c>
      <c r="AU219" s="4">
        <f t="shared" si="27"/>
        <v>39.419858683525476</v>
      </c>
      <c r="AV219" s="4">
        <f t="shared" si="27"/>
        <v>-4574.5630345853479</v>
      </c>
      <c r="AW219" s="4" t="e">
        <f t="shared" si="27"/>
        <v>#VALUE!</v>
      </c>
      <c r="AX219" s="4" t="e">
        <f t="shared" si="26"/>
        <v>#VALUE!</v>
      </c>
      <c r="AY219" s="4">
        <f t="shared" si="26"/>
        <v>92.971364819635554</v>
      </c>
      <c r="AZ219" s="4" t="e">
        <f t="shared" si="26"/>
        <v>#VALUE!</v>
      </c>
      <c r="BA219" s="4" t="e">
        <f t="shared" si="26"/>
        <v>#VALUE!</v>
      </c>
      <c r="BB219" s="19">
        <f t="shared" si="26"/>
        <v>-92.971364819635554</v>
      </c>
      <c r="BC219" s="4" t="e">
        <f t="shared" si="26"/>
        <v>#VALUE!</v>
      </c>
      <c r="BD219" s="4" t="e">
        <f t="shared" si="32"/>
        <v>#VALUE!</v>
      </c>
      <c r="BE219" s="4">
        <f t="shared" si="32"/>
        <v>89.624395686128679</v>
      </c>
      <c r="BF219" s="4" t="e">
        <f t="shared" si="32"/>
        <v>#VALUE!</v>
      </c>
      <c r="BG219" s="4" t="e">
        <f t="shared" si="24"/>
        <v>#VALUE!</v>
      </c>
      <c r="BH219" s="20">
        <f t="shared" si="24"/>
        <v>-89.624395686128679</v>
      </c>
    </row>
    <row r="220" spans="1:60">
      <c r="A220" s="3" t="s">
        <v>469</v>
      </c>
      <c r="B220" s="4">
        <v>28531</v>
      </c>
      <c r="C220" s="51" t="s">
        <v>470</v>
      </c>
      <c r="D220" s="4">
        <v>5</v>
      </c>
      <c r="E220" s="4">
        <v>13896</v>
      </c>
      <c r="F220" s="4">
        <v>0</v>
      </c>
      <c r="G220" s="4">
        <v>117543</v>
      </c>
      <c r="H220" s="4">
        <v>82</v>
      </c>
      <c r="I220" s="4">
        <v>0</v>
      </c>
      <c r="J220" s="4">
        <v>-103729</v>
      </c>
      <c r="K220" s="4">
        <v>0</v>
      </c>
      <c r="L220" s="4">
        <v>-103729</v>
      </c>
      <c r="M220" s="4">
        <v>8919</v>
      </c>
      <c r="N220" s="4">
        <v>0</v>
      </c>
      <c r="O220" s="4">
        <v>114150</v>
      </c>
      <c r="P220" s="4">
        <v>56</v>
      </c>
      <c r="Q220" s="4">
        <v>0</v>
      </c>
      <c r="R220" s="4">
        <v>-105287</v>
      </c>
      <c r="S220" s="4">
        <v>0</v>
      </c>
      <c r="T220" s="4">
        <v>-105287</v>
      </c>
      <c r="U220" s="4">
        <v>0</v>
      </c>
      <c r="V220" s="4">
        <v>0</v>
      </c>
      <c r="W220" s="4">
        <v>2203</v>
      </c>
      <c r="X220" s="4" t="s">
        <v>44</v>
      </c>
      <c r="Y220" s="4">
        <v>0</v>
      </c>
      <c r="Z220" s="4">
        <v>-2203</v>
      </c>
      <c r="AA220" s="4">
        <v>0</v>
      </c>
      <c r="AB220" s="4">
        <v>0</v>
      </c>
      <c r="AC220" s="4">
        <v>2376</v>
      </c>
      <c r="AD220" s="4" t="s">
        <v>44</v>
      </c>
      <c r="AE220" s="4">
        <v>0</v>
      </c>
      <c r="AF220" s="4">
        <v>-2376</v>
      </c>
      <c r="AG220" s="93">
        <f t="shared" si="31"/>
        <v>487.04917458203357</v>
      </c>
      <c r="AH220" s="4">
        <f t="shared" si="30"/>
        <v>0</v>
      </c>
      <c r="AI220" s="4">
        <f t="shared" si="30"/>
        <v>4119.8345659107636</v>
      </c>
      <c r="AJ220" s="4">
        <f t="shared" si="29"/>
        <v>2.8740668045284079</v>
      </c>
      <c r="AK220" s="4">
        <f t="shared" si="29"/>
        <v>0</v>
      </c>
      <c r="AL220" s="17">
        <f t="shared" si="29"/>
        <v>-3635.6594581332583</v>
      </c>
      <c r="AM220" s="4">
        <f t="shared" si="29"/>
        <v>0</v>
      </c>
      <c r="AN220" s="4">
        <f t="shared" si="29"/>
        <v>-3635.6594581332583</v>
      </c>
      <c r="AO220" s="4">
        <f t="shared" si="29"/>
        <v>312.60733938523009</v>
      </c>
      <c r="AP220" s="4">
        <f t="shared" si="29"/>
        <v>0</v>
      </c>
      <c r="AQ220" s="4">
        <f t="shared" si="29"/>
        <v>4000.9112894746067</v>
      </c>
      <c r="AR220" s="4">
        <f t="shared" si="29"/>
        <v>1.9627773299218394</v>
      </c>
      <c r="AS220" s="4">
        <f t="shared" si="27"/>
        <v>0</v>
      </c>
      <c r="AT220" s="18">
        <f t="shared" si="27"/>
        <v>-3690.2667274192981</v>
      </c>
      <c r="AU220" s="4">
        <f t="shared" si="27"/>
        <v>0</v>
      </c>
      <c r="AV220" s="4">
        <f t="shared" si="27"/>
        <v>-3690.2667274192981</v>
      </c>
      <c r="AW220" s="4">
        <f t="shared" si="27"/>
        <v>0</v>
      </c>
      <c r="AX220" s="4">
        <f t="shared" si="26"/>
        <v>0</v>
      </c>
      <c r="AY220" s="4">
        <f t="shared" si="26"/>
        <v>77.214258175318079</v>
      </c>
      <c r="AZ220" s="4" t="e">
        <f t="shared" si="26"/>
        <v>#VALUE!</v>
      </c>
      <c r="BA220" s="4">
        <f t="shared" si="26"/>
        <v>0</v>
      </c>
      <c r="BB220" s="19">
        <f t="shared" si="26"/>
        <v>-77.214258175318079</v>
      </c>
      <c r="BC220" s="4">
        <f t="shared" si="26"/>
        <v>0</v>
      </c>
      <c r="BD220" s="4">
        <f t="shared" si="32"/>
        <v>0</v>
      </c>
      <c r="BE220" s="4">
        <f t="shared" si="32"/>
        <v>83.277838140969479</v>
      </c>
      <c r="BF220" s="4" t="e">
        <f t="shared" si="32"/>
        <v>#VALUE!</v>
      </c>
      <c r="BG220" s="4">
        <f t="shared" si="24"/>
        <v>0</v>
      </c>
      <c r="BH220" s="20">
        <f t="shared" si="24"/>
        <v>-83.277838140969479</v>
      </c>
    </row>
    <row r="221" spans="1:60">
      <c r="A221" s="3" t="s">
        <v>471</v>
      </c>
      <c r="B221" s="4">
        <v>1210</v>
      </c>
      <c r="C221" s="51" t="s">
        <v>472</v>
      </c>
      <c r="D221" s="4">
        <v>18</v>
      </c>
      <c r="E221" s="4" t="s">
        <v>44</v>
      </c>
      <c r="F221" s="4" t="s">
        <v>44</v>
      </c>
      <c r="G221" s="4">
        <v>7382</v>
      </c>
      <c r="H221" s="4" t="s">
        <v>44</v>
      </c>
      <c r="I221" s="4" t="s">
        <v>44</v>
      </c>
      <c r="J221" s="4">
        <v>-7382</v>
      </c>
      <c r="K221" s="4" t="s">
        <v>44</v>
      </c>
      <c r="L221" s="4">
        <v>-7382</v>
      </c>
      <c r="M221" s="4" t="s">
        <v>44</v>
      </c>
      <c r="N221" s="4" t="s">
        <v>44</v>
      </c>
      <c r="O221" s="4">
        <v>7655</v>
      </c>
      <c r="P221" s="4" t="s">
        <v>44</v>
      </c>
      <c r="Q221" s="4" t="s">
        <v>44</v>
      </c>
      <c r="R221" s="4">
        <v>-7655</v>
      </c>
      <c r="S221" s="4" t="s">
        <v>44</v>
      </c>
      <c r="T221" s="4">
        <v>-7655</v>
      </c>
      <c r="U221" s="4" t="s">
        <v>44</v>
      </c>
      <c r="V221" s="4" t="s">
        <v>44</v>
      </c>
      <c r="W221" s="4">
        <v>168</v>
      </c>
      <c r="X221" s="4" t="s">
        <v>44</v>
      </c>
      <c r="Y221" s="4" t="s">
        <v>44</v>
      </c>
      <c r="Z221" s="4">
        <v>-168</v>
      </c>
      <c r="AA221" s="4" t="s">
        <v>44</v>
      </c>
      <c r="AB221" s="4" t="s">
        <v>44</v>
      </c>
      <c r="AC221" s="4">
        <v>179</v>
      </c>
      <c r="AD221" s="4" t="s">
        <v>44</v>
      </c>
      <c r="AE221" s="4" t="s">
        <v>44</v>
      </c>
      <c r="AF221" s="4">
        <v>-179</v>
      </c>
      <c r="AG221" s="93" t="e">
        <f t="shared" si="31"/>
        <v>#VALUE!</v>
      </c>
      <c r="AH221" s="4" t="e">
        <f t="shared" si="30"/>
        <v>#VALUE!</v>
      </c>
      <c r="AI221" s="4">
        <f t="shared" si="30"/>
        <v>6100.8264462809921</v>
      </c>
      <c r="AJ221" s="4" t="e">
        <f t="shared" si="29"/>
        <v>#VALUE!</v>
      </c>
      <c r="AK221" s="4" t="e">
        <f t="shared" si="29"/>
        <v>#VALUE!</v>
      </c>
      <c r="AL221" s="17">
        <f t="shared" si="29"/>
        <v>-6100.8264462809921</v>
      </c>
      <c r="AM221" s="4" t="e">
        <f t="shared" si="29"/>
        <v>#VALUE!</v>
      </c>
      <c r="AN221" s="4">
        <f t="shared" si="29"/>
        <v>-6100.8264462809921</v>
      </c>
      <c r="AO221" s="4" t="e">
        <f t="shared" si="29"/>
        <v>#VALUE!</v>
      </c>
      <c r="AP221" s="4" t="e">
        <f t="shared" si="29"/>
        <v>#VALUE!</v>
      </c>
      <c r="AQ221" s="4">
        <f t="shared" si="29"/>
        <v>6326.4462809917359</v>
      </c>
      <c r="AR221" s="4" t="e">
        <f t="shared" si="29"/>
        <v>#VALUE!</v>
      </c>
      <c r="AS221" s="4" t="e">
        <f t="shared" si="29"/>
        <v>#VALUE!</v>
      </c>
      <c r="AT221" s="18">
        <f t="shared" si="29"/>
        <v>-6326.4462809917359</v>
      </c>
      <c r="AU221" s="4" t="e">
        <f t="shared" si="29"/>
        <v>#VALUE!</v>
      </c>
      <c r="AV221" s="4">
        <f t="shared" ref="AV221:BC258" si="33">1000*T221/$B221</f>
        <v>-6326.4462809917359</v>
      </c>
      <c r="AW221" s="4" t="e">
        <f t="shared" si="33"/>
        <v>#VALUE!</v>
      </c>
      <c r="AX221" s="4" t="e">
        <f t="shared" si="26"/>
        <v>#VALUE!</v>
      </c>
      <c r="AY221" s="4">
        <f t="shared" si="26"/>
        <v>138.84297520661158</v>
      </c>
      <c r="AZ221" s="4" t="e">
        <f t="shared" si="26"/>
        <v>#VALUE!</v>
      </c>
      <c r="BA221" s="4" t="e">
        <f t="shared" si="26"/>
        <v>#VALUE!</v>
      </c>
      <c r="BB221" s="19">
        <f t="shared" si="26"/>
        <v>-138.84297520661158</v>
      </c>
      <c r="BC221" s="4" t="e">
        <f t="shared" si="26"/>
        <v>#VALUE!</v>
      </c>
      <c r="BD221" s="4" t="e">
        <f t="shared" si="32"/>
        <v>#VALUE!</v>
      </c>
      <c r="BE221" s="4">
        <f t="shared" si="32"/>
        <v>147.93388429752065</v>
      </c>
      <c r="BF221" s="4" t="e">
        <f t="shared" si="32"/>
        <v>#VALUE!</v>
      </c>
      <c r="BG221" s="4" t="e">
        <f t="shared" si="24"/>
        <v>#VALUE!</v>
      </c>
      <c r="BH221" s="20">
        <f t="shared" si="24"/>
        <v>-147.93388429752065</v>
      </c>
    </row>
    <row r="222" spans="1:60">
      <c r="A222" s="3" t="s">
        <v>473</v>
      </c>
      <c r="B222" s="4">
        <v>64194</v>
      </c>
      <c r="C222" s="51" t="s">
        <v>474</v>
      </c>
      <c r="D222" s="4">
        <v>19</v>
      </c>
      <c r="E222" s="4">
        <v>38305</v>
      </c>
      <c r="F222" s="4">
        <v>0</v>
      </c>
      <c r="G222" s="4">
        <v>282412</v>
      </c>
      <c r="H222" s="4">
        <v>0</v>
      </c>
      <c r="I222" s="4">
        <v>8</v>
      </c>
      <c r="J222" s="4">
        <v>-244115</v>
      </c>
      <c r="K222" s="4">
        <v>2578</v>
      </c>
      <c r="L222" s="4">
        <v>-241537</v>
      </c>
      <c r="M222" s="4">
        <v>30526</v>
      </c>
      <c r="N222" s="4">
        <v>0</v>
      </c>
      <c r="O222" s="4">
        <v>287374</v>
      </c>
      <c r="P222" s="4">
        <v>0</v>
      </c>
      <c r="Q222" s="4">
        <v>0</v>
      </c>
      <c r="R222" s="4">
        <v>-256848</v>
      </c>
      <c r="S222" s="4">
        <v>304</v>
      </c>
      <c r="T222" s="4">
        <v>-256544</v>
      </c>
      <c r="U222" s="4">
        <v>0</v>
      </c>
      <c r="V222" s="4">
        <v>0</v>
      </c>
      <c r="W222" s="4">
        <v>5062</v>
      </c>
      <c r="X222" s="4">
        <v>0</v>
      </c>
      <c r="Y222" s="4">
        <v>0</v>
      </c>
      <c r="Z222" s="4">
        <v>-5062</v>
      </c>
      <c r="AA222" s="4" t="s">
        <v>44</v>
      </c>
      <c r="AB222" s="4" t="s">
        <v>44</v>
      </c>
      <c r="AC222" s="4">
        <v>5537</v>
      </c>
      <c r="AD222" s="4" t="s">
        <v>44</v>
      </c>
      <c r="AE222" s="4" t="s">
        <v>44</v>
      </c>
      <c r="AF222" s="4">
        <v>-5537</v>
      </c>
      <c r="AG222" s="93">
        <f t="shared" si="31"/>
        <v>596.70685733869209</v>
      </c>
      <c r="AH222" s="4">
        <f t="shared" si="30"/>
        <v>0</v>
      </c>
      <c r="AI222" s="4">
        <f t="shared" si="30"/>
        <v>4399.3519643580394</v>
      </c>
      <c r="AJ222" s="4">
        <f t="shared" si="30"/>
        <v>0</v>
      </c>
      <c r="AK222" s="4">
        <f t="shared" si="30"/>
        <v>0.12462223883852074</v>
      </c>
      <c r="AL222" s="17">
        <f t="shared" si="30"/>
        <v>-3802.7697292581861</v>
      </c>
      <c r="AM222" s="4">
        <f t="shared" si="30"/>
        <v>40.15951646571331</v>
      </c>
      <c r="AN222" s="4">
        <f t="shared" si="30"/>
        <v>-3762.6102127924728</v>
      </c>
      <c r="AO222" s="4">
        <f t="shared" si="30"/>
        <v>475.52730784808551</v>
      </c>
      <c r="AP222" s="4">
        <f t="shared" si="30"/>
        <v>0</v>
      </c>
      <c r="AQ222" s="4">
        <f t="shared" si="30"/>
        <v>4476.6489079976318</v>
      </c>
      <c r="AR222" s="4">
        <f t="shared" si="30"/>
        <v>0</v>
      </c>
      <c r="AS222" s="4">
        <f t="shared" si="30"/>
        <v>0</v>
      </c>
      <c r="AT222" s="18">
        <f t="shared" si="30"/>
        <v>-4001.1216001495468</v>
      </c>
      <c r="AU222" s="4">
        <f t="shared" si="30"/>
        <v>4.735645075863788</v>
      </c>
      <c r="AV222" s="4">
        <f t="shared" si="33"/>
        <v>-3996.3859550736829</v>
      </c>
      <c r="AW222" s="4">
        <f t="shared" si="33"/>
        <v>0</v>
      </c>
      <c r="AX222" s="4">
        <f t="shared" si="26"/>
        <v>0</v>
      </c>
      <c r="AY222" s="4">
        <f t="shared" si="26"/>
        <v>78.854721625073992</v>
      </c>
      <c r="AZ222" s="4">
        <f t="shared" si="26"/>
        <v>0</v>
      </c>
      <c r="BA222" s="4">
        <f t="shared" si="26"/>
        <v>0</v>
      </c>
      <c r="BB222" s="19">
        <f t="shared" si="26"/>
        <v>-78.854721625073992</v>
      </c>
      <c r="BC222" s="4" t="e">
        <f t="shared" si="26"/>
        <v>#VALUE!</v>
      </c>
      <c r="BD222" s="4" t="e">
        <f t="shared" si="32"/>
        <v>#VALUE!</v>
      </c>
      <c r="BE222" s="4">
        <f t="shared" si="32"/>
        <v>86.254167056111157</v>
      </c>
      <c r="BF222" s="4" t="e">
        <f t="shared" si="32"/>
        <v>#VALUE!</v>
      </c>
      <c r="BG222" s="4" t="e">
        <f t="shared" si="32"/>
        <v>#VALUE!</v>
      </c>
      <c r="BH222" s="20">
        <f t="shared" si="32"/>
        <v>-86.254167056111157</v>
      </c>
    </row>
    <row r="223" spans="1:60">
      <c r="A223" s="3" t="s">
        <v>475</v>
      </c>
      <c r="B223" s="4">
        <v>4916</v>
      </c>
      <c r="C223" s="51" t="s">
        <v>476</v>
      </c>
      <c r="D223" s="4">
        <v>9</v>
      </c>
      <c r="E223" s="4">
        <v>0</v>
      </c>
      <c r="F223" s="4">
        <v>0</v>
      </c>
      <c r="G223" s="4">
        <v>23030</v>
      </c>
      <c r="H223" s="4">
        <v>0</v>
      </c>
      <c r="I223" s="4">
        <v>0</v>
      </c>
      <c r="J223" s="4">
        <v>-23030</v>
      </c>
      <c r="K223" s="4">
        <v>439</v>
      </c>
      <c r="L223" s="4">
        <v>-22591</v>
      </c>
      <c r="M223" s="4">
        <v>18</v>
      </c>
      <c r="N223" s="4">
        <v>0</v>
      </c>
      <c r="O223" s="4">
        <v>22977</v>
      </c>
      <c r="P223" s="4">
        <v>0</v>
      </c>
      <c r="Q223" s="4">
        <v>0</v>
      </c>
      <c r="R223" s="4">
        <v>-22959</v>
      </c>
      <c r="S223" s="4">
        <v>417</v>
      </c>
      <c r="T223" s="4">
        <v>-22542</v>
      </c>
      <c r="U223" s="4">
        <v>0</v>
      </c>
      <c r="V223" s="4">
        <v>0</v>
      </c>
      <c r="W223" s="4">
        <v>417</v>
      </c>
      <c r="X223" s="4">
        <v>0</v>
      </c>
      <c r="Y223" s="4">
        <v>0</v>
      </c>
      <c r="Z223" s="4">
        <v>-417</v>
      </c>
      <c r="AA223" s="4">
        <v>0</v>
      </c>
      <c r="AB223" s="4">
        <v>0</v>
      </c>
      <c r="AC223" s="4">
        <v>438</v>
      </c>
      <c r="AD223" s="4">
        <v>0</v>
      </c>
      <c r="AE223" s="4">
        <v>0</v>
      </c>
      <c r="AF223" s="4">
        <v>-438</v>
      </c>
      <c r="AG223" s="93">
        <f t="shared" si="31"/>
        <v>0</v>
      </c>
      <c r="AH223" s="4">
        <f t="shared" si="30"/>
        <v>0</v>
      </c>
      <c r="AI223" s="4">
        <f t="shared" si="30"/>
        <v>4684.7030105777058</v>
      </c>
      <c r="AJ223" s="4">
        <f t="shared" si="30"/>
        <v>0</v>
      </c>
      <c r="AK223" s="4">
        <f t="shared" si="30"/>
        <v>0</v>
      </c>
      <c r="AL223" s="17">
        <f t="shared" si="30"/>
        <v>-4684.7030105777058</v>
      </c>
      <c r="AM223" s="4">
        <f t="shared" si="30"/>
        <v>89.300244100895043</v>
      </c>
      <c r="AN223" s="4">
        <f t="shared" si="30"/>
        <v>-4595.40276647681</v>
      </c>
      <c r="AO223" s="4">
        <f t="shared" si="30"/>
        <v>3.6615134255492272</v>
      </c>
      <c r="AP223" s="4">
        <f t="shared" si="30"/>
        <v>0</v>
      </c>
      <c r="AQ223" s="4">
        <f t="shared" si="30"/>
        <v>4673.9218877135881</v>
      </c>
      <c r="AR223" s="4">
        <f t="shared" si="30"/>
        <v>0</v>
      </c>
      <c r="AS223" s="4">
        <f t="shared" si="30"/>
        <v>0</v>
      </c>
      <c r="AT223" s="18">
        <f t="shared" si="30"/>
        <v>-4670.2603742880392</v>
      </c>
      <c r="AU223" s="4">
        <f t="shared" si="30"/>
        <v>84.825061025223761</v>
      </c>
      <c r="AV223" s="4">
        <f t="shared" si="33"/>
        <v>-4585.4353132628157</v>
      </c>
      <c r="AW223" s="4">
        <f t="shared" si="33"/>
        <v>0</v>
      </c>
      <c r="AX223" s="4">
        <f t="shared" si="26"/>
        <v>0</v>
      </c>
      <c r="AY223" s="4">
        <f t="shared" si="26"/>
        <v>84.825061025223761</v>
      </c>
      <c r="AZ223" s="4">
        <f t="shared" si="26"/>
        <v>0</v>
      </c>
      <c r="BA223" s="4">
        <f t="shared" si="26"/>
        <v>0</v>
      </c>
      <c r="BB223" s="19">
        <f t="shared" si="26"/>
        <v>-84.825061025223761</v>
      </c>
      <c r="BC223" s="4">
        <f t="shared" si="26"/>
        <v>0</v>
      </c>
      <c r="BD223" s="4">
        <f t="shared" si="32"/>
        <v>0</v>
      </c>
      <c r="BE223" s="4">
        <f t="shared" si="32"/>
        <v>89.09682668836453</v>
      </c>
      <c r="BF223" s="4">
        <f t="shared" si="32"/>
        <v>0</v>
      </c>
      <c r="BG223" s="4">
        <f t="shared" si="32"/>
        <v>0</v>
      </c>
      <c r="BH223" s="20">
        <f t="shared" si="32"/>
        <v>-89.09682668836453</v>
      </c>
    </row>
    <row r="224" spans="1:60">
      <c r="A224" s="3" t="s">
        <v>477</v>
      </c>
      <c r="B224" s="4">
        <v>4154</v>
      </c>
      <c r="C224" s="51" t="s">
        <v>478</v>
      </c>
      <c r="D224" s="4">
        <v>6</v>
      </c>
      <c r="E224" s="4">
        <v>0</v>
      </c>
      <c r="F224" s="4">
        <v>0</v>
      </c>
      <c r="G224" s="4">
        <v>20441</v>
      </c>
      <c r="H224" s="4">
        <v>0</v>
      </c>
      <c r="I224" s="4">
        <v>0</v>
      </c>
      <c r="J224" s="4">
        <v>-20441</v>
      </c>
      <c r="K224" s="4">
        <v>25</v>
      </c>
      <c r="L224" s="4">
        <v>-20416</v>
      </c>
      <c r="M224" s="4">
        <v>0</v>
      </c>
      <c r="N224" s="4">
        <v>0</v>
      </c>
      <c r="O224" s="4">
        <v>21798</v>
      </c>
      <c r="P224" s="4">
        <v>0</v>
      </c>
      <c r="Q224" s="4">
        <v>0</v>
      </c>
      <c r="R224" s="4">
        <v>-21798</v>
      </c>
      <c r="S224" s="4">
        <v>25</v>
      </c>
      <c r="T224" s="4">
        <v>-21773</v>
      </c>
      <c r="U224" s="4">
        <v>0</v>
      </c>
      <c r="V224" s="4">
        <v>0</v>
      </c>
      <c r="W224" s="4">
        <v>343</v>
      </c>
      <c r="X224" s="4">
        <v>0</v>
      </c>
      <c r="Y224" s="4">
        <v>0</v>
      </c>
      <c r="Z224" s="4">
        <v>-343</v>
      </c>
      <c r="AA224" s="4">
        <v>0</v>
      </c>
      <c r="AB224" s="4">
        <v>0</v>
      </c>
      <c r="AC224" s="4">
        <v>345</v>
      </c>
      <c r="AD224" s="4">
        <v>0</v>
      </c>
      <c r="AE224" s="4">
        <v>0</v>
      </c>
      <c r="AF224" s="4">
        <v>-345</v>
      </c>
      <c r="AG224" s="93">
        <f t="shared" si="31"/>
        <v>0</v>
      </c>
      <c r="AH224" s="4">
        <f t="shared" si="30"/>
        <v>0</v>
      </c>
      <c r="AI224" s="4">
        <f t="shared" si="30"/>
        <v>4920.7992296581606</v>
      </c>
      <c r="AJ224" s="4">
        <f t="shared" si="30"/>
        <v>0</v>
      </c>
      <c r="AK224" s="4">
        <f t="shared" si="30"/>
        <v>0</v>
      </c>
      <c r="AL224" s="17">
        <f t="shared" si="30"/>
        <v>-4920.7992296581606</v>
      </c>
      <c r="AM224" s="4">
        <f t="shared" si="30"/>
        <v>6.0182956186807894</v>
      </c>
      <c r="AN224" s="4">
        <f t="shared" si="30"/>
        <v>-4914.7809340394797</v>
      </c>
      <c r="AO224" s="4">
        <f t="shared" si="30"/>
        <v>0</v>
      </c>
      <c r="AP224" s="4">
        <f t="shared" si="30"/>
        <v>0</v>
      </c>
      <c r="AQ224" s="4">
        <f t="shared" si="30"/>
        <v>5247.4723158401539</v>
      </c>
      <c r="AR224" s="4">
        <f t="shared" si="30"/>
        <v>0</v>
      </c>
      <c r="AS224" s="4">
        <f t="shared" si="30"/>
        <v>0</v>
      </c>
      <c r="AT224" s="18">
        <f t="shared" si="30"/>
        <v>-5247.4723158401539</v>
      </c>
      <c r="AU224" s="4">
        <f t="shared" si="30"/>
        <v>6.0182956186807894</v>
      </c>
      <c r="AV224" s="4">
        <f t="shared" si="33"/>
        <v>-5241.454020221473</v>
      </c>
      <c r="AW224" s="4">
        <f t="shared" si="33"/>
        <v>0</v>
      </c>
      <c r="AX224" s="4">
        <f t="shared" si="26"/>
        <v>0</v>
      </c>
      <c r="AY224" s="4">
        <f t="shared" si="26"/>
        <v>82.571015888300437</v>
      </c>
      <c r="AZ224" s="4">
        <f t="shared" si="26"/>
        <v>0</v>
      </c>
      <c r="BA224" s="4">
        <f t="shared" si="26"/>
        <v>0</v>
      </c>
      <c r="BB224" s="19">
        <f t="shared" si="26"/>
        <v>-82.571015888300437</v>
      </c>
      <c r="BC224" s="4">
        <f t="shared" si="26"/>
        <v>0</v>
      </c>
      <c r="BD224" s="4">
        <f t="shared" si="32"/>
        <v>0</v>
      </c>
      <c r="BE224" s="4">
        <f t="shared" si="32"/>
        <v>83.052479537794895</v>
      </c>
      <c r="BF224" s="4">
        <f t="shared" si="32"/>
        <v>0</v>
      </c>
      <c r="BG224" s="4">
        <f t="shared" si="32"/>
        <v>0</v>
      </c>
      <c r="BH224" s="20">
        <f t="shared" si="32"/>
        <v>-83.052479537794895</v>
      </c>
    </row>
    <row r="225" spans="1:60">
      <c r="A225" s="3" t="s">
        <v>479</v>
      </c>
      <c r="B225" s="4">
        <v>6379</v>
      </c>
      <c r="C225" s="51" t="s">
        <v>480</v>
      </c>
      <c r="D225" s="4">
        <v>2</v>
      </c>
      <c r="E225" s="4">
        <v>27</v>
      </c>
      <c r="F225" s="4">
        <v>0</v>
      </c>
      <c r="G225" s="4">
        <v>17932</v>
      </c>
      <c r="H225" s="4">
        <v>0</v>
      </c>
      <c r="I225" s="4">
        <v>0</v>
      </c>
      <c r="J225" s="4">
        <v>-17905</v>
      </c>
      <c r="K225" s="4">
        <v>26</v>
      </c>
      <c r="L225" s="4">
        <v>-17879</v>
      </c>
      <c r="M225" s="4">
        <v>0</v>
      </c>
      <c r="N225" s="4">
        <v>0</v>
      </c>
      <c r="O225" s="4">
        <v>19380</v>
      </c>
      <c r="P225" s="4">
        <v>0</v>
      </c>
      <c r="Q225" s="4">
        <v>0</v>
      </c>
      <c r="R225" s="4">
        <v>-19380</v>
      </c>
      <c r="S225" s="4">
        <v>56</v>
      </c>
      <c r="T225" s="4">
        <v>-19324</v>
      </c>
      <c r="U225" s="4">
        <v>0</v>
      </c>
      <c r="V225" s="4">
        <v>0</v>
      </c>
      <c r="W225" s="4">
        <v>514</v>
      </c>
      <c r="X225" s="4">
        <v>0</v>
      </c>
      <c r="Y225" s="4">
        <v>0</v>
      </c>
      <c r="Z225" s="4">
        <v>-514</v>
      </c>
      <c r="AA225" s="4">
        <v>0</v>
      </c>
      <c r="AB225" s="4">
        <v>0</v>
      </c>
      <c r="AC225" s="4">
        <v>542</v>
      </c>
      <c r="AD225" s="4">
        <v>0</v>
      </c>
      <c r="AE225" s="4">
        <v>0</v>
      </c>
      <c r="AF225" s="4">
        <v>-542</v>
      </c>
      <c r="AG225" s="93">
        <f t="shared" si="31"/>
        <v>4.2326383445681142</v>
      </c>
      <c r="AH225" s="4">
        <f t="shared" si="30"/>
        <v>0</v>
      </c>
      <c r="AI225" s="4">
        <f t="shared" si="30"/>
        <v>2811.0989183257566</v>
      </c>
      <c r="AJ225" s="4">
        <f t="shared" si="30"/>
        <v>0</v>
      </c>
      <c r="AK225" s="4">
        <f t="shared" si="30"/>
        <v>0</v>
      </c>
      <c r="AL225" s="17">
        <f t="shared" si="30"/>
        <v>-2806.8662799811882</v>
      </c>
      <c r="AM225" s="4">
        <f t="shared" si="30"/>
        <v>4.0758739614359616</v>
      </c>
      <c r="AN225" s="4">
        <f t="shared" si="30"/>
        <v>-2802.7904060197525</v>
      </c>
      <c r="AO225" s="4">
        <f t="shared" si="30"/>
        <v>0</v>
      </c>
      <c r="AP225" s="4">
        <f t="shared" si="30"/>
        <v>0</v>
      </c>
      <c r="AQ225" s="4">
        <f t="shared" si="30"/>
        <v>3038.0937451011132</v>
      </c>
      <c r="AR225" s="4">
        <f t="shared" si="30"/>
        <v>0</v>
      </c>
      <c r="AS225" s="4">
        <f t="shared" si="30"/>
        <v>0</v>
      </c>
      <c r="AT225" s="18">
        <f t="shared" si="30"/>
        <v>-3038.0937451011132</v>
      </c>
      <c r="AU225" s="4">
        <f t="shared" si="30"/>
        <v>8.7788054554005335</v>
      </c>
      <c r="AV225" s="4">
        <f t="shared" si="33"/>
        <v>-3029.3149396457125</v>
      </c>
      <c r="AW225" s="4">
        <f t="shared" si="33"/>
        <v>0</v>
      </c>
      <c r="AX225" s="4">
        <f t="shared" si="26"/>
        <v>0</v>
      </c>
      <c r="AY225" s="4">
        <f t="shared" si="26"/>
        <v>80.576892929926316</v>
      </c>
      <c r="AZ225" s="4">
        <f t="shared" si="26"/>
        <v>0</v>
      </c>
      <c r="BA225" s="4">
        <f t="shared" si="26"/>
        <v>0</v>
      </c>
      <c r="BB225" s="19">
        <f t="shared" si="26"/>
        <v>-80.576892929926316</v>
      </c>
      <c r="BC225" s="4">
        <f t="shared" si="26"/>
        <v>0</v>
      </c>
      <c r="BD225" s="4">
        <f t="shared" si="32"/>
        <v>0</v>
      </c>
      <c r="BE225" s="4">
        <f t="shared" si="32"/>
        <v>84.966295657626588</v>
      </c>
      <c r="BF225" s="4">
        <f t="shared" si="32"/>
        <v>0</v>
      </c>
      <c r="BG225" s="4">
        <f t="shared" si="32"/>
        <v>0</v>
      </c>
      <c r="BH225" s="20">
        <f t="shared" si="32"/>
        <v>-84.966295657626588</v>
      </c>
    </row>
    <row r="226" spans="1:60">
      <c r="A226" s="3" t="s">
        <v>481</v>
      </c>
      <c r="B226" s="4">
        <v>2031</v>
      </c>
      <c r="C226" s="51" t="s">
        <v>482</v>
      </c>
      <c r="D226" s="4">
        <v>12</v>
      </c>
      <c r="E226" s="4">
        <v>1066</v>
      </c>
      <c r="F226" s="4" t="s">
        <v>44</v>
      </c>
      <c r="G226" s="4">
        <v>12412</v>
      </c>
      <c r="H226" s="4">
        <v>115</v>
      </c>
      <c r="I226" s="4" t="s">
        <v>44</v>
      </c>
      <c r="J226" s="4">
        <v>-11461</v>
      </c>
      <c r="K226" s="4" t="s">
        <v>44</v>
      </c>
      <c r="L226" s="4">
        <v>-11461</v>
      </c>
      <c r="M226" s="4">
        <v>1063</v>
      </c>
      <c r="N226" s="4" t="s">
        <v>44</v>
      </c>
      <c r="O226" s="4">
        <v>11487</v>
      </c>
      <c r="P226" s="4">
        <v>115</v>
      </c>
      <c r="Q226" s="4" t="s">
        <v>44</v>
      </c>
      <c r="R226" s="4">
        <v>-10539</v>
      </c>
      <c r="S226" s="4" t="s">
        <v>44</v>
      </c>
      <c r="T226" s="4">
        <v>-10539</v>
      </c>
      <c r="U226" s="4">
        <v>28</v>
      </c>
      <c r="V226" s="4" t="s">
        <v>44</v>
      </c>
      <c r="W226" s="4">
        <v>204</v>
      </c>
      <c r="X226" s="4">
        <v>3</v>
      </c>
      <c r="Y226" s="4" t="s">
        <v>44</v>
      </c>
      <c r="Z226" s="4">
        <v>-179</v>
      </c>
      <c r="AA226" s="4">
        <v>28</v>
      </c>
      <c r="AB226" s="4" t="s">
        <v>44</v>
      </c>
      <c r="AC226" s="4">
        <v>226</v>
      </c>
      <c r="AD226" s="4">
        <v>3</v>
      </c>
      <c r="AE226" s="4" t="s">
        <v>44</v>
      </c>
      <c r="AF226" s="4">
        <v>-201</v>
      </c>
      <c r="AG226" s="93">
        <f t="shared" si="31"/>
        <v>524.86459871984243</v>
      </c>
      <c r="AH226" s="4" t="e">
        <f t="shared" si="30"/>
        <v>#VALUE!</v>
      </c>
      <c r="AI226" s="4">
        <f t="shared" si="30"/>
        <v>6111.2752338749387</v>
      </c>
      <c r="AJ226" s="4">
        <f t="shared" si="30"/>
        <v>56.622353520433286</v>
      </c>
      <c r="AK226" s="4" t="e">
        <f t="shared" si="30"/>
        <v>#VALUE!</v>
      </c>
      <c r="AL226" s="17">
        <f t="shared" si="30"/>
        <v>-5643.0329886755289</v>
      </c>
      <c r="AM226" s="4" t="e">
        <f t="shared" si="30"/>
        <v>#VALUE!</v>
      </c>
      <c r="AN226" s="4">
        <f t="shared" si="30"/>
        <v>-5643.0329886755289</v>
      </c>
      <c r="AO226" s="4">
        <f t="shared" si="30"/>
        <v>523.38749384539631</v>
      </c>
      <c r="AP226" s="4" t="e">
        <f t="shared" si="30"/>
        <v>#VALUE!</v>
      </c>
      <c r="AQ226" s="4">
        <f t="shared" si="30"/>
        <v>5655.8345642540617</v>
      </c>
      <c r="AR226" s="4">
        <f t="shared" si="30"/>
        <v>56.622353520433286</v>
      </c>
      <c r="AS226" s="4" t="e">
        <f t="shared" si="30"/>
        <v>#VALUE!</v>
      </c>
      <c r="AT226" s="18">
        <f t="shared" si="30"/>
        <v>-5189.0694239290988</v>
      </c>
      <c r="AU226" s="4" t="e">
        <f t="shared" si="30"/>
        <v>#VALUE!</v>
      </c>
      <c r="AV226" s="4">
        <f t="shared" si="33"/>
        <v>-5189.0694239290988</v>
      </c>
      <c r="AW226" s="4">
        <f t="shared" si="33"/>
        <v>13.786312161496799</v>
      </c>
      <c r="AX226" s="4" t="e">
        <f t="shared" si="26"/>
        <v>#VALUE!</v>
      </c>
      <c r="AY226" s="4">
        <f t="shared" si="26"/>
        <v>100.44313146233382</v>
      </c>
      <c r="AZ226" s="4">
        <f t="shared" si="26"/>
        <v>1.4771048744460857</v>
      </c>
      <c r="BA226" s="4" t="e">
        <f t="shared" si="26"/>
        <v>#VALUE!</v>
      </c>
      <c r="BB226" s="19">
        <f t="shared" si="26"/>
        <v>-88.133924175283113</v>
      </c>
      <c r="BC226" s="4">
        <f t="shared" si="26"/>
        <v>13.786312161496799</v>
      </c>
      <c r="BD226" s="4" t="e">
        <f t="shared" si="32"/>
        <v>#VALUE!</v>
      </c>
      <c r="BE226" s="4">
        <f t="shared" si="32"/>
        <v>111.27523387493845</v>
      </c>
      <c r="BF226" s="4">
        <f t="shared" si="32"/>
        <v>1.4771048744460857</v>
      </c>
      <c r="BG226" s="4" t="e">
        <f t="shared" si="32"/>
        <v>#VALUE!</v>
      </c>
      <c r="BH226" s="20">
        <f t="shared" si="32"/>
        <v>-98.96602658788774</v>
      </c>
    </row>
    <row r="227" spans="1:60">
      <c r="A227" s="3" t="s">
        <v>483</v>
      </c>
      <c r="B227" s="4">
        <v>9115</v>
      </c>
      <c r="C227" s="51" t="s">
        <v>484</v>
      </c>
      <c r="D227" s="4">
        <v>13</v>
      </c>
      <c r="E227" s="4">
        <v>682</v>
      </c>
      <c r="F227" s="4">
        <v>0</v>
      </c>
      <c r="G227" s="4">
        <v>41564</v>
      </c>
      <c r="H227" s="4">
        <v>0</v>
      </c>
      <c r="I227" s="4">
        <v>0</v>
      </c>
      <c r="J227" s="4">
        <v>-40882</v>
      </c>
      <c r="K227" s="4">
        <v>5</v>
      </c>
      <c r="L227" s="4">
        <v>-40877</v>
      </c>
      <c r="M227" s="4">
        <v>0</v>
      </c>
      <c r="N227" s="4">
        <v>0</v>
      </c>
      <c r="O227" s="4">
        <v>42421</v>
      </c>
      <c r="P227" s="4">
        <v>0</v>
      </c>
      <c r="Q227" s="4">
        <v>0</v>
      </c>
      <c r="R227" s="4">
        <v>-42421</v>
      </c>
      <c r="S227" s="4">
        <v>8</v>
      </c>
      <c r="T227" s="4">
        <v>-42413</v>
      </c>
      <c r="U227" s="4">
        <v>0</v>
      </c>
      <c r="V227" s="4">
        <v>0</v>
      </c>
      <c r="W227" s="4">
        <v>864</v>
      </c>
      <c r="X227" s="4">
        <v>0</v>
      </c>
      <c r="Y227" s="4">
        <v>0</v>
      </c>
      <c r="Z227" s="4">
        <v>-864</v>
      </c>
      <c r="AA227" s="4">
        <v>0</v>
      </c>
      <c r="AB227" s="4">
        <v>0</v>
      </c>
      <c r="AC227" s="4">
        <v>880</v>
      </c>
      <c r="AD227" s="4">
        <v>0</v>
      </c>
      <c r="AE227" s="4">
        <v>0</v>
      </c>
      <c r="AF227" s="4">
        <v>-880</v>
      </c>
      <c r="AG227" s="93">
        <f t="shared" si="31"/>
        <v>74.821722435545809</v>
      </c>
      <c r="AH227" s="4">
        <f t="shared" si="30"/>
        <v>0</v>
      </c>
      <c r="AI227" s="4">
        <f t="shared" si="30"/>
        <v>4559.9561162918262</v>
      </c>
      <c r="AJ227" s="4">
        <f t="shared" si="30"/>
        <v>0</v>
      </c>
      <c r="AK227" s="4">
        <f t="shared" si="30"/>
        <v>0</v>
      </c>
      <c r="AL227" s="17">
        <f t="shared" si="30"/>
        <v>-4485.1343938562804</v>
      </c>
      <c r="AM227" s="4">
        <f t="shared" si="30"/>
        <v>0.54854635216675807</v>
      </c>
      <c r="AN227" s="4">
        <f t="shared" si="30"/>
        <v>-4484.5858475041141</v>
      </c>
      <c r="AO227" s="4">
        <f t="shared" si="30"/>
        <v>0</v>
      </c>
      <c r="AP227" s="4">
        <f t="shared" si="30"/>
        <v>0</v>
      </c>
      <c r="AQ227" s="4">
        <f t="shared" si="30"/>
        <v>4653.9769610532094</v>
      </c>
      <c r="AR227" s="4">
        <f t="shared" si="30"/>
        <v>0</v>
      </c>
      <c r="AS227" s="4">
        <f t="shared" si="30"/>
        <v>0</v>
      </c>
      <c r="AT227" s="18">
        <f t="shared" si="30"/>
        <v>-4653.9769610532094</v>
      </c>
      <c r="AU227" s="4">
        <f t="shared" si="30"/>
        <v>0.87767416346681293</v>
      </c>
      <c r="AV227" s="4">
        <f t="shared" si="33"/>
        <v>-4653.099286889742</v>
      </c>
      <c r="AW227" s="4">
        <f t="shared" si="33"/>
        <v>0</v>
      </c>
      <c r="AX227" s="4">
        <f t="shared" si="26"/>
        <v>0</v>
      </c>
      <c r="AY227" s="4">
        <f t="shared" si="26"/>
        <v>94.7888096544158</v>
      </c>
      <c r="AZ227" s="4">
        <f t="shared" si="26"/>
        <v>0</v>
      </c>
      <c r="BA227" s="4">
        <f t="shared" si="26"/>
        <v>0</v>
      </c>
      <c r="BB227" s="19">
        <f t="shared" si="26"/>
        <v>-94.7888096544158</v>
      </c>
      <c r="BC227" s="4">
        <f t="shared" si="26"/>
        <v>0</v>
      </c>
      <c r="BD227" s="4">
        <f t="shared" si="32"/>
        <v>0</v>
      </c>
      <c r="BE227" s="4">
        <f t="shared" si="32"/>
        <v>96.544157981349429</v>
      </c>
      <c r="BF227" s="4">
        <f t="shared" si="32"/>
        <v>0</v>
      </c>
      <c r="BG227" s="4">
        <f t="shared" si="32"/>
        <v>0</v>
      </c>
      <c r="BH227" s="20">
        <f t="shared" si="32"/>
        <v>-96.544157981349429</v>
      </c>
    </row>
    <row r="228" spans="1:60">
      <c r="A228" s="3" t="s">
        <v>485</v>
      </c>
      <c r="B228" s="4">
        <v>3415</v>
      </c>
      <c r="C228" s="51" t="s">
        <v>486</v>
      </c>
      <c r="D228" s="4">
        <v>19</v>
      </c>
      <c r="E228" s="4">
        <v>5378</v>
      </c>
      <c r="F228" s="4">
        <v>0</v>
      </c>
      <c r="G228" s="4">
        <v>27336</v>
      </c>
      <c r="H228" s="4">
        <v>36</v>
      </c>
      <c r="I228" s="4" t="s">
        <v>44</v>
      </c>
      <c r="J228" s="4">
        <v>-21994</v>
      </c>
      <c r="K228" s="4">
        <v>0</v>
      </c>
      <c r="L228" s="4">
        <v>-21994</v>
      </c>
      <c r="M228" s="4">
        <v>4693</v>
      </c>
      <c r="N228" s="4">
        <v>0</v>
      </c>
      <c r="O228" s="4">
        <v>27183</v>
      </c>
      <c r="P228" s="4">
        <v>16</v>
      </c>
      <c r="Q228" s="4" t="s">
        <v>44</v>
      </c>
      <c r="R228" s="4">
        <v>-22506</v>
      </c>
      <c r="S228" s="4">
        <v>33</v>
      </c>
      <c r="T228" s="4">
        <v>-22473</v>
      </c>
      <c r="U228" s="4" t="s">
        <v>44</v>
      </c>
      <c r="V228" s="4" t="s">
        <v>44</v>
      </c>
      <c r="W228" s="4">
        <v>383</v>
      </c>
      <c r="X228" s="4" t="s">
        <v>44</v>
      </c>
      <c r="Y228" s="4" t="s">
        <v>44</v>
      </c>
      <c r="Z228" s="4">
        <v>-383</v>
      </c>
      <c r="AA228" s="4" t="s">
        <v>44</v>
      </c>
      <c r="AB228" s="4" t="s">
        <v>44</v>
      </c>
      <c r="AC228" s="4">
        <v>414</v>
      </c>
      <c r="AD228" s="4" t="s">
        <v>44</v>
      </c>
      <c r="AE228" s="4" t="s">
        <v>44</v>
      </c>
      <c r="AF228" s="4">
        <v>-414</v>
      </c>
      <c r="AG228" s="93">
        <f t="shared" si="31"/>
        <v>1574.8169838945828</v>
      </c>
      <c r="AH228" s="4">
        <f t="shared" si="30"/>
        <v>0</v>
      </c>
      <c r="AI228" s="4">
        <f t="shared" si="30"/>
        <v>8004.685212298682</v>
      </c>
      <c r="AJ228" s="4">
        <f t="shared" si="30"/>
        <v>10.541727672035138</v>
      </c>
      <c r="AK228" s="4" t="e">
        <f t="shared" si="30"/>
        <v>#VALUE!</v>
      </c>
      <c r="AL228" s="17">
        <f t="shared" si="30"/>
        <v>-6440.4099560761351</v>
      </c>
      <c r="AM228" s="4">
        <f t="shared" si="30"/>
        <v>0</v>
      </c>
      <c r="AN228" s="4">
        <f t="shared" si="30"/>
        <v>-6440.4099560761351</v>
      </c>
      <c r="AO228" s="4">
        <f t="shared" si="30"/>
        <v>1374.2313323572475</v>
      </c>
      <c r="AP228" s="4">
        <f t="shared" si="30"/>
        <v>0</v>
      </c>
      <c r="AQ228" s="4">
        <f t="shared" si="30"/>
        <v>7959.8828696925329</v>
      </c>
      <c r="AR228" s="4">
        <f t="shared" si="30"/>
        <v>4.6852122986822842</v>
      </c>
      <c r="AS228" s="4" t="e">
        <f t="shared" si="30"/>
        <v>#VALUE!</v>
      </c>
      <c r="AT228" s="18">
        <f t="shared" si="30"/>
        <v>-6590.3367496339679</v>
      </c>
      <c r="AU228" s="4">
        <f t="shared" si="30"/>
        <v>9.6632503660322104</v>
      </c>
      <c r="AV228" s="4">
        <f t="shared" si="33"/>
        <v>-6580.6734992679358</v>
      </c>
      <c r="AW228" s="4" t="e">
        <f t="shared" si="33"/>
        <v>#VALUE!</v>
      </c>
      <c r="AX228" s="4" t="e">
        <f t="shared" si="33"/>
        <v>#VALUE!</v>
      </c>
      <c r="AY228" s="4">
        <f t="shared" si="33"/>
        <v>112.15226939970718</v>
      </c>
      <c r="AZ228" s="4" t="e">
        <f t="shared" si="33"/>
        <v>#VALUE!</v>
      </c>
      <c r="BA228" s="4" t="e">
        <f t="shared" si="33"/>
        <v>#VALUE!</v>
      </c>
      <c r="BB228" s="19">
        <f t="shared" si="33"/>
        <v>-112.15226939970718</v>
      </c>
      <c r="BC228" s="4" t="e">
        <f t="shared" si="33"/>
        <v>#VALUE!</v>
      </c>
      <c r="BD228" s="4" t="e">
        <f t="shared" si="32"/>
        <v>#VALUE!</v>
      </c>
      <c r="BE228" s="4">
        <f t="shared" si="32"/>
        <v>121.2298682284041</v>
      </c>
      <c r="BF228" s="4" t="e">
        <f t="shared" si="32"/>
        <v>#VALUE!</v>
      </c>
      <c r="BG228" s="4" t="e">
        <f t="shared" si="32"/>
        <v>#VALUE!</v>
      </c>
      <c r="BH228" s="20">
        <f t="shared" si="32"/>
        <v>-121.2298682284041</v>
      </c>
    </row>
    <row r="229" spans="1:60">
      <c r="A229" s="3" t="s">
        <v>487</v>
      </c>
      <c r="B229" s="4">
        <v>51407</v>
      </c>
      <c r="C229" s="51" t="s">
        <v>488</v>
      </c>
      <c r="D229" s="4">
        <v>2</v>
      </c>
      <c r="E229" s="4">
        <v>30023</v>
      </c>
      <c r="F229" s="4">
        <v>0</v>
      </c>
      <c r="G229" s="4">
        <v>228053</v>
      </c>
      <c r="H229" s="4">
        <v>392</v>
      </c>
      <c r="I229" s="4">
        <v>0</v>
      </c>
      <c r="J229" s="4">
        <v>-198422</v>
      </c>
      <c r="K229" s="4">
        <v>64</v>
      </c>
      <c r="L229" s="4">
        <v>-198358</v>
      </c>
      <c r="M229" s="4">
        <v>25383</v>
      </c>
      <c r="N229" s="4">
        <v>0</v>
      </c>
      <c r="O229" s="4">
        <v>237777</v>
      </c>
      <c r="P229" s="4">
        <v>441</v>
      </c>
      <c r="Q229" s="4">
        <v>0</v>
      </c>
      <c r="R229" s="4">
        <v>-212835</v>
      </c>
      <c r="S229" s="4">
        <v>64</v>
      </c>
      <c r="T229" s="4">
        <v>-212771</v>
      </c>
      <c r="U229" s="4">
        <v>0</v>
      </c>
      <c r="V229" s="4">
        <v>0</v>
      </c>
      <c r="W229" s="4">
        <v>3931</v>
      </c>
      <c r="X229" s="4">
        <v>0</v>
      </c>
      <c r="Y229" s="4">
        <v>0</v>
      </c>
      <c r="Z229" s="4">
        <v>-3931</v>
      </c>
      <c r="AA229" s="4">
        <v>0</v>
      </c>
      <c r="AB229" s="4">
        <v>0</v>
      </c>
      <c r="AC229" s="4">
        <v>3955</v>
      </c>
      <c r="AD229" s="4">
        <v>0</v>
      </c>
      <c r="AE229" s="4">
        <v>0</v>
      </c>
      <c r="AF229" s="4">
        <v>-3955</v>
      </c>
      <c r="AG229" s="93">
        <f t="shared" si="31"/>
        <v>584.02552181609508</v>
      </c>
      <c r="AH229" s="4">
        <f t="shared" si="30"/>
        <v>0</v>
      </c>
      <c r="AI229" s="4">
        <f t="shared" si="30"/>
        <v>4436.2246386678853</v>
      </c>
      <c r="AJ229" s="4">
        <f t="shared" si="30"/>
        <v>7.6254206625556833</v>
      </c>
      <c r="AK229" s="4">
        <f t="shared" si="30"/>
        <v>0</v>
      </c>
      <c r="AL229" s="17">
        <f t="shared" si="30"/>
        <v>-3859.8245375143465</v>
      </c>
      <c r="AM229" s="4">
        <f t="shared" si="30"/>
        <v>1.2449666387846012</v>
      </c>
      <c r="AN229" s="4">
        <f t="shared" si="30"/>
        <v>-3858.5795708755618</v>
      </c>
      <c r="AO229" s="4">
        <f t="shared" si="30"/>
        <v>493.76544050421148</v>
      </c>
      <c r="AP229" s="4">
        <f t="shared" si="30"/>
        <v>0</v>
      </c>
      <c r="AQ229" s="4">
        <f t="shared" si="30"/>
        <v>4625.3817573482211</v>
      </c>
      <c r="AR229" s="4">
        <f t="shared" si="30"/>
        <v>8.5785982453751437</v>
      </c>
      <c r="AS229" s="4">
        <f t="shared" si="30"/>
        <v>0</v>
      </c>
      <c r="AT229" s="18">
        <f t="shared" si="30"/>
        <v>-4140.1949150893843</v>
      </c>
      <c r="AU229" s="4">
        <f t="shared" si="30"/>
        <v>1.2449666387846012</v>
      </c>
      <c r="AV229" s="4">
        <f t="shared" si="33"/>
        <v>-4138.9499484506005</v>
      </c>
      <c r="AW229" s="4">
        <f t="shared" si="33"/>
        <v>0</v>
      </c>
      <c r="AX229" s="4">
        <f t="shared" si="33"/>
        <v>0</v>
      </c>
      <c r="AY229" s="4">
        <f t="shared" si="33"/>
        <v>76.468185266597928</v>
      </c>
      <c r="AZ229" s="4">
        <f t="shared" si="33"/>
        <v>0</v>
      </c>
      <c r="BA229" s="4">
        <f t="shared" si="33"/>
        <v>0</v>
      </c>
      <c r="BB229" s="19">
        <f t="shared" si="33"/>
        <v>-76.468185266597928</v>
      </c>
      <c r="BC229" s="4">
        <f t="shared" si="33"/>
        <v>0</v>
      </c>
      <c r="BD229" s="4">
        <f t="shared" si="32"/>
        <v>0</v>
      </c>
      <c r="BE229" s="4">
        <f t="shared" si="32"/>
        <v>76.935047756142154</v>
      </c>
      <c r="BF229" s="4">
        <f t="shared" si="32"/>
        <v>0</v>
      </c>
      <c r="BG229" s="4">
        <f t="shared" si="32"/>
        <v>0</v>
      </c>
      <c r="BH229" s="20">
        <f t="shared" si="32"/>
        <v>-76.935047756142154</v>
      </c>
    </row>
    <row r="230" spans="1:60">
      <c r="A230" s="3" t="s">
        <v>489</v>
      </c>
      <c r="B230" s="4">
        <v>23995</v>
      </c>
      <c r="C230" s="51" t="s">
        <v>490</v>
      </c>
      <c r="D230" s="4">
        <v>6</v>
      </c>
      <c r="E230" s="4">
        <v>20404</v>
      </c>
      <c r="F230" s="4">
        <v>0</v>
      </c>
      <c r="G230" s="4">
        <v>116403</v>
      </c>
      <c r="H230" s="4">
        <v>6</v>
      </c>
      <c r="I230" s="4">
        <v>0</v>
      </c>
      <c r="J230" s="4">
        <v>-96005</v>
      </c>
      <c r="K230" s="4">
        <v>81</v>
      </c>
      <c r="L230" s="4">
        <v>-95924</v>
      </c>
      <c r="M230" s="4">
        <v>17162</v>
      </c>
      <c r="N230" s="4">
        <v>0</v>
      </c>
      <c r="O230" s="4">
        <v>120176</v>
      </c>
      <c r="P230" s="4">
        <v>0</v>
      </c>
      <c r="Q230" s="4">
        <v>0</v>
      </c>
      <c r="R230" s="4">
        <v>-103014</v>
      </c>
      <c r="S230" s="4">
        <v>34</v>
      </c>
      <c r="T230" s="4">
        <v>-102980</v>
      </c>
      <c r="U230" s="4">
        <v>0</v>
      </c>
      <c r="V230" s="4">
        <v>0</v>
      </c>
      <c r="W230" s="4">
        <v>1938</v>
      </c>
      <c r="X230" s="4">
        <v>0</v>
      </c>
      <c r="Y230" s="4">
        <v>0</v>
      </c>
      <c r="Z230" s="4">
        <v>-1938</v>
      </c>
      <c r="AA230" s="4">
        <v>0</v>
      </c>
      <c r="AB230" s="4">
        <v>0</v>
      </c>
      <c r="AC230" s="4">
        <v>1973</v>
      </c>
      <c r="AD230" s="4">
        <v>0</v>
      </c>
      <c r="AE230" s="4">
        <v>0</v>
      </c>
      <c r="AF230" s="4">
        <v>-1973</v>
      </c>
      <c r="AG230" s="93">
        <f t="shared" si="31"/>
        <v>850.34382162950612</v>
      </c>
      <c r="AH230" s="4">
        <f t="shared" si="30"/>
        <v>0</v>
      </c>
      <c r="AI230" s="4">
        <f t="shared" si="30"/>
        <v>4851.1356532610962</v>
      </c>
      <c r="AJ230" s="4">
        <f t="shared" si="30"/>
        <v>0.25005209418628882</v>
      </c>
      <c r="AK230" s="4">
        <f t="shared" si="30"/>
        <v>0</v>
      </c>
      <c r="AL230" s="17">
        <f t="shared" si="30"/>
        <v>-4001.0418837257762</v>
      </c>
      <c r="AM230" s="4">
        <f t="shared" si="30"/>
        <v>3.3757032715148991</v>
      </c>
      <c r="AN230" s="4">
        <f t="shared" si="30"/>
        <v>-3997.6661804542614</v>
      </c>
      <c r="AO230" s="4">
        <f t="shared" si="30"/>
        <v>715.23234007084807</v>
      </c>
      <c r="AP230" s="4">
        <f t="shared" si="30"/>
        <v>0</v>
      </c>
      <c r="AQ230" s="4">
        <f t="shared" si="30"/>
        <v>5008.3767451552403</v>
      </c>
      <c r="AR230" s="4">
        <f t="shared" si="30"/>
        <v>0</v>
      </c>
      <c r="AS230" s="4">
        <f t="shared" si="30"/>
        <v>0</v>
      </c>
      <c r="AT230" s="18">
        <f t="shared" si="30"/>
        <v>-4293.1444050843929</v>
      </c>
      <c r="AU230" s="4">
        <f t="shared" si="30"/>
        <v>1.4169618670556365</v>
      </c>
      <c r="AV230" s="4">
        <f t="shared" si="33"/>
        <v>-4291.7274432173372</v>
      </c>
      <c r="AW230" s="4">
        <f t="shared" si="33"/>
        <v>0</v>
      </c>
      <c r="AX230" s="4">
        <f t="shared" si="33"/>
        <v>0</v>
      </c>
      <c r="AY230" s="4">
        <f t="shared" si="33"/>
        <v>80.766826422171292</v>
      </c>
      <c r="AZ230" s="4">
        <f t="shared" si="33"/>
        <v>0</v>
      </c>
      <c r="BA230" s="4">
        <f t="shared" si="33"/>
        <v>0</v>
      </c>
      <c r="BB230" s="19">
        <f t="shared" si="33"/>
        <v>-80.766826422171292</v>
      </c>
      <c r="BC230" s="4">
        <f t="shared" si="33"/>
        <v>0</v>
      </c>
      <c r="BD230" s="4">
        <f t="shared" si="32"/>
        <v>0</v>
      </c>
      <c r="BE230" s="4">
        <f t="shared" si="32"/>
        <v>82.225463638257963</v>
      </c>
      <c r="BF230" s="4">
        <f t="shared" si="32"/>
        <v>0</v>
      </c>
      <c r="BG230" s="4">
        <f t="shared" si="32"/>
        <v>0</v>
      </c>
      <c r="BH230" s="20">
        <f t="shared" si="32"/>
        <v>-82.225463638257963</v>
      </c>
    </row>
    <row r="231" spans="1:60">
      <c r="A231" s="3" t="s">
        <v>491</v>
      </c>
      <c r="B231" s="4">
        <v>2958</v>
      </c>
      <c r="C231" s="51" t="s">
        <v>492</v>
      </c>
      <c r="D231" s="4">
        <v>2</v>
      </c>
      <c r="E231" s="4">
        <v>1008</v>
      </c>
      <c r="F231" s="4">
        <v>0</v>
      </c>
      <c r="G231" s="4">
        <v>11197</v>
      </c>
      <c r="H231" s="4">
        <v>0</v>
      </c>
      <c r="I231" s="4">
        <v>0</v>
      </c>
      <c r="J231" s="4">
        <v>-10189</v>
      </c>
      <c r="K231" s="4">
        <v>0</v>
      </c>
      <c r="L231" s="4">
        <v>-10189</v>
      </c>
      <c r="M231" s="4">
        <v>689</v>
      </c>
      <c r="N231" s="4">
        <v>0</v>
      </c>
      <c r="O231" s="4">
        <v>10680</v>
      </c>
      <c r="P231" s="4">
        <v>0</v>
      </c>
      <c r="Q231" s="4">
        <v>0</v>
      </c>
      <c r="R231" s="4">
        <v>-9991</v>
      </c>
      <c r="S231" s="4">
        <v>0</v>
      </c>
      <c r="T231" s="4">
        <v>-9991</v>
      </c>
      <c r="U231" s="4">
        <v>0</v>
      </c>
      <c r="V231" s="4">
        <v>0</v>
      </c>
      <c r="W231" s="4">
        <v>233</v>
      </c>
      <c r="X231" s="4">
        <v>2</v>
      </c>
      <c r="Y231" s="4">
        <v>0</v>
      </c>
      <c r="Z231" s="4">
        <v>-235</v>
      </c>
      <c r="AA231" s="4">
        <v>0</v>
      </c>
      <c r="AB231" s="4">
        <v>0</v>
      </c>
      <c r="AC231" s="4">
        <v>253</v>
      </c>
      <c r="AD231" s="4">
        <v>2</v>
      </c>
      <c r="AE231" s="4">
        <v>0</v>
      </c>
      <c r="AF231" s="4">
        <v>-255</v>
      </c>
      <c r="AG231" s="93">
        <f t="shared" si="31"/>
        <v>340.77079107505074</v>
      </c>
      <c r="AH231" s="4">
        <f t="shared" si="30"/>
        <v>0</v>
      </c>
      <c r="AI231" s="4">
        <f t="shared" si="30"/>
        <v>3785.3279242731574</v>
      </c>
      <c r="AJ231" s="4">
        <f t="shared" si="30"/>
        <v>0</v>
      </c>
      <c r="AK231" s="4">
        <f t="shared" si="30"/>
        <v>0</v>
      </c>
      <c r="AL231" s="17">
        <f t="shared" si="30"/>
        <v>-3444.5571331981068</v>
      </c>
      <c r="AM231" s="4">
        <f t="shared" si="30"/>
        <v>0</v>
      </c>
      <c r="AN231" s="4">
        <f t="shared" si="30"/>
        <v>-3444.5571331981068</v>
      </c>
      <c r="AO231" s="4">
        <f t="shared" si="30"/>
        <v>232.92765382014875</v>
      </c>
      <c r="AP231" s="4">
        <f t="shared" si="30"/>
        <v>0</v>
      </c>
      <c r="AQ231" s="4">
        <f t="shared" si="30"/>
        <v>3610.5476673427993</v>
      </c>
      <c r="AR231" s="4">
        <f t="shared" si="30"/>
        <v>0</v>
      </c>
      <c r="AS231" s="4">
        <f t="shared" si="30"/>
        <v>0</v>
      </c>
      <c r="AT231" s="18">
        <f t="shared" si="30"/>
        <v>-3377.6200135226504</v>
      </c>
      <c r="AU231" s="4">
        <f t="shared" si="30"/>
        <v>0</v>
      </c>
      <c r="AV231" s="4">
        <f t="shared" si="33"/>
        <v>-3377.6200135226504</v>
      </c>
      <c r="AW231" s="4">
        <f t="shared" si="33"/>
        <v>0</v>
      </c>
      <c r="AX231" s="4">
        <f t="shared" si="33"/>
        <v>0</v>
      </c>
      <c r="AY231" s="4">
        <f t="shared" si="33"/>
        <v>78.769438810006761</v>
      </c>
      <c r="AZ231" s="4">
        <f t="shared" si="33"/>
        <v>0.67613252197430695</v>
      </c>
      <c r="BA231" s="4">
        <f t="shared" si="33"/>
        <v>0</v>
      </c>
      <c r="BB231" s="19">
        <f t="shared" si="33"/>
        <v>-79.445571331981071</v>
      </c>
      <c r="BC231" s="4">
        <f t="shared" si="33"/>
        <v>0</v>
      </c>
      <c r="BD231" s="4">
        <f t="shared" si="32"/>
        <v>0</v>
      </c>
      <c r="BE231" s="4">
        <f t="shared" si="32"/>
        <v>85.530764029749832</v>
      </c>
      <c r="BF231" s="4">
        <f t="shared" si="32"/>
        <v>0.67613252197430695</v>
      </c>
      <c r="BG231" s="4">
        <f t="shared" si="32"/>
        <v>0</v>
      </c>
      <c r="BH231" s="20">
        <f t="shared" si="32"/>
        <v>-86.206896551724142</v>
      </c>
    </row>
    <row r="232" spans="1:60">
      <c r="A232" s="3" t="s">
        <v>493</v>
      </c>
      <c r="B232" s="4">
        <v>3260</v>
      </c>
      <c r="C232" s="51" t="s">
        <v>494</v>
      </c>
      <c r="D232" s="4">
        <v>9</v>
      </c>
      <c r="E232" s="4">
        <v>314</v>
      </c>
      <c r="F232" s="4" t="s">
        <v>44</v>
      </c>
      <c r="G232" s="4">
        <v>15603</v>
      </c>
      <c r="H232" s="4" t="s">
        <v>44</v>
      </c>
      <c r="I232" s="4" t="s">
        <v>44</v>
      </c>
      <c r="J232" s="4">
        <v>-15289</v>
      </c>
      <c r="K232" s="4">
        <v>134</v>
      </c>
      <c r="L232" s="4">
        <v>-15155</v>
      </c>
      <c r="M232" s="4">
        <v>274</v>
      </c>
      <c r="N232" s="4" t="s">
        <v>44</v>
      </c>
      <c r="O232" s="4">
        <v>16270</v>
      </c>
      <c r="P232" s="4" t="s">
        <v>44</v>
      </c>
      <c r="Q232" s="4" t="s">
        <v>44</v>
      </c>
      <c r="R232" s="4">
        <v>-15996</v>
      </c>
      <c r="S232" s="4">
        <v>144</v>
      </c>
      <c r="T232" s="4">
        <v>-15852</v>
      </c>
      <c r="U232" s="4">
        <v>0</v>
      </c>
      <c r="V232" s="4" t="s">
        <v>44</v>
      </c>
      <c r="W232" s="4">
        <v>320</v>
      </c>
      <c r="X232" s="4" t="s">
        <v>44</v>
      </c>
      <c r="Y232" s="4" t="s">
        <v>44</v>
      </c>
      <c r="Z232" s="4">
        <v>-320</v>
      </c>
      <c r="AA232" s="4">
        <v>0</v>
      </c>
      <c r="AB232" s="4" t="s">
        <v>44</v>
      </c>
      <c r="AC232" s="4">
        <v>330</v>
      </c>
      <c r="AD232" s="4" t="s">
        <v>44</v>
      </c>
      <c r="AE232" s="4" t="s">
        <v>44</v>
      </c>
      <c r="AF232" s="4">
        <v>-330</v>
      </c>
      <c r="AG232" s="93">
        <f t="shared" si="31"/>
        <v>96.319018404907979</v>
      </c>
      <c r="AH232" s="4" t="e">
        <f t="shared" si="30"/>
        <v>#VALUE!</v>
      </c>
      <c r="AI232" s="4">
        <f t="shared" si="30"/>
        <v>4786.1963190184051</v>
      </c>
      <c r="AJ232" s="4" t="e">
        <f t="shared" si="30"/>
        <v>#VALUE!</v>
      </c>
      <c r="AK232" s="4" t="e">
        <f t="shared" si="30"/>
        <v>#VALUE!</v>
      </c>
      <c r="AL232" s="17">
        <f t="shared" si="30"/>
        <v>-4689.877300613497</v>
      </c>
      <c r="AM232" s="4">
        <f t="shared" si="30"/>
        <v>41.104294478527606</v>
      </c>
      <c r="AN232" s="4">
        <f t="shared" si="30"/>
        <v>-4648.7730061349694</v>
      </c>
      <c r="AO232" s="4">
        <f t="shared" si="30"/>
        <v>84.049079754601223</v>
      </c>
      <c r="AP232" s="4" t="e">
        <f t="shared" si="30"/>
        <v>#VALUE!</v>
      </c>
      <c r="AQ232" s="4">
        <f t="shared" si="30"/>
        <v>4990.7975460122698</v>
      </c>
      <c r="AR232" s="4" t="e">
        <f t="shared" si="30"/>
        <v>#VALUE!</v>
      </c>
      <c r="AS232" s="4" t="e">
        <f t="shared" si="30"/>
        <v>#VALUE!</v>
      </c>
      <c r="AT232" s="18">
        <f t="shared" si="30"/>
        <v>-4906.748466257669</v>
      </c>
      <c r="AU232" s="4">
        <f t="shared" si="30"/>
        <v>44.171779141104295</v>
      </c>
      <c r="AV232" s="4">
        <f t="shared" si="33"/>
        <v>-4862.5766871165642</v>
      </c>
      <c r="AW232" s="4">
        <f t="shared" si="33"/>
        <v>0</v>
      </c>
      <c r="AX232" s="4" t="e">
        <f t="shared" si="33"/>
        <v>#VALUE!</v>
      </c>
      <c r="AY232" s="4">
        <f t="shared" si="33"/>
        <v>98.159509202453989</v>
      </c>
      <c r="AZ232" s="4" t="e">
        <f t="shared" si="33"/>
        <v>#VALUE!</v>
      </c>
      <c r="BA232" s="4" t="e">
        <f t="shared" si="33"/>
        <v>#VALUE!</v>
      </c>
      <c r="BB232" s="19">
        <f t="shared" si="33"/>
        <v>-98.159509202453989</v>
      </c>
      <c r="BC232" s="4">
        <f t="shared" si="33"/>
        <v>0</v>
      </c>
      <c r="BD232" s="4" t="e">
        <f t="shared" si="32"/>
        <v>#VALUE!</v>
      </c>
      <c r="BE232" s="4">
        <f t="shared" si="32"/>
        <v>101.22699386503068</v>
      </c>
      <c r="BF232" s="4" t="e">
        <f t="shared" si="32"/>
        <v>#VALUE!</v>
      </c>
      <c r="BG232" s="4" t="e">
        <f t="shared" si="32"/>
        <v>#VALUE!</v>
      </c>
      <c r="BH232" s="20">
        <f t="shared" si="32"/>
        <v>-101.22699386503068</v>
      </c>
    </row>
    <row r="233" spans="1:60">
      <c r="A233" s="3" t="s">
        <v>495</v>
      </c>
      <c r="B233" s="4">
        <v>32551</v>
      </c>
      <c r="C233" s="51" t="s">
        <v>496</v>
      </c>
      <c r="D233" s="4">
        <v>10</v>
      </c>
      <c r="E233" s="4">
        <v>87</v>
      </c>
      <c r="F233" s="4">
        <v>0</v>
      </c>
      <c r="G233" s="4">
        <v>154442</v>
      </c>
      <c r="H233" s="4">
        <v>0</v>
      </c>
      <c r="I233" s="4">
        <v>0</v>
      </c>
      <c r="J233" s="4">
        <v>-154355</v>
      </c>
      <c r="K233" s="4">
        <v>1147</v>
      </c>
      <c r="L233" s="4">
        <v>-153208</v>
      </c>
      <c r="M233" s="4">
        <v>200</v>
      </c>
      <c r="N233" s="4">
        <v>0</v>
      </c>
      <c r="O233" s="4">
        <v>149342</v>
      </c>
      <c r="P233" s="4">
        <v>0</v>
      </c>
      <c r="Q233" s="4">
        <v>0</v>
      </c>
      <c r="R233" s="4">
        <v>-149142</v>
      </c>
      <c r="S233" s="4">
        <v>1100</v>
      </c>
      <c r="T233" s="4">
        <v>-148042</v>
      </c>
      <c r="U233" s="4">
        <v>0</v>
      </c>
      <c r="V233" s="4">
        <v>0</v>
      </c>
      <c r="W233" s="4">
        <v>3208</v>
      </c>
      <c r="X233" s="4">
        <v>0</v>
      </c>
      <c r="Y233" s="4">
        <v>0</v>
      </c>
      <c r="Z233" s="4">
        <v>-3208</v>
      </c>
      <c r="AA233" s="4">
        <v>0</v>
      </c>
      <c r="AB233" s="4">
        <v>0</v>
      </c>
      <c r="AC233" s="4">
        <v>3329</v>
      </c>
      <c r="AD233" s="4">
        <v>0</v>
      </c>
      <c r="AE233" s="4">
        <v>0</v>
      </c>
      <c r="AF233" s="4">
        <v>-3329</v>
      </c>
      <c r="AG233" s="93">
        <f t="shared" si="31"/>
        <v>2.6727289484194032</v>
      </c>
      <c r="AH233" s="4">
        <f t="shared" si="30"/>
        <v>0</v>
      </c>
      <c r="AI233" s="4">
        <f t="shared" si="30"/>
        <v>4744.6161408251664</v>
      </c>
      <c r="AJ233" s="4">
        <f t="shared" si="30"/>
        <v>0</v>
      </c>
      <c r="AK233" s="4">
        <f t="shared" si="30"/>
        <v>0</v>
      </c>
      <c r="AL233" s="17">
        <f t="shared" si="30"/>
        <v>-4741.9434118767476</v>
      </c>
      <c r="AM233" s="4">
        <f t="shared" si="30"/>
        <v>35.237012687782247</v>
      </c>
      <c r="AN233" s="4">
        <f t="shared" si="30"/>
        <v>-4706.7063991889654</v>
      </c>
      <c r="AO233" s="4">
        <f t="shared" si="30"/>
        <v>6.1442044791250652</v>
      </c>
      <c r="AP233" s="4">
        <f t="shared" si="30"/>
        <v>0</v>
      </c>
      <c r="AQ233" s="4">
        <f t="shared" si="30"/>
        <v>4587.9389266074777</v>
      </c>
      <c r="AR233" s="4">
        <f t="shared" si="30"/>
        <v>0</v>
      </c>
      <c r="AS233" s="4">
        <f t="shared" si="30"/>
        <v>0</v>
      </c>
      <c r="AT233" s="18">
        <f t="shared" si="30"/>
        <v>-4581.7947221283521</v>
      </c>
      <c r="AU233" s="4">
        <f t="shared" si="30"/>
        <v>33.793124635187858</v>
      </c>
      <c r="AV233" s="4">
        <f t="shared" si="33"/>
        <v>-4548.0015974931648</v>
      </c>
      <c r="AW233" s="4">
        <f t="shared" si="33"/>
        <v>0</v>
      </c>
      <c r="AX233" s="4">
        <f t="shared" si="33"/>
        <v>0</v>
      </c>
      <c r="AY233" s="4">
        <f t="shared" si="33"/>
        <v>98.55303984516604</v>
      </c>
      <c r="AZ233" s="4">
        <f t="shared" si="33"/>
        <v>0</v>
      </c>
      <c r="BA233" s="4">
        <f t="shared" si="33"/>
        <v>0</v>
      </c>
      <c r="BB233" s="19">
        <f t="shared" si="33"/>
        <v>-98.55303984516604</v>
      </c>
      <c r="BC233" s="4">
        <f t="shared" si="33"/>
        <v>0</v>
      </c>
      <c r="BD233" s="4">
        <f t="shared" si="32"/>
        <v>0</v>
      </c>
      <c r="BE233" s="4">
        <f t="shared" si="32"/>
        <v>102.27028355503671</v>
      </c>
      <c r="BF233" s="4">
        <f t="shared" si="32"/>
        <v>0</v>
      </c>
      <c r="BG233" s="4">
        <f t="shared" si="32"/>
        <v>0</v>
      </c>
      <c r="BH233" s="20">
        <f t="shared" si="32"/>
        <v>-102.27028355503671</v>
      </c>
    </row>
    <row r="234" spans="1:60">
      <c r="A234" s="3" t="s">
        <v>497</v>
      </c>
      <c r="B234" s="4">
        <v>1008</v>
      </c>
      <c r="C234" s="51" t="s">
        <v>498</v>
      </c>
      <c r="D234" s="4">
        <v>19</v>
      </c>
      <c r="E234" s="4">
        <v>368</v>
      </c>
      <c r="F234" s="4">
        <v>0</v>
      </c>
      <c r="G234" s="4">
        <v>6050</v>
      </c>
      <c r="H234" s="4">
        <v>15</v>
      </c>
      <c r="I234" s="4">
        <v>7</v>
      </c>
      <c r="J234" s="4">
        <v>-5704</v>
      </c>
      <c r="K234" s="4">
        <v>0</v>
      </c>
      <c r="L234" s="4">
        <v>-5704</v>
      </c>
      <c r="M234" s="4">
        <v>375</v>
      </c>
      <c r="N234" s="4">
        <v>0</v>
      </c>
      <c r="O234" s="4">
        <v>5836</v>
      </c>
      <c r="P234" s="4">
        <v>16</v>
      </c>
      <c r="Q234" s="4">
        <v>7</v>
      </c>
      <c r="R234" s="4">
        <v>-5484</v>
      </c>
      <c r="S234" s="4">
        <v>22</v>
      </c>
      <c r="T234" s="4">
        <v>-5462</v>
      </c>
      <c r="U234" s="4">
        <v>0</v>
      </c>
      <c r="V234" s="4">
        <v>0</v>
      </c>
      <c r="W234" s="4">
        <v>205</v>
      </c>
      <c r="X234" s="4">
        <v>0</v>
      </c>
      <c r="Y234" s="4">
        <v>0</v>
      </c>
      <c r="Z234" s="4">
        <v>-205</v>
      </c>
      <c r="AA234" s="4">
        <v>0</v>
      </c>
      <c r="AB234" s="4">
        <v>0</v>
      </c>
      <c r="AC234" s="4">
        <v>224</v>
      </c>
      <c r="AD234" s="4">
        <v>0</v>
      </c>
      <c r="AE234" s="4">
        <v>0</v>
      </c>
      <c r="AF234" s="4">
        <v>-224</v>
      </c>
      <c r="AG234" s="93">
        <f t="shared" si="31"/>
        <v>365.07936507936506</v>
      </c>
      <c r="AH234" s="4">
        <f t="shared" si="30"/>
        <v>0</v>
      </c>
      <c r="AI234" s="4">
        <f t="shared" si="30"/>
        <v>6001.9841269841272</v>
      </c>
      <c r="AJ234" s="4">
        <f t="shared" si="30"/>
        <v>14.880952380952381</v>
      </c>
      <c r="AK234" s="4">
        <f t="shared" si="30"/>
        <v>6.9444444444444446</v>
      </c>
      <c r="AL234" s="17">
        <f t="shared" si="30"/>
        <v>-5658.730158730159</v>
      </c>
      <c r="AM234" s="4">
        <f t="shared" si="30"/>
        <v>0</v>
      </c>
      <c r="AN234" s="4">
        <f t="shared" si="30"/>
        <v>-5658.730158730159</v>
      </c>
      <c r="AO234" s="4">
        <f t="shared" si="30"/>
        <v>372.02380952380952</v>
      </c>
      <c r="AP234" s="4">
        <f t="shared" si="30"/>
        <v>0</v>
      </c>
      <c r="AQ234" s="4">
        <f t="shared" si="30"/>
        <v>5789.6825396825398</v>
      </c>
      <c r="AR234" s="4">
        <f t="shared" si="30"/>
        <v>15.873015873015873</v>
      </c>
      <c r="AS234" s="4">
        <f t="shared" si="30"/>
        <v>6.9444444444444446</v>
      </c>
      <c r="AT234" s="18">
        <f t="shared" si="30"/>
        <v>-5440.4761904761908</v>
      </c>
      <c r="AU234" s="4">
        <f t="shared" si="30"/>
        <v>21.825396825396826</v>
      </c>
      <c r="AV234" s="4">
        <f t="shared" si="33"/>
        <v>-5418.6507936507933</v>
      </c>
      <c r="AW234" s="4">
        <f t="shared" si="33"/>
        <v>0</v>
      </c>
      <c r="AX234" s="4">
        <f t="shared" si="33"/>
        <v>0</v>
      </c>
      <c r="AY234" s="4">
        <f t="shared" si="33"/>
        <v>203.37301587301587</v>
      </c>
      <c r="AZ234" s="4">
        <f t="shared" si="33"/>
        <v>0</v>
      </c>
      <c r="BA234" s="4">
        <f t="shared" si="33"/>
        <v>0</v>
      </c>
      <c r="BB234" s="19">
        <f t="shared" si="33"/>
        <v>-203.37301587301587</v>
      </c>
      <c r="BC234" s="4">
        <f t="shared" si="33"/>
        <v>0</v>
      </c>
      <c r="BD234" s="4">
        <f t="shared" si="32"/>
        <v>0</v>
      </c>
      <c r="BE234" s="4">
        <f t="shared" si="32"/>
        <v>222.22222222222223</v>
      </c>
      <c r="BF234" s="4">
        <f t="shared" si="32"/>
        <v>0</v>
      </c>
      <c r="BG234" s="4">
        <f t="shared" si="32"/>
        <v>0</v>
      </c>
      <c r="BH234" s="20">
        <f t="shared" si="32"/>
        <v>-222.22222222222223</v>
      </c>
    </row>
    <row r="235" spans="1:60">
      <c r="A235" s="3" t="s">
        <v>499</v>
      </c>
      <c r="B235" s="4">
        <v>64743</v>
      </c>
      <c r="C235" s="51" t="s">
        <v>500</v>
      </c>
      <c r="D235" s="4">
        <v>14</v>
      </c>
      <c r="E235" s="4">
        <v>30331</v>
      </c>
      <c r="F235" s="4">
        <v>0</v>
      </c>
      <c r="G235" s="4">
        <v>263286</v>
      </c>
      <c r="H235" s="4">
        <v>200</v>
      </c>
      <c r="I235" s="4">
        <v>0</v>
      </c>
      <c r="J235" s="4">
        <v>-233155</v>
      </c>
      <c r="K235" s="4">
        <v>5135</v>
      </c>
      <c r="L235" s="4">
        <v>-228020</v>
      </c>
      <c r="M235" s="4">
        <v>26363</v>
      </c>
      <c r="N235" s="4">
        <v>0</v>
      </c>
      <c r="O235" s="4">
        <v>258044</v>
      </c>
      <c r="P235" s="4">
        <v>200</v>
      </c>
      <c r="Q235" s="4">
        <v>0</v>
      </c>
      <c r="R235" s="4">
        <v>-231881</v>
      </c>
      <c r="S235" s="4">
        <v>5000</v>
      </c>
      <c r="T235" s="4">
        <v>-226881</v>
      </c>
      <c r="U235" s="4">
        <v>13664</v>
      </c>
      <c r="V235" s="4">
        <v>0</v>
      </c>
      <c r="W235" s="4">
        <v>19046</v>
      </c>
      <c r="X235" s="4">
        <v>871</v>
      </c>
      <c r="Y235" s="4">
        <v>-31</v>
      </c>
      <c r="Z235" s="4">
        <v>-6222</v>
      </c>
      <c r="AA235" s="4">
        <v>13976</v>
      </c>
      <c r="AB235" s="4">
        <v>0</v>
      </c>
      <c r="AC235" s="4">
        <v>19596</v>
      </c>
      <c r="AD235" s="4">
        <v>810</v>
      </c>
      <c r="AE235" s="4">
        <v>-31</v>
      </c>
      <c r="AF235" s="4">
        <v>-6399</v>
      </c>
      <c r="AG235" s="93">
        <f t="shared" si="31"/>
        <v>468.48307925181103</v>
      </c>
      <c r="AH235" s="4">
        <f t="shared" si="30"/>
        <v>0</v>
      </c>
      <c r="AI235" s="4">
        <f t="shared" si="30"/>
        <v>4066.6326861591215</v>
      </c>
      <c r="AJ235" s="4">
        <f t="shared" si="30"/>
        <v>3.089137049565204</v>
      </c>
      <c r="AK235" s="4">
        <f t="shared" si="30"/>
        <v>0</v>
      </c>
      <c r="AL235" s="17">
        <f t="shared" si="30"/>
        <v>-3601.2387439568756</v>
      </c>
      <c r="AM235" s="4">
        <f t="shared" si="30"/>
        <v>79.313593747586609</v>
      </c>
      <c r="AN235" s="4">
        <f t="shared" si="30"/>
        <v>-3521.9251502092889</v>
      </c>
      <c r="AO235" s="4">
        <f t="shared" si="30"/>
        <v>407.19460018843733</v>
      </c>
      <c r="AP235" s="4">
        <f t="shared" si="30"/>
        <v>0</v>
      </c>
      <c r="AQ235" s="4">
        <f t="shared" si="30"/>
        <v>3985.6664040900173</v>
      </c>
      <c r="AR235" s="4">
        <f t="shared" si="30"/>
        <v>3.089137049565204</v>
      </c>
      <c r="AS235" s="4">
        <f t="shared" si="30"/>
        <v>0</v>
      </c>
      <c r="AT235" s="18">
        <f t="shared" si="30"/>
        <v>-3581.5609409511453</v>
      </c>
      <c r="AU235" s="4">
        <f t="shared" si="30"/>
        <v>77.228426239130101</v>
      </c>
      <c r="AV235" s="4">
        <f t="shared" si="33"/>
        <v>-3504.3325147120154</v>
      </c>
      <c r="AW235" s="4">
        <f t="shared" si="33"/>
        <v>211.04984322629474</v>
      </c>
      <c r="AX235" s="4">
        <f t="shared" si="33"/>
        <v>0</v>
      </c>
      <c r="AY235" s="4">
        <f t="shared" si="33"/>
        <v>294.17852123009436</v>
      </c>
      <c r="AZ235" s="4">
        <f t="shared" si="33"/>
        <v>13.453191850856463</v>
      </c>
      <c r="BA235" s="4">
        <f t="shared" si="33"/>
        <v>-0.47881624268260664</v>
      </c>
      <c r="BB235" s="19">
        <f t="shared" si="33"/>
        <v>-96.103053611973493</v>
      </c>
      <c r="BC235" s="4">
        <f t="shared" si="33"/>
        <v>215.86889702361646</v>
      </c>
      <c r="BD235" s="4">
        <f t="shared" si="32"/>
        <v>0</v>
      </c>
      <c r="BE235" s="4">
        <f t="shared" si="32"/>
        <v>302.67364811639868</v>
      </c>
      <c r="BF235" s="4">
        <f t="shared" si="32"/>
        <v>12.511005050739076</v>
      </c>
      <c r="BG235" s="4">
        <f t="shared" si="32"/>
        <v>-0.47881624268260664</v>
      </c>
      <c r="BH235" s="20">
        <f t="shared" si="32"/>
        <v>-98.836939900838701</v>
      </c>
    </row>
    <row r="236" spans="1:60">
      <c r="A236" s="3" t="s">
        <v>501</v>
      </c>
      <c r="B236" s="4">
        <v>4783</v>
      </c>
      <c r="C236" s="51" t="s">
        <v>502</v>
      </c>
      <c r="D236" s="4">
        <v>17</v>
      </c>
      <c r="E236" s="4">
        <v>0</v>
      </c>
      <c r="F236" s="4">
        <v>0</v>
      </c>
      <c r="G236" s="4">
        <v>20339</v>
      </c>
      <c r="H236" s="4" t="s">
        <v>44</v>
      </c>
      <c r="I236" s="4" t="s">
        <v>44</v>
      </c>
      <c r="J236" s="4">
        <v>-20339</v>
      </c>
      <c r="K236" s="4">
        <v>0</v>
      </c>
      <c r="L236" s="4">
        <v>-20339</v>
      </c>
      <c r="M236" s="4">
        <v>0</v>
      </c>
      <c r="N236" s="4">
        <v>0</v>
      </c>
      <c r="O236" s="4">
        <v>20643</v>
      </c>
      <c r="P236" s="4" t="s">
        <v>44</v>
      </c>
      <c r="Q236" s="4" t="s">
        <v>44</v>
      </c>
      <c r="R236" s="4">
        <v>-20643</v>
      </c>
      <c r="S236" s="4">
        <v>0</v>
      </c>
      <c r="T236" s="4">
        <v>-20643</v>
      </c>
      <c r="U236" s="4" t="s">
        <v>44</v>
      </c>
      <c r="V236" s="4" t="s">
        <v>44</v>
      </c>
      <c r="W236" s="4">
        <v>550</v>
      </c>
      <c r="X236" s="4" t="s">
        <v>44</v>
      </c>
      <c r="Y236" s="4" t="s">
        <v>44</v>
      </c>
      <c r="Z236" s="4">
        <v>-550</v>
      </c>
      <c r="AA236" s="4" t="s">
        <v>44</v>
      </c>
      <c r="AB236" s="4" t="s">
        <v>44</v>
      </c>
      <c r="AC236" s="4">
        <v>531</v>
      </c>
      <c r="AD236" s="4" t="s">
        <v>44</v>
      </c>
      <c r="AE236" s="4" t="s">
        <v>44</v>
      </c>
      <c r="AF236" s="4">
        <v>-531</v>
      </c>
      <c r="AG236" s="93">
        <f t="shared" si="31"/>
        <v>0</v>
      </c>
      <c r="AH236" s="4">
        <f t="shared" si="30"/>
        <v>0</v>
      </c>
      <c r="AI236" s="4">
        <f t="shared" si="30"/>
        <v>4252.3520802843404</v>
      </c>
      <c r="AJ236" s="4" t="e">
        <f t="shared" si="30"/>
        <v>#VALUE!</v>
      </c>
      <c r="AK236" s="4" t="e">
        <f t="shared" si="30"/>
        <v>#VALUE!</v>
      </c>
      <c r="AL236" s="17">
        <f t="shared" si="30"/>
        <v>-4252.3520802843404</v>
      </c>
      <c r="AM236" s="4">
        <f t="shared" ref="AM236:AV263" si="34">1000*K236/$B236</f>
        <v>0</v>
      </c>
      <c r="AN236" s="4">
        <f t="shared" si="34"/>
        <v>-4252.3520802843404</v>
      </c>
      <c r="AO236" s="4">
        <f t="shared" si="34"/>
        <v>0</v>
      </c>
      <c r="AP236" s="4">
        <f t="shared" si="34"/>
        <v>0</v>
      </c>
      <c r="AQ236" s="4">
        <f t="shared" si="34"/>
        <v>4315.9105164122939</v>
      </c>
      <c r="AR236" s="4" t="e">
        <f t="shared" si="34"/>
        <v>#VALUE!</v>
      </c>
      <c r="AS236" s="4" t="e">
        <f t="shared" si="34"/>
        <v>#VALUE!</v>
      </c>
      <c r="AT236" s="18">
        <f t="shared" si="34"/>
        <v>-4315.9105164122939</v>
      </c>
      <c r="AU236" s="4">
        <f t="shared" si="34"/>
        <v>0</v>
      </c>
      <c r="AV236" s="4">
        <f t="shared" si="33"/>
        <v>-4315.9105164122939</v>
      </c>
      <c r="AW236" s="4" t="e">
        <f t="shared" si="33"/>
        <v>#VALUE!</v>
      </c>
      <c r="AX236" s="4" t="e">
        <f t="shared" si="33"/>
        <v>#VALUE!</v>
      </c>
      <c r="AY236" s="4">
        <f t="shared" si="33"/>
        <v>114.99059167886264</v>
      </c>
      <c r="AZ236" s="4" t="e">
        <f t="shared" si="33"/>
        <v>#VALUE!</v>
      </c>
      <c r="BA236" s="4" t="e">
        <f t="shared" si="33"/>
        <v>#VALUE!</v>
      </c>
      <c r="BB236" s="19">
        <f t="shared" si="33"/>
        <v>-114.99059167886264</v>
      </c>
      <c r="BC236" s="4" t="e">
        <f t="shared" si="33"/>
        <v>#VALUE!</v>
      </c>
      <c r="BD236" s="4" t="e">
        <f t="shared" si="32"/>
        <v>#VALUE!</v>
      </c>
      <c r="BE236" s="4">
        <f t="shared" si="32"/>
        <v>111.01818942086557</v>
      </c>
      <c r="BF236" s="4" t="e">
        <f t="shared" si="32"/>
        <v>#VALUE!</v>
      </c>
      <c r="BG236" s="4" t="e">
        <f t="shared" si="32"/>
        <v>#VALUE!</v>
      </c>
      <c r="BH236" s="20">
        <f t="shared" si="32"/>
        <v>-111.01818942086557</v>
      </c>
    </row>
    <row r="237" spans="1:60">
      <c r="A237" s="3" t="s">
        <v>503</v>
      </c>
      <c r="B237" s="4">
        <v>1352</v>
      </c>
      <c r="C237" s="51" t="s">
        <v>504</v>
      </c>
      <c r="D237" s="4">
        <v>4</v>
      </c>
      <c r="E237" s="4">
        <v>0</v>
      </c>
      <c r="F237" s="4" t="s">
        <v>44</v>
      </c>
      <c r="G237" s="4">
        <v>6279</v>
      </c>
      <c r="H237" s="4" t="s">
        <v>44</v>
      </c>
      <c r="I237" s="4" t="s">
        <v>44</v>
      </c>
      <c r="J237" s="4">
        <v>-6279</v>
      </c>
      <c r="K237" s="4" t="s">
        <v>44</v>
      </c>
      <c r="L237" s="4">
        <v>-6279</v>
      </c>
      <c r="M237" s="4">
        <v>0</v>
      </c>
      <c r="N237" s="4" t="s">
        <v>44</v>
      </c>
      <c r="O237" s="4">
        <v>6126</v>
      </c>
      <c r="P237" s="4" t="s">
        <v>44</v>
      </c>
      <c r="Q237" s="4" t="s">
        <v>44</v>
      </c>
      <c r="R237" s="4">
        <v>-6126</v>
      </c>
      <c r="S237" s="4" t="s">
        <v>44</v>
      </c>
      <c r="T237" s="4">
        <v>-6126</v>
      </c>
      <c r="U237" s="4" t="s">
        <v>44</v>
      </c>
      <c r="V237" s="4" t="s">
        <v>44</v>
      </c>
      <c r="W237" s="4">
        <v>172</v>
      </c>
      <c r="X237" s="4" t="s">
        <v>44</v>
      </c>
      <c r="Y237" s="4" t="s">
        <v>44</v>
      </c>
      <c r="Z237" s="4">
        <v>-172</v>
      </c>
      <c r="AA237" s="4" t="s">
        <v>44</v>
      </c>
      <c r="AB237" s="4" t="s">
        <v>44</v>
      </c>
      <c r="AC237" s="4">
        <v>165</v>
      </c>
      <c r="AD237" s="4" t="s">
        <v>44</v>
      </c>
      <c r="AE237" s="4" t="s">
        <v>44</v>
      </c>
      <c r="AF237" s="4">
        <v>-165</v>
      </c>
      <c r="AG237" s="93">
        <f t="shared" si="31"/>
        <v>0</v>
      </c>
      <c r="AH237" s="4" t="e">
        <f t="shared" ref="AH237:AT273" si="35">1000*F237/$B237</f>
        <v>#VALUE!</v>
      </c>
      <c r="AI237" s="4">
        <f t="shared" si="35"/>
        <v>4644.2307692307695</v>
      </c>
      <c r="AJ237" s="4" t="e">
        <f t="shared" si="35"/>
        <v>#VALUE!</v>
      </c>
      <c r="AK237" s="4" t="e">
        <f t="shared" si="35"/>
        <v>#VALUE!</v>
      </c>
      <c r="AL237" s="17">
        <f t="shared" si="35"/>
        <v>-4644.2307692307695</v>
      </c>
      <c r="AM237" s="4" t="e">
        <f t="shared" si="34"/>
        <v>#VALUE!</v>
      </c>
      <c r="AN237" s="4">
        <f t="shared" si="34"/>
        <v>-4644.2307692307695</v>
      </c>
      <c r="AO237" s="4">
        <f t="shared" si="34"/>
        <v>0</v>
      </c>
      <c r="AP237" s="4" t="e">
        <f t="shared" si="34"/>
        <v>#VALUE!</v>
      </c>
      <c r="AQ237" s="4">
        <f t="shared" si="34"/>
        <v>4531.0650887573966</v>
      </c>
      <c r="AR237" s="4" t="e">
        <f t="shared" si="34"/>
        <v>#VALUE!</v>
      </c>
      <c r="AS237" s="4" t="e">
        <f t="shared" si="34"/>
        <v>#VALUE!</v>
      </c>
      <c r="AT237" s="18">
        <f t="shared" si="34"/>
        <v>-4531.0650887573966</v>
      </c>
      <c r="AU237" s="4" t="e">
        <f t="shared" si="34"/>
        <v>#VALUE!</v>
      </c>
      <c r="AV237" s="4">
        <f t="shared" si="33"/>
        <v>-4531.0650887573966</v>
      </c>
      <c r="AW237" s="4" t="e">
        <f t="shared" si="33"/>
        <v>#VALUE!</v>
      </c>
      <c r="AX237" s="4" t="e">
        <f t="shared" si="33"/>
        <v>#VALUE!</v>
      </c>
      <c r="AY237" s="4">
        <f t="shared" si="33"/>
        <v>127.2189349112426</v>
      </c>
      <c r="AZ237" s="4" t="e">
        <f t="shared" si="33"/>
        <v>#VALUE!</v>
      </c>
      <c r="BA237" s="4" t="e">
        <f t="shared" si="33"/>
        <v>#VALUE!</v>
      </c>
      <c r="BB237" s="19">
        <f t="shared" si="33"/>
        <v>-127.2189349112426</v>
      </c>
      <c r="BC237" s="4" t="e">
        <f t="shared" si="33"/>
        <v>#VALUE!</v>
      </c>
      <c r="BD237" s="4" t="e">
        <f t="shared" si="32"/>
        <v>#VALUE!</v>
      </c>
      <c r="BE237" s="4">
        <f t="shared" si="32"/>
        <v>122.0414201183432</v>
      </c>
      <c r="BF237" s="4" t="e">
        <f t="shared" si="32"/>
        <v>#VALUE!</v>
      </c>
      <c r="BG237" s="4" t="e">
        <f t="shared" si="32"/>
        <v>#VALUE!</v>
      </c>
      <c r="BH237" s="20">
        <f t="shared" si="32"/>
        <v>-122.0414201183432</v>
      </c>
    </row>
    <row r="238" spans="1:60">
      <c r="A238" s="3" t="s">
        <v>505</v>
      </c>
      <c r="B238" s="4">
        <v>5024</v>
      </c>
      <c r="C238" s="51" t="s">
        <v>506</v>
      </c>
      <c r="D238" s="4">
        <v>17</v>
      </c>
      <c r="E238" s="4">
        <v>27</v>
      </c>
      <c r="F238" s="4" t="s">
        <v>44</v>
      </c>
      <c r="G238" s="4">
        <v>19318</v>
      </c>
      <c r="H238" s="4" t="s">
        <v>44</v>
      </c>
      <c r="I238" s="4" t="s">
        <v>44</v>
      </c>
      <c r="J238" s="4">
        <v>-19291</v>
      </c>
      <c r="K238" s="4" t="s">
        <v>44</v>
      </c>
      <c r="L238" s="4">
        <v>-19291</v>
      </c>
      <c r="M238" s="4">
        <v>40</v>
      </c>
      <c r="N238" s="4" t="s">
        <v>44</v>
      </c>
      <c r="O238" s="4">
        <v>20297</v>
      </c>
      <c r="P238" s="4" t="s">
        <v>44</v>
      </c>
      <c r="Q238" s="4" t="s">
        <v>44</v>
      </c>
      <c r="R238" s="4">
        <v>-20257</v>
      </c>
      <c r="S238" s="4" t="s">
        <v>44</v>
      </c>
      <c r="T238" s="4">
        <v>-20257</v>
      </c>
      <c r="U238" s="4" t="s">
        <v>44</v>
      </c>
      <c r="V238" s="4" t="s">
        <v>44</v>
      </c>
      <c r="W238" s="4">
        <v>518</v>
      </c>
      <c r="X238" s="4" t="s">
        <v>44</v>
      </c>
      <c r="Y238" s="4" t="s">
        <v>44</v>
      </c>
      <c r="Z238" s="4">
        <v>-518</v>
      </c>
      <c r="AA238" s="4" t="s">
        <v>44</v>
      </c>
      <c r="AB238" s="4" t="s">
        <v>44</v>
      </c>
      <c r="AC238" s="4">
        <v>635</v>
      </c>
      <c r="AD238" s="4" t="s">
        <v>44</v>
      </c>
      <c r="AE238" s="4" t="s">
        <v>44</v>
      </c>
      <c r="AF238" s="4">
        <v>-635</v>
      </c>
      <c r="AG238" s="93">
        <f t="shared" si="31"/>
        <v>5.3742038216560513</v>
      </c>
      <c r="AH238" s="4" t="e">
        <f t="shared" si="35"/>
        <v>#VALUE!</v>
      </c>
      <c r="AI238" s="4">
        <f t="shared" si="35"/>
        <v>3845.1433121019109</v>
      </c>
      <c r="AJ238" s="4" t="e">
        <f t="shared" si="35"/>
        <v>#VALUE!</v>
      </c>
      <c r="AK238" s="4" t="e">
        <f t="shared" si="35"/>
        <v>#VALUE!</v>
      </c>
      <c r="AL238" s="17">
        <f t="shared" si="35"/>
        <v>-3839.7691082802548</v>
      </c>
      <c r="AM238" s="4" t="e">
        <f t="shared" si="34"/>
        <v>#VALUE!</v>
      </c>
      <c r="AN238" s="4">
        <f t="shared" si="34"/>
        <v>-3839.7691082802548</v>
      </c>
      <c r="AO238" s="4">
        <f t="shared" si="34"/>
        <v>7.9617834394904454</v>
      </c>
      <c r="AP238" s="4" t="e">
        <f t="shared" si="34"/>
        <v>#VALUE!</v>
      </c>
      <c r="AQ238" s="4">
        <f t="shared" si="34"/>
        <v>4040.0079617834394</v>
      </c>
      <c r="AR238" s="4" t="e">
        <f t="shared" si="34"/>
        <v>#VALUE!</v>
      </c>
      <c r="AS238" s="4" t="e">
        <f t="shared" si="34"/>
        <v>#VALUE!</v>
      </c>
      <c r="AT238" s="18">
        <f t="shared" si="34"/>
        <v>-4032.0461783439491</v>
      </c>
      <c r="AU238" s="4" t="e">
        <f t="shared" si="34"/>
        <v>#VALUE!</v>
      </c>
      <c r="AV238" s="4">
        <f t="shared" si="33"/>
        <v>-4032.0461783439491</v>
      </c>
      <c r="AW238" s="4" t="e">
        <f t="shared" si="33"/>
        <v>#VALUE!</v>
      </c>
      <c r="AX238" s="4" t="e">
        <f t="shared" si="33"/>
        <v>#VALUE!</v>
      </c>
      <c r="AY238" s="4">
        <f t="shared" si="33"/>
        <v>103.10509554140127</v>
      </c>
      <c r="AZ238" s="4" t="e">
        <f t="shared" si="33"/>
        <v>#VALUE!</v>
      </c>
      <c r="BA238" s="4" t="e">
        <f t="shared" si="33"/>
        <v>#VALUE!</v>
      </c>
      <c r="BB238" s="19">
        <f t="shared" si="33"/>
        <v>-103.10509554140127</v>
      </c>
      <c r="BC238" s="4" t="e">
        <f t="shared" si="33"/>
        <v>#VALUE!</v>
      </c>
      <c r="BD238" s="4" t="e">
        <f t="shared" si="32"/>
        <v>#VALUE!</v>
      </c>
      <c r="BE238" s="4">
        <f t="shared" si="32"/>
        <v>126.39331210191082</v>
      </c>
      <c r="BF238" s="4" t="e">
        <f t="shared" si="32"/>
        <v>#VALUE!</v>
      </c>
      <c r="BG238" s="4" t="e">
        <f t="shared" si="32"/>
        <v>#VALUE!</v>
      </c>
      <c r="BH238" s="20">
        <f t="shared" si="32"/>
        <v>-126.39331210191082</v>
      </c>
    </row>
    <row r="239" spans="1:60">
      <c r="A239" s="3" t="s">
        <v>507</v>
      </c>
      <c r="B239" s="4">
        <v>5131</v>
      </c>
      <c r="C239" s="51" t="s">
        <v>508</v>
      </c>
      <c r="D239" s="4">
        <v>17</v>
      </c>
      <c r="E239" s="4">
        <v>1457</v>
      </c>
      <c r="F239" s="4">
        <v>0</v>
      </c>
      <c r="G239" s="4">
        <v>26017</v>
      </c>
      <c r="H239" s="4">
        <v>0</v>
      </c>
      <c r="I239" s="4">
        <v>0</v>
      </c>
      <c r="J239" s="4">
        <v>-24560</v>
      </c>
      <c r="K239" s="4">
        <v>0</v>
      </c>
      <c r="L239" s="4">
        <v>-24560</v>
      </c>
      <c r="M239" s="4">
        <v>2032</v>
      </c>
      <c r="N239" s="4">
        <v>0</v>
      </c>
      <c r="O239" s="4">
        <v>26166</v>
      </c>
      <c r="P239" s="4">
        <v>0</v>
      </c>
      <c r="Q239" s="4">
        <v>0</v>
      </c>
      <c r="R239" s="4">
        <v>-24134</v>
      </c>
      <c r="S239" s="4">
        <v>0</v>
      </c>
      <c r="T239" s="4">
        <v>-24134</v>
      </c>
      <c r="U239" s="4">
        <v>0</v>
      </c>
      <c r="V239" s="4">
        <v>0</v>
      </c>
      <c r="W239" s="4">
        <v>618</v>
      </c>
      <c r="X239" s="4">
        <v>0</v>
      </c>
      <c r="Y239" s="4">
        <v>0</v>
      </c>
      <c r="Z239" s="4">
        <v>-618</v>
      </c>
      <c r="AA239" s="4">
        <v>0</v>
      </c>
      <c r="AB239" s="4">
        <v>0</v>
      </c>
      <c r="AC239" s="4">
        <v>800</v>
      </c>
      <c r="AD239" s="4">
        <v>0</v>
      </c>
      <c r="AE239" s="4">
        <v>0</v>
      </c>
      <c r="AF239" s="4">
        <v>-800</v>
      </c>
      <c r="AG239" s="93">
        <f t="shared" si="31"/>
        <v>283.96024166829079</v>
      </c>
      <c r="AH239" s="4">
        <f t="shared" si="35"/>
        <v>0</v>
      </c>
      <c r="AI239" s="4">
        <f t="shared" si="35"/>
        <v>5070.5515494055744</v>
      </c>
      <c r="AJ239" s="4">
        <f t="shared" si="35"/>
        <v>0</v>
      </c>
      <c r="AK239" s="4">
        <f t="shared" si="35"/>
        <v>0</v>
      </c>
      <c r="AL239" s="17">
        <f t="shared" si="35"/>
        <v>-4786.5913077372834</v>
      </c>
      <c r="AM239" s="4">
        <f t="shared" si="34"/>
        <v>0</v>
      </c>
      <c r="AN239" s="4">
        <f t="shared" si="34"/>
        <v>-4786.5913077372834</v>
      </c>
      <c r="AO239" s="4">
        <f t="shared" si="34"/>
        <v>396.02416682907813</v>
      </c>
      <c r="AP239" s="4">
        <f t="shared" si="34"/>
        <v>0</v>
      </c>
      <c r="AQ239" s="4">
        <f t="shared" si="34"/>
        <v>5099.5907230559342</v>
      </c>
      <c r="AR239" s="4">
        <f t="shared" si="34"/>
        <v>0</v>
      </c>
      <c r="AS239" s="4">
        <f t="shared" si="34"/>
        <v>0</v>
      </c>
      <c r="AT239" s="18">
        <f t="shared" si="34"/>
        <v>-4703.5665562268559</v>
      </c>
      <c r="AU239" s="4">
        <f t="shared" si="34"/>
        <v>0</v>
      </c>
      <c r="AV239" s="4">
        <f t="shared" si="33"/>
        <v>-4703.5665562268559</v>
      </c>
      <c r="AW239" s="4">
        <f t="shared" si="33"/>
        <v>0</v>
      </c>
      <c r="AX239" s="4">
        <f t="shared" si="33"/>
        <v>0</v>
      </c>
      <c r="AY239" s="4">
        <f t="shared" si="33"/>
        <v>120.44435782498539</v>
      </c>
      <c r="AZ239" s="4">
        <f t="shared" si="33"/>
        <v>0</v>
      </c>
      <c r="BA239" s="4">
        <f t="shared" si="33"/>
        <v>0</v>
      </c>
      <c r="BB239" s="19">
        <f t="shared" si="33"/>
        <v>-120.44435782498539</v>
      </c>
      <c r="BC239" s="4">
        <f t="shared" si="33"/>
        <v>0</v>
      </c>
      <c r="BD239" s="4">
        <f t="shared" si="32"/>
        <v>0</v>
      </c>
      <c r="BE239" s="4">
        <f t="shared" si="32"/>
        <v>155.91502631066069</v>
      </c>
      <c r="BF239" s="4">
        <f t="shared" si="32"/>
        <v>0</v>
      </c>
      <c r="BG239" s="4">
        <f t="shared" si="32"/>
        <v>0</v>
      </c>
      <c r="BH239" s="20">
        <f t="shared" si="32"/>
        <v>-155.91502631066069</v>
      </c>
    </row>
    <row r="240" spans="1:60">
      <c r="A240" s="3" t="s">
        <v>509</v>
      </c>
      <c r="B240" s="4">
        <v>21297</v>
      </c>
      <c r="C240" s="51" t="s">
        <v>510</v>
      </c>
      <c r="D240" s="4">
        <v>11</v>
      </c>
      <c r="E240" s="4">
        <v>11926</v>
      </c>
      <c r="F240" s="4">
        <v>0</v>
      </c>
      <c r="G240" s="4">
        <v>88344</v>
      </c>
      <c r="H240" s="4">
        <v>452</v>
      </c>
      <c r="I240" s="4">
        <v>0</v>
      </c>
      <c r="J240" s="4">
        <v>-76870</v>
      </c>
      <c r="K240" s="4">
        <v>68</v>
      </c>
      <c r="L240" s="4">
        <v>-76802</v>
      </c>
      <c r="M240" s="4">
        <v>10349</v>
      </c>
      <c r="N240" s="4">
        <v>0</v>
      </c>
      <c r="O240" s="4">
        <v>93948</v>
      </c>
      <c r="P240" s="4">
        <v>293</v>
      </c>
      <c r="Q240" s="4">
        <v>0</v>
      </c>
      <c r="R240" s="4">
        <v>-83892</v>
      </c>
      <c r="S240" s="4">
        <v>69</v>
      </c>
      <c r="T240" s="4">
        <v>-83823</v>
      </c>
      <c r="U240" s="4">
        <v>0</v>
      </c>
      <c r="V240" s="4">
        <v>0</v>
      </c>
      <c r="W240" s="4">
        <v>1861</v>
      </c>
      <c r="X240" s="4">
        <v>0</v>
      </c>
      <c r="Y240" s="4">
        <v>0</v>
      </c>
      <c r="Z240" s="4">
        <v>-1861</v>
      </c>
      <c r="AA240" s="4">
        <v>0</v>
      </c>
      <c r="AB240" s="4">
        <v>0</v>
      </c>
      <c r="AC240" s="4">
        <v>2097</v>
      </c>
      <c r="AD240" s="4">
        <v>0</v>
      </c>
      <c r="AE240" s="4">
        <v>0</v>
      </c>
      <c r="AF240" s="4">
        <v>-2097</v>
      </c>
      <c r="AG240" s="93">
        <f t="shared" si="31"/>
        <v>559.98497440954122</v>
      </c>
      <c r="AH240" s="4">
        <f t="shared" si="35"/>
        <v>0</v>
      </c>
      <c r="AI240" s="4">
        <f t="shared" si="35"/>
        <v>4148.1898858994227</v>
      </c>
      <c r="AJ240" s="4">
        <f t="shared" si="35"/>
        <v>21.223646522984456</v>
      </c>
      <c r="AK240" s="4">
        <f t="shared" si="35"/>
        <v>0</v>
      </c>
      <c r="AL240" s="17">
        <f t="shared" si="35"/>
        <v>-3609.4285580128658</v>
      </c>
      <c r="AM240" s="4">
        <f t="shared" si="34"/>
        <v>3.1929379724843874</v>
      </c>
      <c r="AN240" s="4">
        <f t="shared" si="34"/>
        <v>-3606.2356200403815</v>
      </c>
      <c r="AO240" s="4">
        <f t="shared" si="34"/>
        <v>485.93698643001363</v>
      </c>
      <c r="AP240" s="4">
        <f t="shared" si="34"/>
        <v>0</v>
      </c>
      <c r="AQ240" s="4">
        <f t="shared" si="34"/>
        <v>4411.3255388082825</v>
      </c>
      <c r="AR240" s="4">
        <f t="shared" si="34"/>
        <v>13.757806263793022</v>
      </c>
      <c r="AS240" s="4">
        <f t="shared" si="34"/>
        <v>0</v>
      </c>
      <c r="AT240" s="18">
        <f t="shared" si="34"/>
        <v>-3939.1463586420623</v>
      </c>
      <c r="AU240" s="4">
        <f t="shared" si="34"/>
        <v>3.2398929426679812</v>
      </c>
      <c r="AV240" s="4">
        <f t="shared" si="33"/>
        <v>-3935.9064656993942</v>
      </c>
      <c r="AW240" s="4">
        <f t="shared" si="33"/>
        <v>0</v>
      </c>
      <c r="AX240" s="4">
        <f t="shared" si="33"/>
        <v>0</v>
      </c>
      <c r="AY240" s="4">
        <f t="shared" si="33"/>
        <v>87.383199511668309</v>
      </c>
      <c r="AZ240" s="4">
        <f t="shared" si="33"/>
        <v>0</v>
      </c>
      <c r="BA240" s="4">
        <f t="shared" si="33"/>
        <v>0</v>
      </c>
      <c r="BB240" s="19">
        <f t="shared" si="33"/>
        <v>-87.383199511668309</v>
      </c>
      <c r="BC240" s="4">
        <f t="shared" si="33"/>
        <v>0</v>
      </c>
      <c r="BD240" s="4">
        <f t="shared" si="32"/>
        <v>0</v>
      </c>
      <c r="BE240" s="4">
        <f t="shared" si="32"/>
        <v>98.464572474996473</v>
      </c>
      <c r="BF240" s="4">
        <f t="shared" si="32"/>
        <v>0</v>
      </c>
      <c r="BG240" s="4">
        <f t="shared" si="32"/>
        <v>0</v>
      </c>
      <c r="BH240" s="20">
        <f t="shared" si="32"/>
        <v>-98.464572474996473</v>
      </c>
    </row>
    <row r="241" spans="1:60">
      <c r="A241" s="3" t="s">
        <v>511</v>
      </c>
      <c r="B241" s="4">
        <v>2904</v>
      </c>
      <c r="C241" s="51" t="s">
        <v>512</v>
      </c>
      <c r="D241" s="4">
        <v>19</v>
      </c>
      <c r="E241" s="4">
        <v>0</v>
      </c>
      <c r="F241" s="4">
        <v>0</v>
      </c>
      <c r="G241" s="4">
        <v>13112</v>
      </c>
      <c r="H241" s="4">
        <v>0</v>
      </c>
      <c r="I241" s="4" t="s">
        <v>44</v>
      </c>
      <c r="J241" s="4">
        <v>-13112</v>
      </c>
      <c r="K241" s="4">
        <v>5</v>
      </c>
      <c r="L241" s="4">
        <v>-13107</v>
      </c>
      <c r="M241" s="4">
        <v>0</v>
      </c>
      <c r="N241" s="4">
        <v>0</v>
      </c>
      <c r="O241" s="4">
        <v>13231</v>
      </c>
      <c r="P241" s="4" t="s">
        <v>44</v>
      </c>
      <c r="Q241" s="4" t="s">
        <v>44</v>
      </c>
      <c r="R241" s="4">
        <v>-13231</v>
      </c>
      <c r="S241" s="4">
        <v>5</v>
      </c>
      <c r="T241" s="4">
        <v>-13226</v>
      </c>
      <c r="U241" s="4">
        <v>87</v>
      </c>
      <c r="V241" s="4">
        <v>0</v>
      </c>
      <c r="W241" s="4">
        <v>332</v>
      </c>
      <c r="X241" s="4">
        <v>27</v>
      </c>
      <c r="Y241" s="4" t="s">
        <v>44</v>
      </c>
      <c r="Z241" s="4">
        <v>-272</v>
      </c>
      <c r="AA241" s="4">
        <v>87</v>
      </c>
      <c r="AB241" s="4">
        <v>0</v>
      </c>
      <c r="AC241" s="4">
        <v>332</v>
      </c>
      <c r="AD241" s="4">
        <v>27</v>
      </c>
      <c r="AE241" s="4" t="s">
        <v>44</v>
      </c>
      <c r="AF241" s="4">
        <v>-272</v>
      </c>
      <c r="AG241" s="93">
        <f t="shared" si="31"/>
        <v>0</v>
      </c>
      <c r="AH241" s="4">
        <f t="shared" si="35"/>
        <v>0</v>
      </c>
      <c r="AI241" s="4">
        <f t="shared" si="35"/>
        <v>4515.151515151515</v>
      </c>
      <c r="AJ241" s="4">
        <f t="shared" si="35"/>
        <v>0</v>
      </c>
      <c r="AK241" s="4" t="e">
        <f t="shared" si="35"/>
        <v>#VALUE!</v>
      </c>
      <c r="AL241" s="17">
        <f t="shared" si="35"/>
        <v>-4515.151515151515</v>
      </c>
      <c r="AM241" s="4">
        <f t="shared" si="34"/>
        <v>1.721763085399449</v>
      </c>
      <c r="AN241" s="4">
        <f t="shared" si="34"/>
        <v>-4513.4297520661157</v>
      </c>
      <c r="AO241" s="4">
        <f t="shared" si="34"/>
        <v>0</v>
      </c>
      <c r="AP241" s="4">
        <f t="shared" si="34"/>
        <v>0</v>
      </c>
      <c r="AQ241" s="4">
        <f t="shared" si="34"/>
        <v>4556.1294765840221</v>
      </c>
      <c r="AR241" s="4" t="e">
        <f t="shared" si="34"/>
        <v>#VALUE!</v>
      </c>
      <c r="AS241" s="4" t="e">
        <f t="shared" si="34"/>
        <v>#VALUE!</v>
      </c>
      <c r="AT241" s="18">
        <f t="shared" si="34"/>
        <v>-4556.1294765840221</v>
      </c>
      <c r="AU241" s="4">
        <f t="shared" si="34"/>
        <v>1.721763085399449</v>
      </c>
      <c r="AV241" s="4">
        <f t="shared" si="33"/>
        <v>-4554.4077134986228</v>
      </c>
      <c r="AW241" s="4">
        <f t="shared" si="33"/>
        <v>29.958677685950413</v>
      </c>
      <c r="AX241" s="4">
        <f t="shared" si="33"/>
        <v>0</v>
      </c>
      <c r="AY241" s="4">
        <f t="shared" si="33"/>
        <v>114.32506887052341</v>
      </c>
      <c r="AZ241" s="4">
        <f t="shared" si="33"/>
        <v>9.2975206611570247</v>
      </c>
      <c r="BA241" s="4" t="e">
        <f t="shared" si="33"/>
        <v>#VALUE!</v>
      </c>
      <c r="BB241" s="19">
        <f t="shared" si="33"/>
        <v>-93.663911845730027</v>
      </c>
      <c r="BC241" s="4">
        <f t="shared" si="33"/>
        <v>29.958677685950413</v>
      </c>
      <c r="BD241" s="4">
        <f t="shared" si="32"/>
        <v>0</v>
      </c>
      <c r="BE241" s="4">
        <f t="shared" si="32"/>
        <v>114.32506887052341</v>
      </c>
      <c r="BF241" s="4">
        <f t="shared" si="32"/>
        <v>9.2975206611570247</v>
      </c>
      <c r="BG241" s="4" t="e">
        <f t="shared" si="32"/>
        <v>#VALUE!</v>
      </c>
      <c r="BH241" s="20">
        <f t="shared" si="32"/>
        <v>-93.663911845730027</v>
      </c>
    </row>
    <row r="242" spans="1:60">
      <c r="A242" s="3" t="s">
        <v>513</v>
      </c>
      <c r="B242" s="4">
        <v>22186</v>
      </c>
      <c r="C242" s="51" t="s">
        <v>514</v>
      </c>
      <c r="D242" s="4">
        <v>34</v>
      </c>
      <c r="E242" s="4">
        <v>9514</v>
      </c>
      <c r="F242" s="4">
        <v>0</v>
      </c>
      <c r="G242" s="4">
        <v>72654</v>
      </c>
      <c r="H242" s="4">
        <v>3</v>
      </c>
      <c r="I242" s="4">
        <v>0</v>
      </c>
      <c r="J242" s="4">
        <v>-63143</v>
      </c>
      <c r="K242" s="4">
        <v>0</v>
      </c>
      <c r="L242" s="4">
        <v>-63143</v>
      </c>
      <c r="M242" s="4">
        <v>6475</v>
      </c>
      <c r="N242" s="4">
        <v>0</v>
      </c>
      <c r="O242" s="4">
        <v>68191</v>
      </c>
      <c r="P242" s="4">
        <v>3</v>
      </c>
      <c r="Q242" s="4">
        <v>0</v>
      </c>
      <c r="R242" s="4">
        <v>-61719</v>
      </c>
      <c r="S242" s="4">
        <v>0</v>
      </c>
      <c r="T242" s="4">
        <v>-61719</v>
      </c>
      <c r="U242" s="4">
        <v>0</v>
      </c>
      <c r="V242" s="4">
        <v>0</v>
      </c>
      <c r="W242" s="4">
        <v>2482</v>
      </c>
      <c r="X242" s="4">
        <v>0</v>
      </c>
      <c r="Y242" s="4">
        <v>0</v>
      </c>
      <c r="Z242" s="4">
        <v>-2482</v>
      </c>
      <c r="AA242" s="4">
        <v>0</v>
      </c>
      <c r="AB242" s="4">
        <v>0</v>
      </c>
      <c r="AC242" s="4">
        <v>2490</v>
      </c>
      <c r="AD242" s="4">
        <v>0</v>
      </c>
      <c r="AE242" s="4">
        <v>0</v>
      </c>
      <c r="AF242" s="4">
        <v>-2490</v>
      </c>
      <c r="AG242" s="93">
        <f t="shared" si="31"/>
        <v>428.82899125574687</v>
      </c>
      <c r="AH242" s="4">
        <f t="shared" si="35"/>
        <v>0</v>
      </c>
      <c r="AI242" s="4">
        <f t="shared" si="35"/>
        <v>3274.7678716307582</v>
      </c>
      <c r="AJ242" s="4">
        <f t="shared" si="35"/>
        <v>0.13522040926710538</v>
      </c>
      <c r="AK242" s="4">
        <f t="shared" si="35"/>
        <v>0</v>
      </c>
      <c r="AL242" s="17">
        <f t="shared" si="35"/>
        <v>-2846.0741007842785</v>
      </c>
      <c r="AM242" s="4">
        <f t="shared" si="34"/>
        <v>0</v>
      </c>
      <c r="AN242" s="4">
        <f t="shared" si="34"/>
        <v>-2846.0741007842785</v>
      </c>
      <c r="AO242" s="4">
        <f t="shared" si="34"/>
        <v>291.85071666816913</v>
      </c>
      <c r="AP242" s="4">
        <f t="shared" si="34"/>
        <v>0</v>
      </c>
      <c r="AQ242" s="4">
        <f t="shared" si="34"/>
        <v>3073.6049761110612</v>
      </c>
      <c r="AR242" s="4">
        <f t="shared" si="34"/>
        <v>0.13522040926710538</v>
      </c>
      <c r="AS242" s="4">
        <f t="shared" si="34"/>
        <v>0</v>
      </c>
      <c r="AT242" s="18">
        <f t="shared" si="34"/>
        <v>-2781.8894798521592</v>
      </c>
      <c r="AU242" s="4">
        <f t="shared" si="34"/>
        <v>0</v>
      </c>
      <c r="AV242" s="4">
        <f t="shared" si="33"/>
        <v>-2781.8894798521592</v>
      </c>
      <c r="AW242" s="4">
        <f t="shared" si="33"/>
        <v>0</v>
      </c>
      <c r="AX242" s="4">
        <f t="shared" si="33"/>
        <v>0</v>
      </c>
      <c r="AY242" s="4">
        <f t="shared" si="33"/>
        <v>111.87235193365186</v>
      </c>
      <c r="AZ242" s="4">
        <f t="shared" si="33"/>
        <v>0</v>
      </c>
      <c r="BA242" s="4">
        <f t="shared" si="33"/>
        <v>0</v>
      </c>
      <c r="BB242" s="19">
        <f t="shared" si="33"/>
        <v>-111.87235193365186</v>
      </c>
      <c r="BC242" s="4">
        <f t="shared" si="33"/>
        <v>0</v>
      </c>
      <c r="BD242" s="4">
        <f t="shared" si="32"/>
        <v>0</v>
      </c>
      <c r="BE242" s="4">
        <f t="shared" si="32"/>
        <v>112.23293969169747</v>
      </c>
      <c r="BF242" s="4">
        <f t="shared" si="32"/>
        <v>0</v>
      </c>
      <c r="BG242" s="4">
        <f t="shared" si="32"/>
        <v>0</v>
      </c>
      <c r="BH242" s="20">
        <f t="shared" si="32"/>
        <v>-112.23293969169747</v>
      </c>
    </row>
    <row r="243" spans="1:60">
      <c r="A243" s="3" t="s">
        <v>515</v>
      </c>
      <c r="B243" s="4">
        <v>6198</v>
      </c>
      <c r="C243" s="51" t="s">
        <v>516</v>
      </c>
      <c r="D243" s="4">
        <v>33</v>
      </c>
      <c r="E243" s="4">
        <v>4786</v>
      </c>
      <c r="F243" s="4">
        <v>0</v>
      </c>
      <c r="G243" s="4">
        <v>23324</v>
      </c>
      <c r="H243" s="4">
        <v>21</v>
      </c>
      <c r="I243" s="4">
        <v>0</v>
      </c>
      <c r="J243" s="4">
        <v>-18559</v>
      </c>
      <c r="K243" s="4">
        <v>0</v>
      </c>
      <c r="L243" s="4">
        <v>-18559</v>
      </c>
      <c r="M243" s="4">
        <v>4076</v>
      </c>
      <c r="N243" s="4">
        <v>21</v>
      </c>
      <c r="O243" s="4">
        <v>23179</v>
      </c>
      <c r="P243" s="4">
        <v>34</v>
      </c>
      <c r="Q243" s="4">
        <v>3</v>
      </c>
      <c r="R243" s="4">
        <v>-19119</v>
      </c>
      <c r="S243" s="4">
        <v>0</v>
      </c>
      <c r="T243" s="4">
        <v>-19119</v>
      </c>
      <c r="U243" s="4">
        <v>0</v>
      </c>
      <c r="V243" s="4">
        <v>0</v>
      </c>
      <c r="W243" s="4">
        <v>426</v>
      </c>
      <c r="X243" s="4">
        <v>1</v>
      </c>
      <c r="Y243" s="4">
        <v>23</v>
      </c>
      <c r="Z243" s="4">
        <v>-450</v>
      </c>
      <c r="AA243" s="4">
        <v>0</v>
      </c>
      <c r="AB243" s="4">
        <v>0</v>
      </c>
      <c r="AC243" s="4">
        <v>435</v>
      </c>
      <c r="AD243" s="4">
        <v>1</v>
      </c>
      <c r="AE243" s="4">
        <v>28</v>
      </c>
      <c r="AF243" s="4">
        <v>-464</v>
      </c>
      <c r="AG243" s="93">
        <f t="shared" si="31"/>
        <v>772.18457566957079</v>
      </c>
      <c r="AH243" s="4">
        <f t="shared" si="35"/>
        <v>0</v>
      </c>
      <c r="AI243" s="4">
        <f t="shared" si="35"/>
        <v>3763.1494030332365</v>
      </c>
      <c r="AJ243" s="4">
        <f t="shared" si="35"/>
        <v>3.3881897386253632</v>
      </c>
      <c r="AK243" s="4">
        <f t="shared" si="35"/>
        <v>0</v>
      </c>
      <c r="AL243" s="17">
        <f t="shared" si="35"/>
        <v>-2994.3530171022912</v>
      </c>
      <c r="AM243" s="4">
        <f t="shared" si="34"/>
        <v>0</v>
      </c>
      <c r="AN243" s="4">
        <f t="shared" si="34"/>
        <v>-2994.3530171022912</v>
      </c>
      <c r="AO243" s="4">
        <f t="shared" si="34"/>
        <v>657.63149403033242</v>
      </c>
      <c r="AP243" s="4">
        <f t="shared" si="34"/>
        <v>3.3881897386253632</v>
      </c>
      <c r="AQ243" s="4">
        <f t="shared" si="34"/>
        <v>3739.7547595998708</v>
      </c>
      <c r="AR243" s="4">
        <f t="shared" si="34"/>
        <v>5.4856405292029686</v>
      </c>
      <c r="AS243" s="4">
        <f t="shared" si="34"/>
        <v>0.48402710551790901</v>
      </c>
      <c r="AT243" s="18">
        <f t="shared" si="34"/>
        <v>-3084.7047434656342</v>
      </c>
      <c r="AU243" s="4">
        <f t="shared" si="34"/>
        <v>0</v>
      </c>
      <c r="AV243" s="4">
        <f t="shared" si="33"/>
        <v>-3084.7047434656342</v>
      </c>
      <c r="AW243" s="4">
        <f t="shared" si="33"/>
        <v>0</v>
      </c>
      <c r="AX243" s="4">
        <f t="shared" si="33"/>
        <v>0</v>
      </c>
      <c r="AY243" s="4">
        <f t="shared" si="33"/>
        <v>68.731848983543074</v>
      </c>
      <c r="AZ243" s="4">
        <f t="shared" si="33"/>
        <v>0.16134236850596967</v>
      </c>
      <c r="BA243" s="4">
        <f t="shared" si="33"/>
        <v>3.7108744756373024</v>
      </c>
      <c r="BB243" s="19">
        <f t="shared" si="33"/>
        <v>-72.604065827686355</v>
      </c>
      <c r="BC243" s="4">
        <f t="shared" si="33"/>
        <v>0</v>
      </c>
      <c r="BD243" s="4">
        <f t="shared" si="32"/>
        <v>0</v>
      </c>
      <c r="BE243" s="4">
        <f t="shared" si="32"/>
        <v>70.183930300096804</v>
      </c>
      <c r="BF243" s="4">
        <f t="shared" si="32"/>
        <v>0.16134236850596967</v>
      </c>
      <c r="BG243" s="4">
        <f t="shared" si="32"/>
        <v>4.5175863181671509</v>
      </c>
      <c r="BH243" s="20">
        <f t="shared" si="32"/>
        <v>-74.862858986769922</v>
      </c>
    </row>
    <row r="244" spans="1:60">
      <c r="A244" s="3" t="s">
        <v>517</v>
      </c>
      <c r="B244" s="4">
        <v>8187</v>
      </c>
      <c r="C244" s="51" t="s">
        <v>518</v>
      </c>
      <c r="D244" s="4">
        <v>19</v>
      </c>
      <c r="E244" s="4">
        <v>6330</v>
      </c>
      <c r="F244" s="4">
        <v>0</v>
      </c>
      <c r="G244" s="4">
        <v>49300</v>
      </c>
      <c r="H244" s="4">
        <v>143</v>
      </c>
      <c r="I244" s="4">
        <v>0</v>
      </c>
      <c r="J244" s="4">
        <v>-43113</v>
      </c>
      <c r="K244" s="4">
        <v>0</v>
      </c>
      <c r="L244" s="4">
        <v>-43113</v>
      </c>
      <c r="M244" s="4">
        <v>6373</v>
      </c>
      <c r="N244" s="4">
        <v>0</v>
      </c>
      <c r="O244" s="4">
        <v>49728</v>
      </c>
      <c r="P244" s="4">
        <v>143</v>
      </c>
      <c r="Q244" s="4">
        <v>0</v>
      </c>
      <c r="R244" s="4">
        <v>-43498</v>
      </c>
      <c r="S244" s="4">
        <v>0</v>
      </c>
      <c r="T244" s="4">
        <v>-43498</v>
      </c>
      <c r="U244" s="4">
        <v>0</v>
      </c>
      <c r="V244" s="4">
        <v>0</v>
      </c>
      <c r="W244" s="4">
        <v>833</v>
      </c>
      <c r="X244" s="4">
        <v>102</v>
      </c>
      <c r="Y244" s="4">
        <v>0</v>
      </c>
      <c r="Z244" s="4">
        <v>-935</v>
      </c>
      <c r="AA244" s="4">
        <v>0</v>
      </c>
      <c r="AB244" s="4">
        <v>0</v>
      </c>
      <c r="AC244" s="4">
        <v>918</v>
      </c>
      <c r="AD244" s="4">
        <v>102</v>
      </c>
      <c r="AE244" s="4">
        <v>0</v>
      </c>
      <c r="AF244" s="4">
        <v>-1020</v>
      </c>
      <c r="AG244" s="93">
        <f t="shared" si="31"/>
        <v>773.17698790765849</v>
      </c>
      <c r="AH244" s="4">
        <f t="shared" si="35"/>
        <v>0</v>
      </c>
      <c r="AI244" s="4">
        <f t="shared" si="35"/>
        <v>6021.7417857579085</v>
      </c>
      <c r="AJ244" s="4">
        <f t="shared" si="35"/>
        <v>17.466715524612191</v>
      </c>
      <c r="AK244" s="4">
        <f t="shared" si="35"/>
        <v>0</v>
      </c>
      <c r="AL244" s="17">
        <f t="shared" si="35"/>
        <v>-5266.0315133748627</v>
      </c>
      <c r="AM244" s="4">
        <f t="shared" si="34"/>
        <v>0</v>
      </c>
      <c r="AN244" s="4">
        <f t="shared" si="34"/>
        <v>-5266.0315133748627</v>
      </c>
      <c r="AO244" s="4">
        <f t="shared" si="34"/>
        <v>778.42921705142294</v>
      </c>
      <c r="AP244" s="4">
        <f t="shared" si="34"/>
        <v>0</v>
      </c>
      <c r="AQ244" s="4">
        <f t="shared" si="34"/>
        <v>6074.019787467937</v>
      </c>
      <c r="AR244" s="4">
        <f t="shared" si="34"/>
        <v>17.466715524612191</v>
      </c>
      <c r="AS244" s="4">
        <f t="shared" si="34"/>
        <v>0</v>
      </c>
      <c r="AT244" s="18">
        <f t="shared" si="34"/>
        <v>-5313.0572859411259</v>
      </c>
      <c r="AU244" s="4">
        <f t="shared" si="34"/>
        <v>0</v>
      </c>
      <c r="AV244" s="4">
        <f t="shared" si="33"/>
        <v>-5313.0572859411259</v>
      </c>
      <c r="AW244" s="4">
        <f t="shared" si="33"/>
        <v>0</v>
      </c>
      <c r="AX244" s="4">
        <f t="shared" si="33"/>
        <v>0</v>
      </c>
      <c r="AY244" s="4">
        <f t="shared" si="33"/>
        <v>101.74667155246122</v>
      </c>
      <c r="AZ244" s="4">
        <f t="shared" si="33"/>
        <v>12.458776108464638</v>
      </c>
      <c r="BA244" s="4">
        <f t="shared" si="33"/>
        <v>0</v>
      </c>
      <c r="BB244" s="19">
        <f t="shared" si="33"/>
        <v>-114.20544766092586</v>
      </c>
      <c r="BC244" s="4">
        <f t="shared" si="33"/>
        <v>0</v>
      </c>
      <c r="BD244" s="4">
        <f t="shared" si="32"/>
        <v>0</v>
      </c>
      <c r="BE244" s="4">
        <f t="shared" si="32"/>
        <v>112.12898497618175</v>
      </c>
      <c r="BF244" s="4">
        <f t="shared" si="32"/>
        <v>12.458776108464638</v>
      </c>
      <c r="BG244" s="4">
        <f t="shared" si="32"/>
        <v>0</v>
      </c>
      <c r="BH244" s="20">
        <f t="shared" si="32"/>
        <v>-124.58776108464639</v>
      </c>
    </row>
    <row r="245" spans="1:60">
      <c r="A245" s="3" t="s">
        <v>519</v>
      </c>
      <c r="B245" s="4">
        <v>1997</v>
      </c>
      <c r="C245" s="51" t="s">
        <v>520</v>
      </c>
      <c r="D245" s="4">
        <v>14</v>
      </c>
      <c r="E245" s="4">
        <v>440</v>
      </c>
      <c r="F245" s="4">
        <v>0</v>
      </c>
      <c r="G245" s="4">
        <v>9902</v>
      </c>
      <c r="H245" s="4">
        <v>0</v>
      </c>
      <c r="I245" s="4">
        <v>0</v>
      </c>
      <c r="J245" s="4">
        <v>-9462</v>
      </c>
      <c r="K245" s="4">
        <v>276</v>
      </c>
      <c r="L245" s="4">
        <v>-9186</v>
      </c>
      <c r="M245" s="4">
        <v>442</v>
      </c>
      <c r="N245" s="4">
        <v>0</v>
      </c>
      <c r="O245" s="4">
        <v>9876</v>
      </c>
      <c r="P245" s="4">
        <v>0</v>
      </c>
      <c r="Q245" s="4">
        <v>0</v>
      </c>
      <c r="R245" s="4">
        <v>-9434</v>
      </c>
      <c r="S245" s="4">
        <v>262</v>
      </c>
      <c r="T245" s="4">
        <v>-9172</v>
      </c>
      <c r="U245" s="4">
        <v>47</v>
      </c>
      <c r="V245" s="4">
        <v>0</v>
      </c>
      <c r="W245" s="4">
        <v>226</v>
      </c>
      <c r="X245" s="4">
        <v>5</v>
      </c>
      <c r="Y245" s="4">
        <v>0</v>
      </c>
      <c r="Z245" s="4">
        <v>-184</v>
      </c>
      <c r="AA245" s="4">
        <v>47</v>
      </c>
      <c r="AB245" s="4">
        <v>0</v>
      </c>
      <c r="AC245" s="4">
        <v>227</v>
      </c>
      <c r="AD245" s="4">
        <v>6</v>
      </c>
      <c r="AE245" s="4">
        <v>0</v>
      </c>
      <c r="AF245" s="4">
        <v>-186</v>
      </c>
      <c r="AG245" s="93">
        <f t="shared" si="31"/>
        <v>220.33049574361542</v>
      </c>
      <c r="AH245" s="4">
        <f t="shared" si="35"/>
        <v>0</v>
      </c>
      <c r="AI245" s="4">
        <f t="shared" si="35"/>
        <v>4958.4376564847271</v>
      </c>
      <c r="AJ245" s="4">
        <f t="shared" si="35"/>
        <v>0</v>
      </c>
      <c r="AK245" s="4">
        <f t="shared" si="35"/>
        <v>0</v>
      </c>
      <c r="AL245" s="17">
        <f t="shared" si="35"/>
        <v>-4738.1071607411113</v>
      </c>
      <c r="AM245" s="4">
        <f t="shared" si="34"/>
        <v>138.20731096644968</v>
      </c>
      <c r="AN245" s="4">
        <f t="shared" si="34"/>
        <v>-4599.8998497746616</v>
      </c>
      <c r="AO245" s="4">
        <f t="shared" si="34"/>
        <v>221.33199799699548</v>
      </c>
      <c r="AP245" s="4">
        <f t="shared" si="34"/>
        <v>0</v>
      </c>
      <c r="AQ245" s="4">
        <f t="shared" si="34"/>
        <v>4945.4181271907864</v>
      </c>
      <c r="AR245" s="4">
        <f t="shared" si="34"/>
        <v>0</v>
      </c>
      <c r="AS245" s="4">
        <f t="shared" si="34"/>
        <v>0</v>
      </c>
      <c r="AT245" s="18">
        <f t="shared" si="34"/>
        <v>-4724.0861291937908</v>
      </c>
      <c r="AU245" s="4">
        <f t="shared" si="34"/>
        <v>131.19679519278918</v>
      </c>
      <c r="AV245" s="4">
        <f t="shared" si="33"/>
        <v>-4592.8893340010018</v>
      </c>
      <c r="AW245" s="4">
        <f t="shared" si="33"/>
        <v>23.535302954431646</v>
      </c>
      <c r="AX245" s="4">
        <f t="shared" si="33"/>
        <v>0</v>
      </c>
      <c r="AY245" s="4">
        <f t="shared" si="33"/>
        <v>113.16975463194792</v>
      </c>
      <c r="AZ245" s="4">
        <f t="shared" si="33"/>
        <v>2.5037556334501754</v>
      </c>
      <c r="BA245" s="4">
        <f t="shared" si="33"/>
        <v>0</v>
      </c>
      <c r="BB245" s="19">
        <f t="shared" si="33"/>
        <v>-92.13820731096645</v>
      </c>
      <c r="BC245" s="4">
        <f t="shared" si="33"/>
        <v>23.535302954431646</v>
      </c>
      <c r="BD245" s="4">
        <f t="shared" si="32"/>
        <v>0</v>
      </c>
      <c r="BE245" s="4">
        <f t="shared" si="32"/>
        <v>113.67050575863796</v>
      </c>
      <c r="BF245" s="4">
        <f t="shared" si="32"/>
        <v>3.0045067601402105</v>
      </c>
      <c r="BG245" s="4">
        <f t="shared" si="32"/>
        <v>0</v>
      </c>
      <c r="BH245" s="20">
        <f t="shared" si="32"/>
        <v>-93.139709564346518</v>
      </c>
    </row>
    <row r="246" spans="1:60">
      <c r="A246" s="3" t="s">
        <v>521</v>
      </c>
      <c r="B246" s="4">
        <v>8564</v>
      </c>
      <c r="C246" s="51" t="s">
        <v>522</v>
      </c>
      <c r="D246" s="4">
        <v>2</v>
      </c>
      <c r="E246" s="4">
        <v>6590</v>
      </c>
      <c r="F246" s="4">
        <v>0</v>
      </c>
      <c r="G246" s="4">
        <v>41397</v>
      </c>
      <c r="H246" s="4">
        <v>42</v>
      </c>
      <c r="I246" s="4">
        <v>0</v>
      </c>
      <c r="J246" s="4">
        <v>-34849</v>
      </c>
      <c r="K246" s="4">
        <v>15</v>
      </c>
      <c r="L246" s="4">
        <v>-34834</v>
      </c>
      <c r="M246" s="4">
        <v>6238</v>
      </c>
      <c r="N246" s="4">
        <v>0</v>
      </c>
      <c r="O246" s="4">
        <v>41188</v>
      </c>
      <c r="P246" s="4">
        <v>25</v>
      </c>
      <c r="Q246" s="4">
        <v>0</v>
      </c>
      <c r="R246" s="4">
        <v>-34975</v>
      </c>
      <c r="S246" s="4">
        <v>18</v>
      </c>
      <c r="T246" s="4">
        <v>-34957</v>
      </c>
      <c r="U246" s="4">
        <v>12</v>
      </c>
      <c r="V246" s="4">
        <v>0</v>
      </c>
      <c r="W246" s="4">
        <v>645</v>
      </c>
      <c r="X246" s="4">
        <v>0</v>
      </c>
      <c r="Y246" s="4">
        <v>0</v>
      </c>
      <c r="Z246" s="4">
        <v>-633</v>
      </c>
      <c r="AA246" s="4">
        <v>0</v>
      </c>
      <c r="AB246" s="4">
        <v>0</v>
      </c>
      <c r="AC246" s="4">
        <v>658</v>
      </c>
      <c r="AD246" s="4">
        <v>0</v>
      </c>
      <c r="AE246" s="4">
        <v>0</v>
      </c>
      <c r="AF246" s="4">
        <v>-658</v>
      </c>
      <c r="AG246" s="93">
        <f t="shared" si="31"/>
        <v>769.50023353573101</v>
      </c>
      <c r="AH246" s="4">
        <f t="shared" si="35"/>
        <v>0</v>
      </c>
      <c r="AI246" s="4">
        <f t="shared" si="35"/>
        <v>4833.8393274170949</v>
      </c>
      <c r="AJ246" s="4">
        <f t="shared" si="35"/>
        <v>4.9042503503035961</v>
      </c>
      <c r="AK246" s="4">
        <f t="shared" si="35"/>
        <v>0</v>
      </c>
      <c r="AL246" s="17">
        <f t="shared" si="35"/>
        <v>-4069.2433442316674</v>
      </c>
      <c r="AM246" s="4">
        <f t="shared" si="34"/>
        <v>1.7515179822512845</v>
      </c>
      <c r="AN246" s="4">
        <f t="shared" si="34"/>
        <v>-4067.4918262494161</v>
      </c>
      <c r="AO246" s="4">
        <f t="shared" si="34"/>
        <v>728.39794488556754</v>
      </c>
      <c r="AP246" s="4">
        <f t="shared" si="34"/>
        <v>0</v>
      </c>
      <c r="AQ246" s="4">
        <f t="shared" si="34"/>
        <v>4809.4348435310603</v>
      </c>
      <c r="AR246" s="4">
        <f t="shared" si="34"/>
        <v>2.9191966370854741</v>
      </c>
      <c r="AS246" s="4">
        <f t="shared" si="34"/>
        <v>0</v>
      </c>
      <c r="AT246" s="18">
        <f t="shared" si="34"/>
        <v>-4083.9560952825782</v>
      </c>
      <c r="AU246" s="4">
        <f t="shared" si="34"/>
        <v>2.1018215787015415</v>
      </c>
      <c r="AV246" s="4">
        <f t="shared" si="33"/>
        <v>-4081.8542737038765</v>
      </c>
      <c r="AW246" s="4">
        <f t="shared" si="33"/>
        <v>1.4012143858010275</v>
      </c>
      <c r="AX246" s="4">
        <f t="shared" si="33"/>
        <v>0</v>
      </c>
      <c r="AY246" s="4">
        <f t="shared" si="33"/>
        <v>75.315273236805226</v>
      </c>
      <c r="AZ246" s="4">
        <f t="shared" si="33"/>
        <v>0</v>
      </c>
      <c r="BA246" s="4">
        <f t="shared" si="33"/>
        <v>0</v>
      </c>
      <c r="BB246" s="19">
        <f t="shared" si="33"/>
        <v>-73.914058851004199</v>
      </c>
      <c r="BC246" s="4">
        <f t="shared" si="33"/>
        <v>0</v>
      </c>
      <c r="BD246" s="4">
        <f t="shared" si="32"/>
        <v>0</v>
      </c>
      <c r="BE246" s="4">
        <f t="shared" si="32"/>
        <v>76.833255488089677</v>
      </c>
      <c r="BF246" s="4">
        <f t="shared" si="32"/>
        <v>0</v>
      </c>
      <c r="BG246" s="4">
        <f t="shared" si="32"/>
        <v>0</v>
      </c>
      <c r="BH246" s="20">
        <f t="shared" si="32"/>
        <v>-76.833255488089677</v>
      </c>
    </row>
    <row r="247" spans="1:60">
      <c r="A247" s="3" t="s">
        <v>523</v>
      </c>
      <c r="B247" s="4">
        <v>3776</v>
      </c>
      <c r="C247" s="51" t="s">
        <v>524</v>
      </c>
      <c r="D247" s="4">
        <v>11</v>
      </c>
      <c r="E247" s="4">
        <v>0</v>
      </c>
      <c r="F247" s="4">
        <v>0</v>
      </c>
      <c r="G247" s="4">
        <v>17389</v>
      </c>
      <c r="H247" s="4">
        <v>0</v>
      </c>
      <c r="I247" s="4">
        <v>0</v>
      </c>
      <c r="J247" s="4">
        <v>-17389</v>
      </c>
      <c r="K247" s="4">
        <v>62</v>
      </c>
      <c r="L247" s="4">
        <v>-17327</v>
      </c>
      <c r="M247" s="4">
        <v>0</v>
      </c>
      <c r="N247" s="4">
        <v>0</v>
      </c>
      <c r="O247" s="4">
        <v>18300</v>
      </c>
      <c r="P247" s="4">
        <v>0</v>
      </c>
      <c r="Q247" s="4">
        <v>0</v>
      </c>
      <c r="R247" s="4">
        <v>-18300</v>
      </c>
      <c r="S247" s="4">
        <v>64</v>
      </c>
      <c r="T247" s="4">
        <v>-18236</v>
      </c>
      <c r="U247" s="4">
        <v>0</v>
      </c>
      <c r="V247" s="4">
        <v>0</v>
      </c>
      <c r="W247" s="4">
        <v>414</v>
      </c>
      <c r="X247" s="4">
        <v>0</v>
      </c>
      <c r="Y247" s="4">
        <v>0</v>
      </c>
      <c r="Z247" s="4">
        <v>-414</v>
      </c>
      <c r="AA247" s="4">
        <v>0</v>
      </c>
      <c r="AB247" s="4">
        <v>0</v>
      </c>
      <c r="AC247" s="4">
        <v>420</v>
      </c>
      <c r="AD247" s="4">
        <v>0</v>
      </c>
      <c r="AE247" s="4">
        <v>0</v>
      </c>
      <c r="AF247" s="4">
        <v>-420</v>
      </c>
      <c r="AG247" s="93">
        <f t="shared" si="31"/>
        <v>0</v>
      </c>
      <c r="AH247" s="4">
        <f t="shared" si="35"/>
        <v>0</v>
      </c>
      <c r="AI247" s="4">
        <f t="shared" si="35"/>
        <v>4605.1377118644068</v>
      </c>
      <c r="AJ247" s="4">
        <f t="shared" si="35"/>
        <v>0</v>
      </c>
      <c r="AK247" s="4">
        <f t="shared" si="35"/>
        <v>0</v>
      </c>
      <c r="AL247" s="17">
        <f t="shared" si="35"/>
        <v>-4605.1377118644068</v>
      </c>
      <c r="AM247" s="4">
        <f t="shared" si="34"/>
        <v>16.41949152542373</v>
      </c>
      <c r="AN247" s="4">
        <f t="shared" si="34"/>
        <v>-4588.718220338983</v>
      </c>
      <c r="AO247" s="4">
        <f t="shared" si="34"/>
        <v>0</v>
      </c>
      <c r="AP247" s="4">
        <f t="shared" si="34"/>
        <v>0</v>
      </c>
      <c r="AQ247" s="4">
        <f t="shared" si="34"/>
        <v>4846.3983050847455</v>
      </c>
      <c r="AR247" s="4">
        <f t="shared" si="34"/>
        <v>0</v>
      </c>
      <c r="AS247" s="4">
        <f t="shared" si="34"/>
        <v>0</v>
      </c>
      <c r="AT247" s="18">
        <f t="shared" si="34"/>
        <v>-4846.3983050847455</v>
      </c>
      <c r="AU247" s="4">
        <f t="shared" si="34"/>
        <v>16.949152542372882</v>
      </c>
      <c r="AV247" s="4">
        <f t="shared" si="33"/>
        <v>-4829.4491525423728</v>
      </c>
      <c r="AW247" s="4">
        <f t="shared" si="33"/>
        <v>0</v>
      </c>
      <c r="AX247" s="4">
        <f t="shared" si="33"/>
        <v>0</v>
      </c>
      <c r="AY247" s="4">
        <f t="shared" si="33"/>
        <v>109.63983050847457</v>
      </c>
      <c r="AZ247" s="4">
        <f t="shared" si="33"/>
        <v>0</v>
      </c>
      <c r="BA247" s="4">
        <f t="shared" si="33"/>
        <v>0</v>
      </c>
      <c r="BB247" s="19">
        <f t="shared" si="33"/>
        <v>-109.63983050847457</v>
      </c>
      <c r="BC247" s="4">
        <f t="shared" si="33"/>
        <v>0</v>
      </c>
      <c r="BD247" s="4">
        <f t="shared" si="32"/>
        <v>0</v>
      </c>
      <c r="BE247" s="4">
        <f t="shared" si="32"/>
        <v>111.22881355932203</v>
      </c>
      <c r="BF247" s="4">
        <f t="shared" si="32"/>
        <v>0</v>
      </c>
      <c r="BG247" s="4">
        <f t="shared" si="32"/>
        <v>0</v>
      </c>
      <c r="BH247" s="20">
        <f t="shared" si="32"/>
        <v>-111.22881355932203</v>
      </c>
    </row>
    <row r="248" spans="1:60">
      <c r="A248" s="3" t="s">
        <v>525</v>
      </c>
      <c r="B248" s="4">
        <v>10343</v>
      </c>
      <c r="C248" s="51" t="s">
        <v>526</v>
      </c>
      <c r="D248" s="4">
        <v>18</v>
      </c>
      <c r="E248" s="4">
        <v>0</v>
      </c>
      <c r="F248" s="4">
        <v>0</v>
      </c>
      <c r="G248" s="4">
        <v>45132</v>
      </c>
      <c r="H248" s="4">
        <v>0</v>
      </c>
      <c r="I248" s="4">
        <v>0</v>
      </c>
      <c r="J248" s="4">
        <v>-45132</v>
      </c>
      <c r="K248" s="4">
        <v>0</v>
      </c>
      <c r="L248" s="4">
        <v>-45132</v>
      </c>
      <c r="M248" s="4">
        <v>0</v>
      </c>
      <c r="N248" s="4">
        <v>0</v>
      </c>
      <c r="O248" s="4">
        <v>45200</v>
      </c>
      <c r="P248" s="4">
        <v>0</v>
      </c>
      <c r="Q248" s="4">
        <v>0</v>
      </c>
      <c r="R248" s="4">
        <v>-45200</v>
      </c>
      <c r="S248" s="4">
        <v>45</v>
      </c>
      <c r="T248" s="4">
        <v>-45155</v>
      </c>
      <c r="U248" s="4">
        <v>0</v>
      </c>
      <c r="V248" s="4">
        <v>0</v>
      </c>
      <c r="W248" s="4">
        <v>1362</v>
      </c>
      <c r="X248" s="4">
        <v>0</v>
      </c>
      <c r="Y248" s="4">
        <v>0</v>
      </c>
      <c r="Z248" s="4">
        <v>-1362</v>
      </c>
      <c r="AA248" s="4">
        <v>0</v>
      </c>
      <c r="AB248" s="4">
        <v>0</v>
      </c>
      <c r="AC248" s="4">
        <v>1538</v>
      </c>
      <c r="AD248" s="4">
        <v>0</v>
      </c>
      <c r="AE248" s="4">
        <v>0</v>
      </c>
      <c r="AF248" s="4">
        <v>-1538</v>
      </c>
      <c r="AG248" s="93">
        <f t="shared" si="31"/>
        <v>0</v>
      </c>
      <c r="AH248" s="4">
        <f t="shared" si="35"/>
        <v>0</v>
      </c>
      <c r="AI248" s="4">
        <f t="shared" si="35"/>
        <v>4363.5308904573139</v>
      </c>
      <c r="AJ248" s="4">
        <f t="shared" si="35"/>
        <v>0</v>
      </c>
      <c r="AK248" s="4">
        <f t="shared" si="35"/>
        <v>0</v>
      </c>
      <c r="AL248" s="17">
        <f t="shared" si="35"/>
        <v>-4363.5308904573139</v>
      </c>
      <c r="AM248" s="4">
        <f t="shared" si="34"/>
        <v>0</v>
      </c>
      <c r="AN248" s="4">
        <f t="shared" si="34"/>
        <v>-4363.5308904573139</v>
      </c>
      <c r="AO248" s="4">
        <f t="shared" si="34"/>
        <v>0</v>
      </c>
      <c r="AP248" s="4">
        <f t="shared" si="34"/>
        <v>0</v>
      </c>
      <c r="AQ248" s="4">
        <f t="shared" si="34"/>
        <v>4370.1053852847335</v>
      </c>
      <c r="AR248" s="4">
        <f t="shared" si="34"/>
        <v>0</v>
      </c>
      <c r="AS248" s="4">
        <f t="shared" si="34"/>
        <v>0</v>
      </c>
      <c r="AT248" s="18">
        <f t="shared" si="34"/>
        <v>-4370.1053852847335</v>
      </c>
      <c r="AU248" s="4">
        <f t="shared" si="34"/>
        <v>4.3507686357923232</v>
      </c>
      <c r="AV248" s="4">
        <f t="shared" si="33"/>
        <v>-4365.754616648941</v>
      </c>
      <c r="AW248" s="4">
        <f t="shared" si="33"/>
        <v>0</v>
      </c>
      <c r="AX248" s="4">
        <f t="shared" si="33"/>
        <v>0</v>
      </c>
      <c r="AY248" s="4">
        <f t="shared" si="33"/>
        <v>131.68326404331432</v>
      </c>
      <c r="AZ248" s="4">
        <f t="shared" si="33"/>
        <v>0</v>
      </c>
      <c r="BA248" s="4">
        <f t="shared" si="33"/>
        <v>0</v>
      </c>
      <c r="BB248" s="19">
        <f t="shared" si="33"/>
        <v>-131.68326404331432</v>
      </c>
      <c r="BC248" s="4">
        <f t="shared" si="33"/>
        <v>0</v>
      </c>
      <c r="BD248" s="4">
        <f t="shared" si="32"/>
        <v>0</v>
      </c>
      <c r="BE248" s="4">
        <f t="shared" si="32"/>
        <v>148.6996035966354</v>
      </c>
      <c r="BF248" s="4">
        <f t="shared" si="32"/>
        <v>0</v>
      </c>
      <c r="BG248" s="4">
        <f t="shared" si="32"/>
        <v>0</v>
      </c>
      <c r="BH248" s="20">
        <f t="shared" si="32"/>
        <v>-148.6996035966354</v>
      </c>
    </row>
    <row r="249" spans="1:60">
      <c r="A249" s="3" t="s">
        <v>527</v>
      </c>
      <c r="B249" s="4">
        <v>2431</v>
      </c>
      <c r="C249" s="51" t="s">
        <v>528</v>
      </c>
      <c r="D249" s="4">
        <v>10</v>
      </c>
      <c r="E249" s="4">
        <v>449</v>
      </c>
      <c r="F249" s="4">
        <v>0</v>
      </c>
      <c r="G249" s="4">
        <v>12842</v>
      </c>
      <c r="H249" s="4">
        <v>108</v>
      </c>
      <c r="I249" s="4">
        <v>0</v>
      </c>
      <c r="J249" s="4">
        <v>-12501</v>
      </c>
      <c r="K249" s="4">
        <v>0</v>
      </c>
      <c r="L249" s="4">
        <v>-12501</v>
      </c>
      <c r="M249" s="4">
        <v>419</v>
      </c>
      <c r="N249" s="4">
        <v>0</v>
      </c>
      <c r="O249" s="4">
        <v>12801</v>
      </c>
      <c r="P249" s="4">
        <v>118</v>
      </c>
      <c r="Q249" s="4">
        <v>0</v>
      </c>
      <c r="R249" s="4">
        <v>-12500</v>
      </c>
      <c r="S249" s="4">
        <v>0</v>
      </c>
      <c r="T249" s="4">
        <v>-12500</v>
      </c>
      <c r="U249" s="4">
        <v>103</v>
      </c>
      <c r="V249" s="4">
        <v>0</v>
      </c>
      <c r="W249" s="4">
        <v>341</v>
      </c>
      <c r="X249" s="4">
        <v>64</v>
      </c>
      <c r="Y249" s="4">
        <v>0</v>
      </c>
      <c r="Z249" s="4">
        <v>-302</v>
      </c>
      <c r="AA249" s="4">
        <v>90</v>
      </c>
      <c r="AB249" s="4">
        <v>0</v>
      </c>
      <c r="AC249" s="4">
        <v>342</v>
      </c>
      <c r="AD249" s="4">
        <v>64</v>
      </c>
      <c r="AE249" s="4">
        <v>0</v>
      </c>
      <c r="AF249" s="4">
        <v>-316</v>
      </c>
      <c r="AG249" s="93">
        <f t="shared" si="31"/>
        <v>184.69765528589059</v>
      </c>
      <c r="AH249" s="4">
        <f t="shared" si="35"/>
        <v>0</v>
      </c>
      <c r="AI249" s="4">
        <f t="shared" si="35"/>
        <v>5282.5997531879884</v>
      </c>
      <c r="AJ249" s="4">
        <f t="shared" si="35"/>
        <v>44.426162073220894</v>
      </c>
      <c r="AK249" s="4">
        <f t="shared" si="35"/>
        <v>0</v>
      </c>
      <c r="AL249" s="17">
        <f t="shared" si="35"/>
        <v>-5142.3282599753184</v>
      </c>
      <c r="AM249" s="4">
        <f t="shared" si="34"/>
        <v>0</v>
      </c>
      <c r="AN249" s="4">
        <f t="shared" si="34"/>
        <v>-5142.3282599753184</v>
      </c>
      <c r="AO249" s="4">
        <f t="shared" si="34"/>
        <v>172.35705470999588</v>
      </c>
      <c r="AP249" s="4">
        <f t="shared" si="34"/>
        <v>0</v>
      </c>
      <c r="AQ249" s="4">
        <f t="shared" si="34"/>
        <v>5265.734265734266</v>
      </c>
      <c r="AR249" s="4">
        <f t="shared" si="34"/>
        <v>48.539695598519131</v>
      </c>
      <c r="AS249" s="4">
        <f t="shared" si="34"/>
        <v>0</v>
      </c>
      <c r="AT249" s="18">
        <f t="shared" si="34"/>
        <v>-5141.9169066227887</v>
      </c>
      <c r="AU249" s="4">
        <f t="shared" si="34"/>
        <v>0</v>
      </c>
      <c r="AV249" s="4">
        <f t="shared" si="33"/>
        <v>-5141.9169066227887</v>
      </c>
      <c r="AW249" s="4">
        <f t="shared" si="33"/>
        <v>42.369395310571782</v>
      </c>
      <c r="AX249" s="4">
        <f t="shared" si="33"/>
        <v>0</v>
      </c>
      <c r="AY249" s="4">
        <f t="shared" si="33"/>
        <v>140.2714932126697</v>
      </c>
      <c r="AZ249" s="4">
        <f t="shared" si="33"/>
        <v>26.326614561908681</v>
      </c>
      <c r="BA249" s="4">
        <f t="shared" si="33"/>
        <v>0</v>
      </c>
      <c r="BB249" s="19">
        <f t="shared" si="33"/>
        <v>-124.22871246400658</v>
      </c>
      <c r="BC249" s="4">
        <f t="shared" si="33"/>
        <v>37.021801727684078</v>
      </c>
      <c r="BD249" s="4">
        <f t="shared" si="32"/>
        <v>0</v>
      </c>
      <c r="BE249" s="4">
        <f t="shared" si="32"/>
        <v>140.6828465651995</v>
      </c>
      <c r="BF249" s="4">
        <f t="shared" si="32"/>
        <v>26.326614561908681</v>
      </c>
      <c r="BG249" s="4">
        <f t="shared" si="32"/>
        <v>0</v>
      </c>
      <c r="BH249" s="20">
        <f t="shared" si="32"/>
        <v>-129.9876593994241</v>
      </c>
    </row>
    <row r="250" spans="1:60">
      <c r="A250" s="3" t="s">
        <v>529</v>
      </c>
      <c r="B250" s="4">
        <v>7509</v>
      </c>
      <c r="C250" s="51" t="s">
        <v>530</v>
      </c>
      <c r="D250" s="4">
        <v>18</v>
      </c>
      <c r="E250" s="4">
        <v>0</v>
      </c>
      <c r="F250" s="4">
        <v>0</v>
      </c>
      <c r="G250" s="4">
        <v>41029</v>
      </c>
      <c r="H250" s="4">
        <v>0</v>
      </c>
      <c r="I250" s="4">
        <v>0</v>
      </c>
      <c r="J250" s="4">
        <v>-41029</v>
      </c>
      <c r="K250" s="4">
        <v>0</v>
      </c>
      <c r="L250" s="4">
        <v>-41029</v>
      </c>
      <c r="M250" s="4">
        <v>0</v>
      </c>
      <c r="N250" s="4">
        <v>0</v>
      </c>
      <c r="O250" s="4">
        <v>41300</v>
      </c>
      <c r="P250" s="4">
        <v>0</v>
      </c>
      <c r="Q250" s="4">
        <v>0</v>
      </c>
      <c r="R250" s="4">
        <v>-41300</v>
      </c>
      <c r="S250" s="4">
        <v>0</v>
      </c>
      <c r="T250" s="4">
        <v>-41300</v>
      </c>
      <c r="U250" s="4">
        <v>0</v>
      </c>
      <c r="V250" s="4">
        <v>0</v>
      </c>
      <c r="W250" s="4">
        <v>1019</v>
      </c>
      <c r="X250" s="4">
        <v>0</v>
      </c>
      <c r="Y250" s="4">
        <v>0</v>
      </c>
      <c r="Z250" s="4">
        <v>-1019</v>
      </c>
      <c r="AA250" s="4">
        <v>0</v>
      </c>
      <c r="AB250" s="4">
        <v>0</v>
      </c>
      <c r="AC250" s="4">
        <v>1103</v>
      </c>
      <c r="AD250" s="4">
        <v>0</v>
      </c>
      <c r="AE250" s="4">
        <v>0</v>
      </c>
      <c r="AF250" s="4">
        <v>-1103</v>
      </c>
      <c r="AG250" s="93">
        <f t="shared" si="31"/>
        <v>0</v>
      </c>
      <c r="AH250" s="4">
        <f t="shared" si="35"/>
        <v>0</v>
      </c>
      <c r="AI250" s="4">
        <f t="shared" si="35"/>
        <v>5463.9765614595817</v>
      </c>
      <c r="AJ250" s="4">
        <f t="shared" si="35"/>
        <v>0</v>
      </c>
      <c r="AK250" s="4">
        <f t="shared" si="35"/>
        <v>0</v>
      </c>
      <c r="AL250" s="17">
        <f t="shared" si="35"/>
        <v>-5463.9765614595817</v>
      </c>
      <c r="AM250" s="4">
        <f t="shared" si="34"/>
        <v>0</v>
      </c>
      <c r="AN250" s="4">
        <f t="shared" si="34"/>
        <v>-5463.9765614595817</v>
      </c>
      <c r="AO250" s="4">
        <f t="shared" si="34"/>
        <v>0</v>
      </c>
      <c r="AP250" s="4">
        <f t="shared" si="34"/>
        <v>0</v>
      </c>
      <c r="AQ250" s="4">
        <f t="shared" si="34"/>
        <v>5500.0665867625512</v>
      </c>
      <c r="AR250" s="4">
        <f t="shared" si="34"/>
        <v>0</v>
      </c>
      <c r="AS250" s="4">
        <f t="shared" si="34"/>
        <v>0</v>
      </c>
      <c r="AT250" s="18">
        <f t="shared" si="34"/>
        <v>-5500.0665867625512</v>
      </c>
      <c r="AU250" s="4">
        <f t="shared" si="34"/>
        <v>0</v>
      </c>
      <c r="AV250" s="4">
        <f t="shared" si="33"/>
        <v>-5500.0665867625512</v>
      </c>
      <c r="AW250" s="4">
        <f t="shared" si="33"/>
        <v>0</v>
      </c>
      <c r="AX250" s="4">
        <f t="shared" si="33"/>
        <v>0</v>
      </c>
      <c r="AY250" s="4">
        <f t="shared" si="33"/>
        <v>135.70382208017045</v>
      </c>
      <c r="AZ250" s="4">
        <f t="shared" si="33"/>
        <v>0</v>
      </c>
      <c r="BA250" s="4">
        <f t="shared" si="33"/>
        <v>0</v>
      </c>
      <c r="BB250" s="19">
        <f t="shared" si="33"/>
        <v>-135.70382208017045</v>
      </c>
      <c r="BC250" s="4">
        <f t="shared" si="33"/>
        <v>0</v>
      </c>
      <c r="BD250" s="4">
        <f t="shared" si="32"/>
        <v>0</v>
      </c>
      <c r="BE250" s="4">
        <f t="shared" si="32"/>
        <v>146.89039818884007</v>
      </c>
      <c r="BF250" s="4">
        <f t="shared" si="32"/>
        <v>0</v>
      </c>
      <c r="BG250" s="4">
        <f t="shared" si="32"/>
        <v>0</v>
      </c>
      <c r="BH250" s="20">
        <f t="shared" si="32"/>
        <v>-146.89039818884007</v>
      </c>
    </row>
    <row r="251" spans="1:60">
      <c r="A251" s="3" t="s">
        <v>531</v>
      </c>
      <c r="B251" s="4">
        <v>6891</v>
      </c>
      <c r="C251" s="51" t="s">
        <v>532</v>
      </c>
      <c r="D251" s="4">
        <v>11</v>
      </c>
      <c r="E251" s="4">
        <v>2589</v>
      </c>
      <c r="F251" s="4">
        <v>0</v>
      </c>
      <c r="G251" s="4">
        <v>37862</v>
      </c>
      <c r="H251" s="4">
        <v>174</v>
      </c>
      <c r="I251" s="4" t="s">
        <v>44</v>
      </c>
      <c r="J251" s="4">
        <v>-35447</v>
      </c>
      <c r="K251" s="4" t="s">
        <v>44</v>
      </c>
      <c r="L251" s="4">
        <v>-35447</v>
      </c>
      <c r="M251" s="4">
        <v>2269</v>
      </c>
      <c r="N251" s="4">
        <v>0</v>
      </c>
      <c r="O251" s="4">
        <v>38131</v>
      </c>
      <c r="P251" s="4">
        <v>174</v>
      </c>
      <c r="Q251" s="4" t="s">
        <v>44</v>
      </c>
      <c r="R251" s="4">
        <v>-36036</v>
      </c>
      <c r="S251" s="4" t="s">
        <v>44</v>
      </c>
      <c r="T251" s="4">
        <v>-36036</v>
      </c>
      <c r="U251" s="4">
        <v>0</v>
      </c>
      <c r="V251" s="4">
        <v>0</v>
      </c>
      <c r="W251" s="4">
        <v>638</v>
      </c>
      <c r="X251" s="4">
        <v>0</v>
      </c>
      <c r="Y251" s="4" t="s">
        <v>44</v>
      </c>
      <c r="Z251" s="4">
        <v>-638</v>
      </c>
      <c r="AA251" s="4">
        <v>0</v>
      </c>
      <c r="AB251" s="4">
        <v>0</v>
      </c>
      <c r="AC251" s="4">
        <v>651</v>
      </c>
      <c r="AD251" s="4">
        <v>0</v>
      </c>
      <c r="AE251" s="4" t="s">
        <v>44</v>
      </c>
      <c r="AF251" s="4">
        <v>-651</v>
      </c>
      <c r="AG251" s="93">
        <f t="shared" si="31"/>
        <v>375.70744449281671</v>
      </c>
      <c r="AH251" s="4">
        <f t="shared" si="35"/>
        <v>0</v>
      </c>
      <c r="AI251" s="4">
        <f t="shared" si="35"/>
        <v>5494.4130024669857</v>
      </c>
      <c r="AJ251" s="4">
        <f t="shared" si="35"/>
        <v>25.25032651284284</v>
      </c>
      <c r="AK251" s="4" t="e">
        <f t="shared" si="35"/>
        <v>#VALUE!</v>
      </c>
      <c r="AL251" s="17">
        <f t="shared" si="35"/>
        <v>-5143.9558844870116</v>
      </c>
      <c r="AM251" s="4" t="e">
        <f t="shared" si="34"/>
        <v>#VALUE!</v>
      </c>
      <c r="AN251" s="4">
        <f t="shared" si="34"/>
        <v>-5143.9558844870116</v>
      </c>
      <c r="AO251" s="4">
        <f t="shared" si="34"/>
        <v>329.27006240023218</v>
      </c>
      <c r="AP251" s="4">
        <f t="shared" si="34"/>
        <v>0</v>
      </c>
      <c r="AQ251" s="4">
        <f t="shared" si="34"/>
        <v>5533.4494267885648</v>
      </c>
      <c r="AR251" s="4">
        <f t="shared" si="34"/>
        <v>25.25032651284284</v>
      </c>
      <c r="AS251" s="4" t="e">
        <f t="shared" si="34"/>
        <v>#VALUE!</v>
      </c>
      <c r="AT251" s="18">
        <f t="shared" si="34"/>
        <v>-5229.4296909011755</v>
      </c>
      <c r="AU251" s="4" t="e">
        <f t="shared" si="34"/>
        <v>#VALUE!</v>
      </c>
      <c r="AV251" s="4">
        <f t="shared" si="33"/>
        <v>-5229.4296909011755</v>
      </c>
      <c r="AW251" s="4">
        <f t="shared" si="33"/>
        <v>0</v>
      </c>
      <c r="AX251" s="4">
        <f t="shared" si="33"/>
        <v>0</v>
      </c>
      <c r="AY251" s="4">
        <f t="shared" si="33"/>
        <v>92.584530547090409</v>
      </c>
      <c r="AZ251" s="4">
        <f t="shared" si="33"/>
        <v>0</v>
      </c>
      <c r="BA251" s="4" t="e">
        <f t="shared" si="33"/>
        <v>#VALUE!</v>
      </c>
      <c r="BB251" s="19">
        <f t="shared" si="33"/>
        <v>-92.584530547090409</v>
      </c>
      <c r="BC251" s="4">
        <f t="shared" si="33"/>
        <v>0</v>
      </c>
      <c r="BD251" s="4">
        <f t="shared" si="32"/>
        <v>0</v>
      </c>
      <c r="BE251" s="4">
        <f t="shared" si="32"/>
        <v>94.471049194601648</v>
      </c>
      <c r="BF251" s="4">
        <f t="shared" si="32"/>
        <v>0</v>
      </c>
      <c r="BG251" s="4" t="e">
        <f t="shared" si="32"/>
        <v>#VALUE!</v>
      </c>
      <c r="BH251" s="20">
        <f t="shared" si="32"/>
        <v>-94.471049194601648</v>
      </c>
    </row>
    <row r="252" spans="1:60">
      <c r="A252" s="3" t="s">
        <v>533</v>
      </c>
      <c r="B252" s="4">
        <v>3583</v>
      </c>
      <c r="C252" s="51" t="s">
        <v>534</v>
      </c>
      <c r="D252" s="4">
        <v>7</v>
      </c>
      <c r="E252" s="4">
        <v>1415</v>
      </c>
      <c r="F252" s="4">
        <v>0</v>
      </c>
      <c r="G252" s="4">
        <v>19660</v>
      </c>
      <c r="H252" s="4">
        <v>163</v>
      </c>
      <c r="I252" s="4">
        <v>0</v>
      </c>
      <c r="J252" s="4">
        <v>-18408</v>
      </c>
      <c r="K252" s="4">
        <v>0</v>
      </c>
      <c r="L252" s="4">
        <v>-18408</v>
      </c>
      <c r="M252" s="4">
        <v>1346</v>
      </c>
      <c r="N252" s="4">
        <v>0</v>
      </c>
      <c r="O252" s="4">
        <v>19724</v>
      </c>
      <c r="P252" s="4">
        <v>88</v>
      </c>
      <c r="Q252" s="4">
        <v>0</v>
      </c>
      <c r="R252" s="4">
        <v>-18466</v>
      </c>
      <c r="S252" s="4">
        <v>0</v>
      </c>
      <c r="T252" s="4">
        <v>-18466</v>
      </c>
      <c r="U252" s="4">
        <v>0</v>
      </c>
      <c r="V252" s="4">
        <v>0</v>
      </c>
      <c r="W252" s="4">
        <v>277</v>
      </c>
      <c r="X252" s="4">
        <v>0</v>
      </c>
      <c r="Y252" s="4">
        <v>0</v>
      </c>
      <c r="Z252" s="4">
        <v>-277</v>
      </c>
      <c r="AA252" s="4">
        <v>0</v>
      </c>
      <c r="AB252" s="4">
        <v>0</v>
      </c>
      <c r="AC252" s="4">
        <v>275</v>
      </c>
      <c r="AD252" s="4">
        <v>0</v>
      </c>
      <c r="AE252" s="4">
        <v>0</v>
      </c>
      <c r="AF252" s="4">
        <v>-275</v>
      </c>
      <c r="AG252" s="93">
        <f t="shared" si="31"/>
        <v>394.92045771699691</v>
      </c>
      <c r="AH252" s="4">
        <f t="shared" si="35"/>
        <v>0</v>
      </c>
      <c r="AI252" s="4">
        <f t="shared" si="35"/>
        <v>5487.0220485626569</v>
      </c>
      <c r="AJ252" s="4">
        <f t="shared" si="35"/>
        <v>45.492603963159361</v>
      </c>
      <c r="AK252" s="4">
        <f t="shared" si="35"/>
        <v>0</v>
      </c>
      <c r="AL252" s="17">
        <f t="shared" si="35"/>
        <v>-5137.5941948088193</v>
      </c>
      <c r="AM252" s="4">
        <f t="shared" si="34"/>
        <v>0</v>
      </c>
      <c r="AN252" s="4">
        <f t="shared" si="34"/>
        <v>-5137.5941948088193</v>
      </c>
      <c r="AO252" s="4">
        <f t="shared" si="34"/>
        <v>375.66285235835892</v>
      </c>
      <c r="AP252" s="4">
        <f t="shared" si="34"/>
        <v>0</v>
      </c>
      <c r="AQ252" s="4">
        <f t="shared" si="34"/>
        <v>5504.8841752721182</v>
      </c>
      <c r="AR252" s="4">
        <f t="shared" si="34"/>
        <v>24.560424225509351</v>
      </c>
      <c r="AS252" s="4">
        <f t="shared" si="34"/>
        <v>0</v>
      </c>
      <c r="AT252" s="18">
        <f t="shared" si="34"/>
        <v>-5153.7817471392691</v>
      </c>
      <c r="AU252" s="4">
        <f t="shared" si="34"/>
        <v>0</v>
      </c>
      <c r="AV252" s="4">
        <f t="shared" si="33"/>
        <v>-5153.7817471392691</v>
      </c>
      <c r="AW252" s="4">
        <f t="shared" si="33"/>
        <v>0</v>
      </c>
      <c r="AX252" s="4">
        <f t="shared" si="33"/>
        <v>0</v>
      </c>
      <c r="AY252" s="4">
        <f t="shared" si="33"/>
        <v>77.309517164387387</v>
      </c>
      <c r="AZ252" s="4">
        <f t="shared" si="33"/>
        <v>0</v>
      </c>
      <c r="BA252" s="4">
        <f t="shared" si="33"/>
        <v>0</v>
      </c>
      <c r="BB252" s="19">
        <f t="shared" si="33"/>
        <v>-77.309517164387387</v>
      </c>
      <c r="BC252" s="4">
        <f t="shared" si="33"/>
        <v>0</v>
      </c>
      <c r="BD252" s="4">
        <f t="shared" si="32"/>
        <v>0</v>
      </c>
      <c r="BE252" s="4">
        <f t="shared" si="32"/>
        <v>76.75132570471672</v>
      </c>
      <c r="BF252" s="4">
        <f t="shared" si="32"/>
        <v>0</v>
      </c>
      <c r="BG252" s="4">
        <f t="shared" si="32"/>
        <v>0</v>
      </c>
      <c r="BH252" s="20">
        <f t="shared" si="32"/>
        <v>-76.75132570471672</v>
      </c>
    </row>
    <row r="253" spans="1:60">
      <c r="A253" s="3" t="s">
        <v>535</v>
      </c>
      <c r="B253" s="4">
        <v>6587</v>
      </c>
      <c r="C253" s="51" t="s">
        <v>536</v>
      </c>
      <c r="D253" s="4">
        <v>4</v>
      </c>
      <c r="E253" s="4">
        <v>2971</v>
      </c>
      <c r="F253" s="4">
        <v>0</v>
      </c>
      <c r="G253" s="4">
        <v>29744</v>
      </c>
      <c r="H253" s="4">
        <v>48</v>
      </c>
      <c r="I253" s="4">
        <v>0</v>
      </c>
      <c r="J253" s="4">
        <v>-26821</v>
      </c>
      <c r="K253" s="4">
        <v>0</v>
      </c>
      <c r="L253" s="4">
        <v>-26821</v>
      </c>
      <c r="M253" s="4">
        <v>3380</v>
      </c>
      <c r="N253" s="4">
        <v>0</v>
      </c>
      <c r="O253" s="4">
        <v>30832</v>
      </c>
      <c r="P253" s="4">
        <v>28</v>
      </c>
      <c r="Q253" s="4">
        <v>0</v>
      </c>
      <c r="R253" s="4">
        <v>-27480</v>
      </c>
      <c r="S253" s="4">
        <v>0</v>
      </c>
      <c r="T253" s="4">
        <v>-27480</v>
      </c>
      <c r="U253" s="4">
        <v>0</v>
      </c>
      <c r="V253" s="4">
        <v>0</v>
      </c>
      <c r="W253" s="4">
        <v>764</v>
      </c>
      <c r="X253" s="4">
        <v>0</v>
      </c>
      <c r="Y253" s="4">
        <v>0</v>
      </c>
      <c r="Z253" s="4">
        <v>-764</v>
      </c>
      <c r="AA253" s="4">
        <v>0</v>
      </c>
      <c r="AB253" s="4">
        <v>0</v>
      </c>
      <c r="AC253" s="4">
        <v>742</v>
      </c>
      <c r="AD253" s="4">
        <v>0</v>
      </c>
      <c r="AE253" s="4">
        <v>0</v>
      </c>
      <c r="AF253" s="4">
        <v>-742</v>
      </c>
      <c r="AG253" s="93">
        <f t="shared" si="31"/>
        <v>451.03992712919387</v>
      </c>
      <c r="AH253" s="4">
        <f t="shared" si="35"/>
        <v>0</v>
      </c>
      <c r="AI253" s="4">
        <f t="shared" si="35"/>
        <v>4515.5609533930465</v>
      </c>
      <c r="AJ253" s="4">
        <f t="shared" si="35"/>
        <v>7.2870806133292847</v>
      </c>
      <c r="AK253" s="4">
        <f t="shared" si="35"/>
        <v>0</v>
      </c>
      <c r="AL253" s="17">
        <f t="shared" si="35"/>
        <v>-4071.8081068771821</v>
      </c>
      <c r="AM253" s="4">
        <f t="shared" si="34"/>
        <v>0</v>
      </c>
      <c r="AN253" s="4">
        <f t="shared" si="34"/>
        <v>-4071.8081068771821</v>
      </c>
      <c r="AO253" s="4">
        <f t="shared" si="34"/>
        <v>513.1319265219372</v>
      </c>
      <c r="AP253" s="4">
        <f t="shared" si="34"/>
        <v>0</v>
      </c>
      <c r="AQ253" s="4">
        <f t="shared" si="34"/>
        <v>4680.7347806285106</v>
      </c>
      <c r="AR253" s="4">
        <f t="shared" si="34"/>
        <v>4.2507970244420825</v>
      </c>
      <c r="AS253" s="4">
        <f t="shared" si="34"/>
        <v>0</v>
      </c>
      <c r="AT253" s="18">
        <f t="shared" si="34"/>
        <v>-4171.8536511310158</v>
      </c>
      <c r="AU253" s="4">
        <f t="shared" si="34"/>
        <v>0</v>
      </c>
      <c r="AV253" s="4">
        <f t="shared" si="33"/>
        <v>-4171.8536511310158</v>
      </c>
      <c r="AW253" s="4">
        <f t="shared" si="33"/>
        <v>0</v>
      </c>
      <c r="AX253" s="4">
        <f t="shared" si="33"/>
        <v>0</v>
      </c>
      <c r="AY253" s="4">
        <f t="shared" si="33"/>
        <v>115.98603309549112</v>
      </c>
      <c r="AZ253" s="4">
        <f t="shared" si="33"/>
        <v>0</v>
      </c>
      <c r="BA253" s="4">
        <f t="shared" si="33"/>
        <v>0</v>
      </c>
      <c r="BB253" s="19">
        <f t="shared" si="33"/>
        <v>-115.98603309549112</v>
      </c>
      <c r="BC253" s="4">
        <f t="shared" si="33"/>
        <v>0</v>
      </c>
      <c r="BD253" s="4">
        <f t="shared" si="32"/>
        <v>0</v>
      </c>
      <c r="BE253" s="4">
        <f t="shared" si="32"/>
        <v>112.64612114771519</v>
      </c>
      <c r="BF253" s="4">
        <f t="shared" si="32"/>
        <v>0</v>
      </c>
      <c r="BG253" s="4">
        <f t="shared" si="32"/>
        <v>0</v>
      </c>
      <c r="BH253" s="20">
        <f t="shared" si="32"/>
        <v>-112.64612114771519</v>
      </c>
    </row>
    <row r="254" spans="1:60">
      <c r="A254" s="3" t="s">
        <v>537</v>
      </c>
      <c r="B254" s="4">
        <v>4593</v>
      </c>
      <c r="C254" s="51" t="s">
        <v>538</v>
      </c>
      <c r="D254" s="4">
        <v>9</v>
      </c>
      <c r="E254" s="4">
        <v>0</v>
      </c>
      <c r="F254" s="4">
        <v>0</v>
      </c>
      <c r="G254" s="4">
        <v>14832</v>
      </c>
      <c r="H254" s="4">
        <v>0</v>
      </c>
      <c r="I254" s="4">
        <v>0</v>
      </c>
      <c r="J254" s="4">
        <v>-14832</v>
      </c>
      <c r="K254" s="4">
        <v>23</v>
      </c>
      <c r="L254" s="4">
        <v>-14809</v>
      </c>
      <c r="M254" s="4">
        <v>0</v>
      </c>
      <c r="N254" s="4">
        <v>0</v>
      </c>
      <c r="O254" s="4">
        <v>15647</v>
      </c>
      <c r="P254" s="4">
        <v>0</v>
      </c>
      <c r="Q254" s="4">
        <v>0</v>
      </c>
      <c r="R254" s="4">
        <v>-15647</v>
      </c>
      <c r="S254" s="4">
        <v>25</v>
      </c>
      <c r="T254" s="4">
        <v>-15622</v>
      </c>
      <c r="U254" s="4">
        <v>0</v>
      </c>
      <c r="V254" s="4">
        <v>0</v>
      </c>
      <c r="W254" s="4">
        <v>440</v>
      </c>
      <c r="X254" s="4">
        <v>4</v>
      </c>
      <c r="Y254" s="4">
        <v>0</v>
      </c>
      <c r="Z254" s="4">
        <v>-444</v>
      </c>
      <c r="AA254" s="4">
        <v>0</v>
      </c>
      <c r="AB254" s="4">
        <v>0</v>
      </c>
      <c r="AC254" s="4">
        <v>435</v>
      </c>
      <c r="AD254" s="4">
        <v>4</v>
      </c>
      <c r="AE254" s="4">
        <v>0</v>
      </c>
      <c r="AF254" s="4">
        <v>-439</v>
      </c>
      <c r="AG254" s="93">
        <f t="shared" si="31"/>
        <v>0</v>
      </c>
      <c r="AH254" s="4">
        <f t="shared" si="35"/>
        <v>0</v>
      </c>
      <c r="AI254" s="4">
        <f t="shared" si="35"/>
        <v>3229.2619203135205</v>
      </c>
      <c r="AJ254" s="4">
        <f t="shared" si="35"/>
        <v>0</v>
      </c>
      <c r="AK254" s="4">
        <f t="shared" si="35"/>
        <v>0</v>
      </c>
      <c r="AL254" s="17">
        <f t="shared" si="35"/>
        <v>-3229.2619203135205</v>
      </c>
      <c r="AM254" s="4">
        <f t="shared" si="34"/>
        <v>5.0076202917483128</v>
      </c>
      <c r="AN254" s="4">
        <f t="shared" si="34"/>
        <v>-3224.2543000217725</v>
      </c>
      <c r="AO254" s="4">
        <f t="shared" si="34"/>
        <v>0</v>
      </c>
      <c r="AP254" s="4">
        <f t="shared" si="34"/>
        <v>0</v>
      </c>
      <c r="AQ254" s="4">
        <f t="shared" si="34"/>
        <v>3406.7058567385152</v>
      </c>
      <c r="AR254" s="4">
        <f t="shared" si="34"/>
        <v>0</v>
      </c>
      <c r="AS254" s="4">
        <f t="shared" si="34"/>
        <v>0</v>
      </c>
      <c r="AT254" s="18">
        <f t="shared" si="34"/>
        <v>-3406.7058567385152</v>
      </c>
      <c r="AU254" s="4">
        <f t="shared" si="34"/>
        <v>5.4430655345090351</v>
      </c>
      <c r="AV254" s="4">
        <f t="shared" si="33"/>
        <v>-3401.2627912040061</v>
      </c>
      <c r="AW254" s="4">
        <f t="shared" si="33"/>
        <v>0</v>
      </c>
      <c r="AX254" s="4">
        <f t="shared" si="33"/>
        <v>0</v>
      </c>
      <c r="AY254" s="4">
        <f t="shared" si="33"/>
        <v>95.797953407359032</v>
      </c>
      <c r="AZ254" s="4">
        <f t="shared" si="33"/>
        <v>0.87089048552144566</v>
      </c>
      <c r="BA254" s="4">
        <f t="shared" si="33"/>
        <v>0</v>
      </c>
      <c r="BB254" s="19">
        <f t="shared" si="33"/>
        <v>-96.668843892880474</v>
      </c>
      <c r="BC254" s="4">
        <f t="shared" si="33"/>
        <v>0</v>
      </c>
      <c r="BD254" s="4">
        <f t="shared" si="32"/>
        <v>0</v>
      </c>
      <c r="BE254" s="4">
        <f t="shared" si="32"/>
        <v>94.709340300457214</v>
      </c>
      <c r="BF254" s="4">
        <f t="shared" si="32"/>
        <v>0.87089048552144566</v>
      </c>
      <c r="BG254" s="4">
        <f t="shared" si="32"/>
        <v>0</v>
      </c>
      <c r="BH254" s="20">
        <f t="shared" si="32"/>
        <v>-95.580230785978657</v>
      </c>
    </row>
    <row r="255" spans="1:60">
      <c r="A255" s="3" t="s">
        <v>539</v>
      </c>
      <c r="B255" s="4">
        <v>3914</v>
      </c>
      <c r="C255" s="51" t="s">
        <v>540</v>
      </c>
      <c r="D255" s="4">
        <v>17</v>
      </c>
      <c r="E255" s="4">
        <v>2349</v>
      </c>
      <c r="F255" s="4">
        <v>0</v>
      </c>
      <c r="G255" s="4">
        <v>20210</v>
      </c>
      <c r="H255" s="4">
        <v>108</v>
      </c>
      <c r="I255" s="4" t="s">
        <v>44</v>
      </c>
      <c r="J255" s="4">
        <v>-17969</v>
      </c>
      <c r="K255" s="4" t="s">
        <v>44</v>
      </c>
      <c r="L255" s="4">
        <v>-17969</v>
      </c>
      <c r="M255" s="4">
        <v>2397</v>
      </c>
      <c r="N255" s="4">
        <v>0</v>
      </c>
      <c r="O255" s="4">
        <v>20640</v>
      </c>
      <c r="P255" s="4">
        <v>108</v>
      </c>
      <c r="Q255" s="4" t="s">
        <v>44</v>
      </c>
      <c r="R255" s="4">
        <v>-18351</v>
      </c>
      <c r="S255" s="4" t="s">
        <v>44</v>
      </c>
      <c r="T255" s="4">
        <v>-18351</v>
      </c>
      <c r="U255" s="4" t="s">
        <v>44</v>
      </c>
      <c r="V255" s="4" t="s">
        <v>44</v>
      </c>
      <c r="W255" s="4">
        <v>277</v>
      </c>
      <c r="X255" s="4">
        <v>1</v>
      </c>
      <c r="Y255" s="4" t="s">
        <v>44</v>
      </c>
      <c r="Z255" s="4">
        <v>-278</v>
      </c>
      <c r="AA255" s="4" t="s">
        <v>44</v>
      </c>
      <c r="AB255" s="4" t="s">
        <v>44</v>
      </c>
      <c r="AC255" s="4">
        <v>276</v>
      </c>
      <c r="AD255" s="4">
        <v>1</v>
      </c>
      <c r="AE255" s="4" t="s">
        <v>44</v>
      </c>
      <c r="AF255" s="4">
        <v>-277</v>
      </c>
      <c r="AG255" s="93">
        <f t="shared" si="31"/>
        <v>600.15329586101177</v>
      </c>
      <c r="AH255" s="4">
        <f t="shared" si="35"/>
        <v>0</v>
      </c>
      <c r="AI255" s="4">
        <f t="shared" si="35"/>
        <v>5163.5155850792025</v>
      </c>
      <c r="AJ255" s="4">
        <f t="shared" si="35"/>
        <v>27.593254982115482</v>
      </c>
      <c r="AK255" s="4" t="e">
        <f t="shared" si="35"/>
        <v>#VALUE!</v>
      </c>
      <c r="AL255" s="17">
        <f t="shared" si="35"/>
        <v>-4590.9555442003066</v>
      </c>
      <c r="AM255" s="4" t="e">
        <f t="shared" si="34"/>
        <v>#VALUE!</v>
      </c>
      <c r="AN255" s="4">
        <f t="shared" si="34"/>
        <v>-4590.9555442003066</v>
      </c>
      <c r="AO255" s="4">
        <f t="shared" si="34"/>
        <v>612.41696474195192</v>
      </c>
      <c r="AP255" s="4">
        <f t="shared" si="34"/>
        <v>0</v>
      </c>
      <c r="AQ255" s="4">
        <f t="shared" si="34"/>
        <v>5273.3776188042921</v>
      </c>
      <c r="AR255" s="4">
        <f t="shared" si="34"/>
        <v>27.593254982115482</v>
      </c>
      <c r="AS255" s="4" t="e">
        <f t="shared" si="34"/>
        <v>#VALUE!</v>
      </c>
      <c r="AT255" s="18">
        <f t="shared" si="34"/>
        <v>-4688.5539090444554</v>
      </c>
      <c r="AU255" s="4" t="e">
        <f t="shared" si="34"/>
        <v>#VALUE!</v>
      </c>
      <c r="AV255" s="4">
        <f t="shared" si="33"/>
        <v>-4688.5539090444554</v>
      </c>
      <c r="AW255" s="4" t="e">
        <f t="shared" si="33"/>
        <v>#VALUE!</v>
      </c>
      <c r="AX255" s="4" t="e">
        <f t="shared" si="33"/>
        <v>#VALUE!</v>
      </c>
      <c r="AY255" s="4">
        <f t="shared" si="33"/>
        <v>70.771589167092486</v>
      </c>
      <c r="AZ255" s="4">
        <f t="shared" si="33"/>
        <v>0.2554931016862545</v>
      </c>
      <c r="BA255" s="4" t="e">
        <f t="shared" si="33"/>
        <v>#VALUE!</v>
      </c>
      <c r="BB255" s="19">
        <f t="shared" si="33"/>
        <v>-71.027082268778742</v>
      </c>
      <c r="BC255" s="4" t="e">
        <f t="shared" si="33"/>
        <v>#VALUE!</v>
      </c>
      <c r="BD255" s="4" t="e">
        <f t="shared" si="32"/>
        <v>#VALUE!</v>
      </c>
      <c r="BE255" s="4">
        <f t="shared" si="32"/>
        <v>70.516096065406231</v>
      </c>
      <c r="BF255" s="4">
        <f t="shared" si="32"/>
        <v>0.2554931016862545</v>
      </c>
      <c r="BG255" s="4" t="e">
        <f t="shared" si="32"/>
        <v>#VALUE!</v>
      </c>
      <c r="BH255" s="20">
        <f t="shared" si="32"/>
        <v>-70.771589167092486</v>
      </c>
    </row>
    <row r="256" spans="1:60">
      <c r="A256" s="3" t="s">
        <v>541</v>
      </c>
      <c r="B256" s="4">
        <v>1678</v>
      </c>
      <c r="C256" s="51" t="s">
        <v>542</v>
      </c>
      <c r="D256" s="4">
        <v>2</v>
      </c>
      <c r="E256" s="4">
        <v>700</v>
      </c>
      <c r="F256" s="4">
        <v>0</v>
      </c>
      <c r="G256" s="4">
        <v>7102</v>
      </c>
      <c r="H256" s="4">
        <v>21</v>
      </c>
      <c r="I256" s="4">
        <v>0</v>
      </c>
      <c r="J256" s="4">
        <v>-6423</v>
      </c>
      <c r="K256" s="4">
        <v>50</v>
      </c>
      <c r="L256" s="4">
        <v>-6373</v>
      </c>
      <c r="M256" s="4">
        <v>1129</v>
      </c>
      <c r="N256" s="4">
        <v>0</v>
      </c>
      <c r="O256" s="4">
        <v>8215</v>
      </c>
      <c r="P256" s="4">
        <v>20</v>
      </c>
      <c r="Q256" s="4">
        <v>0</v>
      </c>
      <c r="R256" s="4">
        <v>-7106</v>
      </c>
      <c r="S256" s="4">
        <v>50</v>
      </c>
      <c r="T256" s="4">
        <v>-7056</v>
      </c>
      <c r="U256" s="4">
        <v>0</v>
      </c>
      <c r="V256" s="4">
        <v>0</v>
      </c>
      <c r="W256" s="4">
        <v>128</v>
      </c>
      <c r="X256" s="4">
        <v>0</v>
      </c>
      <c r="Y256" s="4">
        <v>0</v>
      </c>
      <c r="Z256" s="4">
        <v>-128</v>
      </c>
      <c r="AA256" s="4">
        <v>0</v>
      </c>
      <c r="AB256" s="4">
        <v>0</v>
      </c>
      <c r="AC256" s="4">
        <v>130</v>
      </c>
      <c r="AD256" s="4">
        <v>0</v>
      </c>
      <c r="AE256" s="4">
        <v>0</v>
      </c>
      <c r="AF256" s="4">
        <v>-130</v>
      </c>
      <c r="AG256" s="93">
        <f t="shared" si="31"/>
        <v>417.16328963051251</v>
      </c>
      <c r="AH256" s="4">
        <f t="shared" si="35"/>
        <v>0</v>
      </c>
      <c r="AI256" s="4">
        <f t="shared" si="35"/>
        <v>4232.4195470798568</v>
      </c>
      <c r="AJ256" s="4">
        <f t="shared" si="35"/>
        <v>12.514898688915375</v>
      </c>
      <c r="AK256" s="4">
        <f t="shared" si="35"/>
        <v>0</v>
      </c>
      <c r="AL256" s="17">
        <f t="shared" si="35"/>
        <v>-3827.7711561382598</v>
      </c>
      <c r="AM256" s="4">
        <f t="shared" si="34"/>
        <v>29.797377830750893</v>
      </c>
      <c r="AN256" s="4">
        <f t="shared" si="34"/>
        <v>-3797.9737783075088</v>
      </c>
      <c r="AO256" s="4">
        <f t="shared" si="34"/>
        <v>672.82479141835518</v>
      </c>
      <c r="AP256" s="4">
        <f t="shared" si="34"/>
        <v>0</v>
      </c>
      <c r="AQ256" s="4">
        <f t="shared" si="34"/>
        <v>4895.7091775923718</v>
      </c>
      <c r="AR256" s="4">
        <f t="shared" si="34"/>
        <v>11.918951132300357</v>
      </c>
      <c r="AS256" s="4">
        <f t="shared" si="34"/>
        <v>0</v>
      </c>
      <c r="AT256" s="18">
        <f t="shared" si="34"/>
        <v>-4234.8033373063172</v>
      </c>
      <c r="AU256" s="4">
        <f t="shared" si="34"/>
        <v>29.797377830750893</v>
      </c>
      <c r="AV256" s="4">
        <f t="shared" si="33"/>
        <v>-4205.0059594755658</v>
      </c>
      <c r="AW256" s="4">
        <f t="shared" si="33"/>
        <v>0</v>
      </c>
      <c r="AX256" s="4">
        <f t="shared" si="33"/>
        <v>0</v>
      </c>
      <c r="AY256" s="4">
        <f t="shared" si="33"/>
        <v>76.281287246722286</v>
      </c>
      <c r="AZ256" s="4">
        <f t="shared" si="33"/>
        <v>0</v>
      </c>
      <c r="BA256" s="4">
        <f t="shared" si="33"/>
        <v>0</v>
      </c>
      <c r="BB256" s="19">
        <f t="shared" si="33"/>
        <v>-76.281287246722286</v>
      </c>
      <c r="BC256" s="4">
        <f t="shared" si="33"/>
        <v>0</v>
      </c>
      <c r="BD256" s="4">
        <f t="shared" si="32"/>
        <v>0</v>
      </c>
      <c r="BE256" s="4">
        <f t="shared" si="32"/>
        <v>77.473182359952318</v>
      </c>
      <c r="BF256" s="4">
        <f t="shared" si="32"/>
        <v>0</v>
      </c>
      <c r="BG256" s="4">
        <f t="shared" si="32"/>
        <v>0</v>
      </c>
      <c r="BH256" s="20">
        <f t="shared" si="32"/>
        <v>-77.473182359952318</v>
      </c>
    </row>
    <row r="257" spans="1:60">
      <c r="A257" s="3" t="s">
        <v>543</v>
      </c>
      <c r="B257" s="4">
        <v>5969</v>
      </c>
      <c r="C257" s="51" t="s">
        <v>544</v>
      </c>
      <c r="D257" s="4">
        <v>5</v>
      </c>
      <c r="E257" s="4">
        <v>38</v>
      </c>
      <c r="F257" s="4">
        <v>0</v>
      </c>
      <c r="G257" s="4">
        <v>21084</v>
      </c>
      <c r="H257" s="4">
        <v>1</v>
      </c>
      <c r="I257" s="4">
        <v>0</v>
      </c>
      <c r="J257" s="4">
        <v>-21047</v>
      </c>
      <c r="K257" s="4">
        <v>0</v>
      </c>
      <c r="L257" s="4">
        <v>-21047</v>
      </c>
      <c r="M257" s="4">
        <v>48</v>
      </c>
      <c r="N257" s="4">
        <v>0</v>
      </c>
      <c r="O257" s="4">
        <v>22311</v>
      </c>
      <c r="P257" s="4">
        <v>1</v>
      </c>
      <c r="Q257" s="4">
        <v>0</v>
      </c>
      <c r="R257" s="4">
        <v>-22264</v>
      </c>
      <c r="S257" s="4">
        <v>0</v>
      </c>
      <c r="T257" s="4">
        <v>-22264</v>
      </c>
      <c r="U257" s="4">
        <v>0</v>
      </c>
      <c r="V257" s="4">
        <v>0</v>
      </c>
      <c r="W257" s="4">
        <v>429</v>
      </c>
      <c r="X257" s="4">
        <v>1</v>
      </c>
      <c r="Y257" s="4">
        <v>0</v>
      </c>
      <c r="Z257" s="4">
        <v>-430</v>
      </c>
      <c r="AA257" s="4">
        <v>0</v>
      </c>
      <c r="AB257" s="4">
        <v>0</v>
      </c>
      <c r="AC257" s="4">
        <v>444</v>
      </c>
      <c r="AD257" s="4">
        <v>0</v>
      </c>
      <c r="AE257" s="4">
        <v>0</v>
      </c>
      <c r="AF257" s="4">
        <v>-444</v>
      </c>
      <c r="AG257" s="93">
        <f t="shared" si="31"/>
        <v>6.3662254984084434</v>
      </c>
      <c r="AH257" s="4">
        <f t="shared" si="35"/>
        <v>0</v>
      </c>
      <c r="AI257" s="4">
        <f t="shared" si="35"/>
        <v>3532.2499581169377</v>
      </c>
      <c r="AJ257" s="4">
        <f t="shared" si="35"/>
        <v>0.16753224995811694</v>
      </c>
      <c r="AK257" s="4">
        <f t="shared" si="35"/>
        <v>0</v>
      </c>
      <c r="AL257" s="17">
        <f t="shared" si="35"/>
        <v>-3526.0512648684871</v>
      </c>
      <c r="AM257" s="4">
        <f t="shared" si="34"/>
        <v>0</v>
      </c>
      <c r="AN257" s="4">
        <f t="shared" si="34"/>
        <v>-3526.0512648684871</v>
      </c>
      <c r="AO257" s="4">
        <f t="shared" si="34"/>
        <v>8.0415479979896123</v>
      </c>
      <c r="AP257" s="4">
        <f t="shared" si="34"/>
        <v>0</v>
      </c>
      <c r="AQ257" s="4">
        <f t="shared" si="34"/>
        <v>3737.8120288155469</v>
      </c>
      <c r="AR257" s="4">
        <f t="shared" si="34"/>
        <v>0.16753224995811694</v>
      </c>
      <c r="AS257" s="4">
        <f t="shared" si="34"/>
        <v>0</v>
      </c>
      <c r="AT257" s="18">
        <f t="shared" si="34"/>
        <v>-3729.9380130675154</v>
      </c>
      <c r="AU257" s="4">
        <f t="shared" si="34"/>
        <v>0</v>
      </c>
      <c r="AV257" s="4">
        <f t="shared" si="33"/>
        <v>-3729.9380130675154</v>
      </c>
      <c r="AW257" s="4">
        <f t="shared" si="33"/>
        <v>0</v>
      </c>
      <c r="AX257" s="4">
        <f t="shared" si="33"/>
        <v>0</v>
      </c>
      <c r="AY257" s="4">
        <f t="shared" si="33"/>
        <v>71.871335232032166</v>
      </c>
      <c r="AZ257" s="4">
        <f t="shared" si="33"/>
        <v>0.16753224995811694</v>
      </c>
      <c r="BA257" s="4">
        <f t="shared" si="33"/>
        <v>0</v>
      </c>
      <c r="BB257" s="19">
        <f t="shared" si="33"/>
        <v>-72.03886748199028</v>
      </c>
      <c r="BC257" s="4">
        <f t="shared" si="33"/>
        <v>0</v>
      </c>
      <c r="BD257" s="4">
        <f t="shared" si="32"/>
        <v>0</v>
      </c>
      <c r="BE257" s="4">
        <f t="shared" si="32"/>
        <v>74.384318981403922</v>
      </c>
      <c r="BF257" s="4">
        <f t="shared" si="32"/>
        <v>0</v>
      </c>
      <c r="BG257" s="4">
        <f t="shared" si="32"/>
        <v>0</v>
      </c>
      <c r="BH257" s="20">
        <f t="shared" si="32"/>
        <v>-74.384318981403922</v>
      </c>
    </row>
    <row r="258" spans="1:60">
      <c r="A258" s="3" t="s">
        <v>545</v>
      </c>
      <c r="B258" s="4">
        <v>244315</v>
      </c>
      <c r="C258" s="51" t="s">
        <v>546</v>
      </c>
      <c r="D258" s="4">
        <v>6</v>
      </c>
      <c r="E258" s="4">
        <v>156420</v>
      </c>
      <c r="F258" s="4">
        <v>0</v>
      </c>
      <c r="G258" s="4">
        <v>1011044</v>
      </c>
      <c r="H258" s="4">
        <v>2077</v>
      </c>
      <c r="I258" s="4">
        <v>0</v>
      </c>
      <c r="J258" s="4">
        <v>-856701</v>
      </c>
      <c r="K258" s="4">
        <v>1565</v>
      </c>
      <c r="L258" s="4">
        <v>-855136</v>
      </c>
      <c r="M258" s="4">
        <v>111601</v>
      </c>
      <c r="N258" s="4">
        <v>0</v>
      </c>
      <c r="O258" s="4">
        <v>1006227</v>
      </c>
      <c r="P258" s="4">
        <v>2147</v>
      </c>
      <c r="Q258" s="4">
        <v>0</v>
      </c>
      <c r="R258" s="4">
        <v>-896773</v>
      </c>
      <c r="S258" s="4">
        <v>2210</v>
      </c>
      <c r="T258" s="4">
        <v>-894563</v>
      </c>
      <c r="U258" s="4">
        <v>22568</v>
      </c>
      <c r="V258" s="4">
        <v>0</v>
      </c>
      <c r="W258" s="4">
        <v>40803</v>
      </c>
      <c r="X258" s="4">
        <v>1300</v>
      </c>
      <c r="Y258" s="4">
        <v>0</v>
      </c>
      <c r="Z258" s="4">
        <v>-19535</v>
      </c>
      <c r="AA258" s="4">
        <v>23169</v>
      </c>
      <c r="AB258" s="4">
        <v>0</v>
      </c>
      <c r="AC258" s="4">
        <v>42248</v>
      </c>
      <c r="AD258" s="4">
        <v>1250</v>
      </c>
      <c r="AE258" s="4">
        <v>0</v>
      </c>
      <c r="AF258" s="4">
        <v>-20329</v>
      </c>
      <c r="AG258" s="93">
        <f t="shared" si="31"/>
        <v>640.23903567116224</v>
      </c>
      <c r="AH258" s="4">
        <f t="shared" si="35"/>
        <v>0</v>
      </c>
      <c r="AI258" s="4">
        <f t="shared" si="35"/>
        <v>4138.2804985367247</v>
      </c>
      <c r="AJ258" s="4">
        <f t="shared" si="35"/>
        <v>8.5013200171909222</v>
      </c>
      <c r="AK258" s="4">
        <f t="shared" si="35"/>
        <v>0</v>
      </c>
      <c r="AL258" s="17">
        <f t="shared" si="35"/>
        <v>-3506.5427828827537</v>
      </c>
      <c r="AM258" s="4">
        <f t="shared" si="34"/>
        <v>6.4056648179604201</v>
      </c>
      <c r="AN258" s="4">
        <f t="shared" si="34"/>
        <v>-3500.1371180647934</v>
      </c>
      <c r="AO258" s="4">
        <f t="shared" si="34"/>
        <v>456.7914372838344</v>
      </c>
      <c r="AP258" s="4">
        <f t="shared" si="34"/>
        <v>0</v>
      </c>
      <c r="AQ258" s="4">
        <f t="shared" si="34"/>
        <v>4118.5641487424018</v>
      </c>
      <c r="AR258" s="4">
        <f t="shared" si="34"/>
        <v>8.7878353764607162</v>
      </c>
      <c r="AS258" s="4">
        <f t="shared" si="34"/>
        <v>0</v>
      </c>
      <c r="AT258" s="18">
        <f t="shared" si="34"/>
        <v>-3670.5605468350286</v>
      </c>
      <c r="AU258" s="4">
        <f t="shared" si="34"/>
        <v>9.0456991998035328</v>
      </c>
      <c r="AV258" s="4">
        <f t="shared" si="33"/>
        <v>-3661.5148476352251</v>
      </c>
      <c r="AW258" s="4">
        <f t="shared" ref="AW258:BD290" si="36">1000*U258/$B258</f>
        <v>92.372551828581948</v>
      </c>
      <c r="AX258" s="4">
        <f t="shared" si="36"/>
        <v>0</v>
      </c>
      <c r="AY258" s="4">
        <f t="shared" si="36"/>
        <v>167.00980291836359</v>
      </c>
      <c r="AZ258" s="4">
        <f t="shared" si="36"/>
        <v>5.3209995292961958</v>
      </c>
      <c r="BA258" s="4">
        <f t="shared" si="36"/>
        <v>0</v>
      </c>
      <c r="BB258" s="19">
        <f t="shared" si="36"/>
        <v>-79.95825061907783</v>
      </c>
      <c r="BC258" s="4">
        <f t="shared" si="36"/>
        <v>94.83249084174119</v>
      </c>
      <c r="BD258" s="4">
        <f t="shared" si="32"/>
        <v>0</v>
      </c>
      <c r="BE258" s="4">
        <f t="shared" si="32"/>
        <v>172.92429854900436</v>
      </c>
      <c r="BF258" s="4">
        <f t="shared" si="32"/>
        <v>5.1163457012463418</v>
      </c>
      <c r="BG258" s="4">
        <f t="shared" si="32"/>
        <v>0</v>
      </c>
      <c r="BH258" s="20">
        <f t="shared" si="32"/>
        <v>-83.208153408509503</v>
      </c>
    </row>
    <row r="259" spans="1:60">
      <c r="A259" s="3" t="s">
        <v>547</v>
      </c>
      <c r="B259" s="4">
        <v>1478</v>
      </c>
      <c r="C259" s="51" t="s">
        <v>548</v>
      </c>
      <c r="D259" s="4">
        <v>11</v>
      </c>
      <c r="E259" s="4">
        <v>703</v>
      </c>
      <c r="F259" s="4">
        <v>0</v>
      </c>
      <c r="G259" s="4">
        <v>8987</v>
      </c>
      <c r="H259" s="4">
        <v>5</v>
      </c>
      <c r="I259" s="4">
        <v>0</v>
      </c>
      <c r="J259" s="4">
        <v>-8289</v>
      </c>
      <c r="K259" s="4">
        <v>4</v>
      </c>
      <c r="L259" s="4">
        <v>-8285</v>
      </c>
      <c r="M259" s="4">
        <v>532</v>
      </c>
      <c r="N259" s="4">
        <v>0</v>
      </c>
      <c r="O259" s="4">
        <v>9254</v>
      </c>
      <c r="P259" s="4">
        <v>5</v>
      </c>
      <c r="Q259" s="4">
        <v>0</v>
      </c>
      <c r="R259" s="4">
        <v>-8727</v>
      </c>
      <c r="S259" s="4">
        <v>8</v>
      </c>
      <c r="T259" s="4">
        <v>-8719</v>
      </c>
      <c r="U259" s="4">
        <v>0</v>
      </c>
      <c r="V259" s="4">
        <v>0</v>
      </c>
      <c r="W259" s="4">
        <v>161</v>
      </c>
      <c r="X259" s="4">
        <v>1</v>
      </c>
      <c r="Y259" s="4">
        <v>0</v>
      </c>
      <c r="Z259" s="4">
        <v>-162</v>
      </c>
      <c r="AA259" s="4">
        <v>0</v>
      </c>
      <c r="AB259" s="4">
        <v>0</v>
      </c>
      <c r="AC259" s="4">
        <v>166</v>
      </c>
      <c r="AD259" s="4">
        <v>1</v>
      </c>
      <c r="AE259" s="4">
        <v>0</v>
      </c>
      <c r="AF259" s="4">
        <v>-167</v>
      </c>
      <c r="AG259" s="93">
        <f t="shared" si="31"/>
        <v>475.64276048714481</v>
      </c>
      <c r="AH259" s="4">
        <f t="shared" si="35"/>
        <v>0</v>
      </c>
      <c r="AI259" s="4">
        <f t="shared" si="35"/>
        <v>6080.5142083897163</v>
      </c>
      <c r="AJ259" s="4">
        <f t="shared" si="35"/>
        <v>3.3829499323410013</v>
      </c>
      <c r="AK259" s="4">
        <f t="shared" si="35"/>
        <v>0</v>
      </c>
      <c r="AL259" s="17">
        <f t="shared" si="35"/>
        <v>-5608.2543978349122</v>
      </c>
      <c r="AM259" s="4">
        <f t="shared" si="34"/>
        <v>2.7063599458728009</v>
      </c>
      <c r="AN259" s="4">
        <f t="shared" si="34"/>
        <v>-5605.5480378890388</v>
      </c>
      <c r="AO259" s="4">
        <f t="shared" si="34"/>
        <v>359.94587280108254</v>
      </c>
      <c r="AP259" s="4">
        <f t="shared" si="34"/>
        <v>0</v>
      </c>
      <c r="AQ259" s="4">
        <f t="shared" si="34"/>
        <v>6261.1637347767255</v>
      </c>
      <c r="AR259" s="4">
        <f t="shared" si="34"/>
        <v>3.3829499323410013</v>
      </c>
      <c r="AS259" s="4">
        <f t="shared" si="34"/>
        <v>0</v>
      </c>
      <c r="AT259" s="18">
        <f t="shared" si="34"/>
        <v>-5904.6008119079834</v>
      </c>
      <c r="AU259" s="4">
        <f t="shared" si="34"/>
        <v>5.4127198917456019</v>
      </c>
      <c r="AV259" s="4">
        <f t="shared" si="34"/>
        <v>-5899.1880920162384</v>
      </c>
      <c r="AW259" s="4">
        <f t="shared" si="36"/>
        <v>0</v>
      </c>
      <c r="AX259" s="4">
        <f t="shared" si="36"/>
        <v>0</v>
      </c>
      <c r="AY259" s="4">
        <f t="shared" si="36"/>
        <v>108.93098782138024</v>
      </c>
      <c r="AZ259" s="4">
        <f t="shared" si="36"/>
        <v>0.67658998646820023</v>
      </c>
      <c r="BA259" s="4">
        <f t="shared" si="36"/>
        <v>0</v>
      </c>
      <c r="BB259" s="19">
        <f t="shared" si="36"/>
        <v>-109.60757780784844</v>
      </c>
      <c r="BC259" s="4">
        <f t="shared" si="36"/>
        <v>0</v>
      </c>
      <c r="BD259" s="4">
        <f t="shared" si="32"/>
        <v>0</v>
      </c>
      <c r="BE259" s="4">
        <f t="shared" si="32"/>
        <v>112.31393775372125</v>
      </c>
      <c r="BF259" s="4">
        <f t="shared" si="32"/>
        <v>0.67658998646820023</v>
      </c>
      <c r="BG259" s="4">
        <f t="shared" si="32"/>
        <v>0</v>
      </c>
      <c r="BH259" s="20">
        <f t="shared" si="32"/>
        <v>-112.99052774018945</v>
      </c>
    </row>
    <row r="260" spans="1:60">
      <c r="A260" s="3" t="s">
        <v>549</v>
      </c>
      <c r="B260" s="4">
        <v>2882</v>
      </c>
      <c r="C260" s="51" t="s">
        <v>550</v>
      </c>
      <c r="D260" s="4">
        <v>19</v>
      </c>
      <c r="E260" s="4">
        <v>2150</v>
      </c>
      <c r="F260" s="4">
        <v>0</v>
      </c>
      <c r="G260" s="4">
        <v>14903</v>
      </c>
      <c r="H260" s="4">
        <v>54</v>
      </c>
      <c r="I260" s="4">
        <v>0</v>
      </c>
      <c r="J260" s="4">
        <v>-12807</v>
      </c>
      <c r="K260" s="4">
        <v>0</v>
      </c>
      <c r="L260" s="4">
        <v>-12807</v>
      </c>
      <c r="M260" s="4">
        <v>1466</v>
      </c>
      <c r="N260" s="4">
        <v>0</v>
      </c>
      <c r="O260" s="4">
        <v>14916</v>
      </c>
      <c r="P260" s="4">
        <v>34</v>
      </c>
      <c r="Q260" s="4">
        <v>0</v>
      </c>
      <c r="R260" s="4">
        <v>-13484</v>
      </c>
      <c r="S260" s="4">
        <v>0</v>
      </c>
      <c r="T260" s="4">
        <v>-13484</v>
      </c>
      <c r="U260" s="4">
        <v>0</v>
      </c>
      <c r="V260" s="4">
        <v>0</v>
      </c>
      <c r="W260" s="4">
        <v>303</v>
      </c>
      <c r="X260" s="4">
        <v>0</v>
      </c>
      <c r="Y260" s="4">
        <v>0</v>
      </c>
      <c r="Z260" s="4">
        <v>-303</v>
      </c>
      <c r="AA260" s="4">
        <v>0</v>
      </c>
      <c r="AB260" s="4">
        <v>0</v>
      </c>
      <c r="AC260" s="4">
        <v>331</v>
      </c>
      <c r="AD260" s="4">
        <v>0</v>
      </c>
      <c r="AE260" s="4">
        <v>0</v>
      </c>
      <c r="AF260" s="4">
        <v>-331</v>
      </c>
      <c r="AG260" s="93">
        <f t="shared" si="31"/>
        <v>746.00971547536437</v>
      </c>
      <c r="AH260" s="4">
        <f t="shared" si="35"/>
        <v>0</v>
      </c>
      <c r="AI260" s="4">
        <f t="shared" si="35"/>
        <v>5171.0617626648163</v>
      </c>
      <c r="AJ260" s="4">
        <f t="shared" si="35"/>
        <v>18.736988202637058</v>
      </c>
      <c r="AK260" s="4">
        <f t="shared" si="35"/>
        <v>0</v>
      </c>
      <c r="AL260" s="17">
        <f t="shared" si="35"/>
        <v>-4443.7890353920884</v>
      </c>
      <c r="AM260" s="4">
        <f t="shared" si="34"/>
        <v>0</v>
      </c>
      <c r="AN260" s="4">
        <f t="shared" si="34"/>
        <v>-4443.7890353920884</v>
      </c>
      <c r="AO260" s="4">
        <f t="shared" si="34"/>
        <v>508.67453157529491</v>
      </c>
      <c r="AP260" s="4">
        <f t="shared" si="34"/>
        <v>0</v>
      </c>
      <c r="AQ260" s="4">
        <f t="shared" si="34"/>
        <v>5175.5725190839694</v>
      </c>
      <c r="AR260" s="4">
        <f t="shared" si="34"/>
        <v>11.79736294240111</v>
      </c>
      <c r="AS260" s="4">
        <f t="shared" si="34"/>
        <v>0</v>
      </c>
      <c r="AT260" s="18">
        <f t="shared" si="34"/>
        <v>-4678.6953504510757</v>
      </c>
      <c r="AU260" s="4">
        <f t="shared" si="34"/>
        <v>0</v>
      </c>
      <c r="AV260" s="4">
        <f t="shared" si="34"/>
        <v>-4678.6953504510757</v>
      </c>
      <c r="AW260" s="4">
        <f t="shared" si="36"/>
        <v>0</v>
      </c>
      <c r="AX260" s="4">
        <f t="shared" si="36"/>
        <v>0</v>
      </c>
      <c r="AY260" s="4">
        <f t="shared" si="36"/>
        <v>105.1353226925746</v>
      </c>
      <c r="AZ260" s="4">
        <f t="shared" si="36"/>
        <v>0</v>
      </c>
      <c r="BA260" s="4">
        <f t="shared" si="36"/>
        <v>0</v>
      </c>
      <c r="BB260" s="19">
        <f t="shared" si="36"/>
        <v>-105.1353226925746</v>
      </c>
      <c r="BC260" s="4">
        <f t="shared" si="36"/>
        <v>0</v>
      </c>
      <c r="BD260" s="4">
        <f t="shared" si="32"/>
        <v>0</v>
      </c>
      <c r="BE260" s="4">
        <f t="shared" si="32"/>
        <v>114.85079805690492</v>
      </c>
      <c r="BF260" s="4">
        <f t="shared" si="32"/>
        <v>0</v>
      </c>
      <c r="BG260" s="4">
        <f t="shared" si="32"/>
        <v>0</v>
      </c>
      <c r="BH260" s="20">
        <f t="shared" si="32"/>
        <v>-114.85079805690492</v>
      </c>
    </row>
    <row r="261" spans="1:60">
      <c r="A261" s="3" t="s">
        <v>551</v>
      </c>
      <c r="B261" s="4">
        <v>4955</v>
      </c>
      <c r="C261" s="51" t="s">
        <v>552</v>
      </c>
      <c r="D261" s="4">
        <v>14</v>
      </c>
      <c r="E261" s="4">
        <v>0</v>
      </c>
      <c r="F261" s="4">
        <v>0</v>
      </c>
      <c r="G261" s="4">
        <v>21859</v>
      </c>
      <c r="H261" s="4">
        <v>0</v>
      </c>
      <c r="I261" s="4">
        <v>0</v>
      </c>
      <c r="J261" s="4">
        <v>-21859</v>
      </c>
      <c r="K261" s="4">
        <v>13</v>
      </c>
      <c r="L261" s="4">
        <v>-21846</v>
      </c>
      <c r="M261" s="4">
        <v>0</v>
      </c>
      <c r="N261" s="4">
        <v>0</v>
      </c>
      <c r="O261" s="4">
        <v>22253</v>
      </c>
      <c r="P261" s="4">
        <v>0</v>
      </c>
      <c r="Q261" s="4">
        <v>0</v>
      </c>
      <c r="R261" s="4">
        <v>-22253</v>
      </c>
      <c r="S261" s="4">
        <v>67</v>
      </c>
      <c r="T261" s="4">
        <v>-22186</v>
      </c>
      <c r="U261" s="4">
        <v>0</v>
      </c>
      <c r="V261" s="4">
        <v>0</v>
      </c>
      <c r="W261" s="4">
        <v>503</v>
      </c>
      <c r="X261" s="4">
        <v>0</v>
      </c>
      <c r="Y261" s="4">
        <v>0</v>
      </c>
      <c r="Z261" s="4">
        <v>-503</v>
      </c>
      <c r="AA261" s="4">
        <v>0</v>
      </c>
      <c r="AB261" s="4">
        <v>0</v>
      </c>
      <c r="AC261" s="4">
        <v>509</v>
      </c>
      <c r="AD261" s="4">
        <v>0</v>
      </c>
      <c r="AE261" s="4">
        <v>0</v>
      </c>
      <c r="AF261" s="4">
        <v>-509</v>
      </c>
      <c r="AG261" s="93">
        <f t="shared" si="31"/>
        <v>0</v>
      </c>
      <c r="AH261" s="4">
        <f t="shared" si="35"/>
        <v>0</v>
      </c>
      <c r="AI261" s="4">
        <f t="shared" si="35"/>
        <v>4411.5035317860747</v>
      </c>
      <c r="AJ261" s="4">
        <f t="shared" si="35"/>
        <v>0</v>
      </c>
      <c r="AK261" s="4">
        <f t="shared" si="35"/>
        <v>0</v>
      </c>
      <c r="AL261" s="17">
        <f t="shared" si="35"/>
        <v>-4411.5035317860747</v>
      </c>
      <c r="AM261" s="4">
        <f t="shared" si="34"/>
        <v>2.6236125126135219</v>
      </c>
      <c r="AN261" s="4">
        <f t="shared" si="34"/>
        <v>-4408.8799192734614</v>
      </c>
      <c r="AO261" s="4">
        <f t="shared" si="34"/>
        <v>0</v>
      </c>
      <c r="AP261" s="4">
        <f t="shared" si="34"/>
        <v>0</v>
      </c>
      <c r="AQ261" s="4">
        <f t="shared" si="34"/>
        <v>4491.0191725529767</v>
      </c>
      <c r="AR261" s="4">
        <f t="shared" si="34"/>
        <v>0</v>
      </c>
      <c r="AS261" s="4">
        <f t="shared" si="34"/>
        <v>0</v>
      </c>
      <c r="AT261" s="18">
        <f t="shared" si="34"/>
        <v>-4491.0191725529767</v>
      </c>
      <c r="AU261" s="4">
        <f t="shared" si="34"/>
        <v>13.521695257315843</v>
      </c>
      <c r="AV261" s="4">
        <f t="shared" si="34"/>
        <v>-4477.4974772956612</v>
      </c>
      <c r="AW261" s="4">
        <f t="shared" si="36"/>
        <v>0</v>
      </c>
      <c r="AX261" s="4">
        <f t="shared" si="36"/>
        <v>0</v>
      </c>
      <c r="AY261" s="4">
        <f t="shared" si="36"/>
        <v>101.51362260343087</v>
      </c>
      <c r="AZ261" s="4">
        <f t="shared" si="36"/>
        <v>0</v>
      </c>
      <c r="BA261" s="4">
        <f t="shared" si="36"/>
        <v>0</v>
      </c>
      <c r="BB261" s="19">
        <f t="shared" si="36"/>
        <v>-101.51362260343087</v>
      </c>
      <c r="BC261" s="4">
        <f t="shared" si="36"/>
        <v>0</v>
      </c>
      <c r="BD261" s="4">
        <f t="shared" si="32"/>
        <v>0</v>
      </c>
      <c r="BE261" s="4">
        <f t="shared" si="32"/>
        <v>102.72452068617558</v>
      </c>
      <c r="BF261" s="4">
        <f t="shared" si="32"/>
        <v>0</v>
      </c>
      <c r="BG261" s="4">
        <f t="shared" si="32"/>
        <v>0</v>
      </c>
      <c r="BH261" s="20">
        <f t="shared" si="32"/>
        <v>-102.72452068617558</v>
      </c>
    </row>
    <row r="262" spans="1:60">
      <c r="A262" s="3" t="s">
        <v>553</v>
      </c>
      <c r="B262" s="4">
        <v>4242</v>
      </c>
      <c r="C262" s="51" t="s">
        <v>554</v>
      </c>
      <c r="D262" s="4">
        <v>12</v>
      </c>
      <c r="E262" s="4">
        <v>0</v>
      </c>
      <c r="F262" s="4">
        <v>0</v>
      </c>
      <c r="G262" s="4">
        <v>19697</v>
      </c>
      <c r="H262" s="4">
        <v>0</v>
      </c>
      <c r="I262" s="4">
        <v>0</v>
      </c>
      <c r="J262" s="4">
        <v>-19697</v>
      </c>
      <c r="K262" s="4">
        <v>0</v>
      </c>
      <c r="L262" s="4">
        <v>-19697</v>
      </c>
      <c r="M262" s="4">
        <v>0</v>
      </c>
      <c r="N262" s="4">
        <v>0</v>
      </c>
      <c r="O262" s="4">
        <v>18934</v>
      </c>
      <c r="P262" s="4">
        <v>0</v>
      </c>
      <c r="Q262" s="4">
        <v>0</v>
      </c>
      <c r="R262" s="4">
        <v>-18934</v>
      </c>
      <c r="S262" s="4">
        <v>0</v>
      </c>
      <c r="T262" s="4">
        <v>-18934</v>
      </c>
      <c r="U262" s="4">
        <v>0</v>
      </c>
      <c r="V262" s="4">
        <v>0</v>
      </c>
      <c r="W262" s="4">
        <v>407</v>
      </c>
      <c r="X262" s="4">
        <v>0</v>
      </c>
      <c r="Y262" s="4">
        <v>0</v>
      </c>
      <c r="Z262" s="4">
        <v>-407</v>
      </c>
      <c r="AA262" s="4">
        <v>0</v>
      </c>
      <c r="AB262" s="4">
        <v>0</v>
      </c>
      <c r="AC262" s="4">
        <v>425</v>
      </c>
      <c r="AD262" s="4">
        <v>0</v>
      </c>
      <c r="AE262" s="4">
        <v>0</v>
      </c>
      <c r="AF262" s="4">
        <v>-425</v>
      </c>
      <c r="AG262" s="93">
        <f t="shared" ref="AG262:AG298" si="37">1000*E262/$B262</f>
        <v>0</v>
      </c>
      <c r="AH262" s="4">
        <f t="shared" si="35"/>
        <v>0</v>
      </c>
      <c r="AI262" s="4">
        <f t="shared" si="35"/>
        <v>4643.3286185761435</v>
      </c>
      <c r="AJ262" s="4">
        <f t="shared" si="35"/>
        <v>0</v>
      </c>
      <c r="AK262" s="4">
        <f t="shared" si="35"/>
        <v>0</v>
      </c>
      <c r="AL262" s="17">
        <f t="shared" si="35"/>
        <v>-4643.3286185761435</v>
      </c>
      <c r="AM262" s="4">
        <f t="shared" si="34"/>
        <v>0</v>
      </c>
      <c r="AN262" s="4">
        <f t="shared" si="34"/>
        <v>-4643.3286185761435</v>
      </c>
      <c r="AO262" s="4">
        <f t="shared" si="34"/>
        <v>0</v>
      </c>
      <c r="AP262" s="4">
        <f t="shared" si="34"/>
        <v>0</v>
      </c>
      <c r="AQ262" s="4">
        <f t="shared" si="34"/>
        <v>4463.4606317774633</v>
      </c>
      <c r="AR262" s="4">
        <f t="shared" si="34"/>
        <v>0</v>
      </c>
      <c r="AS262" s="4">
        <f t="shared" si="34"/>
        <v>0</v>
      </c>
      <c r="AT262" s="18">
        <f t="shared" si="34"/>
        <v>-4463.4606317774633</v>
      </c>
      <c r="AU262" s="4">
        <f t="shared" si="34"/>
        <v>0</v>
      </c>
      <c r="AV262" s="4">
        <f t="shared" si="34"/>
        <v>-4463.4606317774633</v>
      </c>
      <c r="AW262" s="4">
        <f t="shared" si="36"/>
        <v>0</v>
      </c>
      <c r="AX262" s="4">
        <f t="shared" si="36"/>
        <v>0</v>
      </c>
      <c r="AY262" s="4">
        <f t="shared" si="36"/>
        <v>95.94530881659594</v>
      </c>
      <c r="AZ262" s="4">
        <f t="shared" si="36"/>
        <v>0</v>
      </c>
      <c r="BA262" s="4">
        <f t="shared" si="36"/>
        <v>0</v>
      </c>
      <c r="BB262" s="19">
        <f t="shared" si="36"/>
        <v>-95.94530881659594</v>
      </c>
      <c r="BC262" s="4">
        <f t="shared" si="36"/>
        <v>0</v>
      </c>
      <c r="BD262" s="4">
        <f t="shared" si="32"/>
        <v>0</v>
      </c>
      <c r="BE262" s="4">
        <f t="shared" ref="BE262:BH298" si="38">1000*AC262/$B262</f>
        <v>100.18859028760019</v>
      </c>
      <c r="BF262" s="4">
        <f t="shared" si="38"/>
        <v>0</v>
      </c>
      <c r="BG262" s="4">
        <f t="shared" si="38"/>
        <v>0</v>
      </c>
      <c r="BH262" s="20">
        <f t="shared" si="38"/>
        <v>-100.18859028760019</v>
      </c>
    </row>
    <row r="263" spans="1:60">
      <c r="A263" s="3" t="s">
        <v>555</v>
      </c>
      <c r="B263" s="4">
        <v>2937</v>
      </c>
      <c r="C263" s="51" t="s">
        <v>556</v>
      </c>
      <c r="D263" s="4">
        <v>16</v>
      </c>
      <c r="E263" s="4">
        <v>11</v>
      </c>
      <c r="F263" s="4">
        <v>0</v>
      </c>
      <c r="G263" s="4">
        <v>11592</v>
      </c>
      <c r="H263" s="4">
        <v>0</v>
      </c>
      <c r="I263" s="4">
        <v>0</v>
      </c>
      <c r="J263" s="4">
        <v>-11581</v>
      </c>
      <c r="K263" s="4">
        <v>0</v>
      </c>
      <c r="L263" s="4">
        <v>-11581</v>
      </c>
      <c r="M263" s="4">
        <v>9</v>
      </c>
      <c r="N263" s="4">
        <v>0</v>
      </c>
      <c r="O263" s="4">
        <v>11432</v>
      </c>
      <c r="P263" s="4">
        <v>0</v>
      </c>
      <c r="Q263" s="4">
        <v>0</v>
      </c>
      <c r="R263" s="4">
        <v>-11423</v>
      </c>
      <c r="S263" s="4">
        <v>0</v>
      </c>
      <c r="T263" s="4">
        <v>-11423</v>
      </c>
      <c r="U263" s="4">
        <v>0</v>
      </c>
      <c r="V263" s="4">
        <v>0</v>
      </c>
      <c r="W263" s="4">
        <v>354</v>
      </c>
      <c r="X263" s="4">
        <v>22</v>
      </c>
      <c r="Y263" s="4">
        <v>0</v>
      </c>
      <c r="Z263" s="4">
        <v>-376</v>
      </c>
      <c r="AA263" s="4">
        <v>0</v>
      </c>
      <c r="AB263" s="4">
        <v>0</v>
      </c>
      <c r="AC263" s="4">
        <v>362</v>
      </c>
      <c r="AD263" s="4">
        <v>23</v>
      </c>
      <c r="AE263" s="4">
        <v>0</v>
      </c>
      <c r="AF263" s="4">
        <v>-385</v>
      </c>
      <c r="AG263" s="93">
        <f t="shared" si="37"/>
        <v>3.7453183520599249</v>
      </c>
      <c r="AH263" s="4">
        <f t="shared" si="35"/>
        <v>0</v>
      </c>
      <c r="AI263" s="4">
        <f t="shared" si="35"/>
        <v>3946.8845760980594</v>
      </c>
      <c r="AJ263" s="4">
        <f t="shared" si="35"/>
        <v>0</v>
      </c>
      <c r="AK263" s="4">
        <f t="shared" si="35"/>
        <v>0</v>
      </c>
      <c r="AL263" s="17">
        <f t="shared" si="35"/>
        <v>-3943.1392577459992</v>
      </c>
      <c r="AM263" s="4">
        <f t="shared" si="34"/>
        <v>0</v>
      </c>
      <c r="AN263" s="4">
        <f t="shared" si="34"/>
        <v>-3943.1392577459992</v>
      </c>
      <c r="AO263" s="4">
        <f t="shared" si="34"/>
        <v>3.0643513789581207</v>
      </c>
      <c r="AP263" s="4">
        <f t="shared" si="34"/>
        <v>0</v>
      </c>
      <c r="AQ263" s="4">
        <f t="shared" si="34"/>
        <v>3892.4072182499149</v>
      </c>
      <c r="AR263" s="4">
        <f t="shared" si="34"/>
        <v>0</v>
      </c>
      <c r="AS263" s="4">
        <f t="shared" si="34"/>
        <v>0</v>
      </c>
      <c r="AT263" s="18">
        <f t="shared" si="34"/>
        <v>-3889.3428668709566</v>
      </c>
      <c r="AU263" s="4">
        <f t="shared" ref="AU263:AZ298" si="39">1000*S263/$B263</f>
        <v>0</v>
      </c>
      <c r="AV263" s="4">
        <f t="shared" si="39"/>
        <v>-3889.3428668709566</v>
      </c>
      <c r="AW263" s="4">
        <f t="shared" si="36"/>
        <v>0</v>
      </c>
      <c r="AX263" s="4">
        <f t="shared" si="36"/>
        <v>0</v>
      </c>
      <c r="AY263" s="4">
        <f t="shared" si="36"/>
        <v>120.5311542390194</v>
      </c>
      <c r="AZ263" s="4">
        <f t="shared" si="36"/>
        <v>7.4906367041198498</v>
      </c>
      <c r="BA263" s="4">
        <f t="shared" si="36"/>
        <v>0</v>
      </c>
      <c r="BB263" s="19">
        <f t="shared" si="36"/>
        <v>-128.02179094313925</v>
      </c>
      <c r="BC263" s="4">
        <f t="shared" si="36"/>
        <v>0</v>
      </c>
      <c r="BD263" s="4">
        <f t="shared" si="36"/>
        <v>0</v>
      </c>
      <c r="BE263" s="4">
        <f t="shared" si="38"/>
        <v>123.25502213142663</v>
      </c>
      <c r="BF263" s="4">
        <f t="shared" si="38"/>
        <v>7.8311201906707524</v>
      </c>
      <c r="BG263" s="4">
        <f t="shared" si="38"/>
        <v>0</v>
      </c>
      <c r="BH263" s="20">
        <f t="shared" si="38"/>
        <v>-131.08614232209737</v>
      </c>
    </row>
    <row r="264" spans="1:60">
      <c r="A264" s="3" t="s">
        <v>557</v>
      </c>
      <c r="B264" s="4">
        <v>2386</v>
      </c>
      <c r="C264" s="51" t="s">
        <v>558</v>
      </c>
      <c r="D264" s="4">
        <v>13</v>
      </c>
      <c r="E264" s="4">
        <v>581</v>
      </c>
      <c r="F264" s="4">
        <v>0</v>
      </c>
      <c r="G264" s="4">
        <v>8616</v>
      </c>
      <c r="H264" s="4">
        <v>1</v>
      </c>
      <c r="I264" s="4">
        <v>0</v>
      </c>
      <c r="J264" s="4">
        <v>-8036</v>
      </c>
      <c r="K264" s="4">
        <v>22</v>
      </c>
      <c r="L264" s="4">
        <v>-8014</v>
      </c>
      <c r="M264" s="4">
        <v>520</v>
      </c>
      <c r="N264" s="4">
        <v>0</v>
      </c>
      <c r="O264" s="4">
        <v>9547</v>
      </c>
      <c r="P264" s="4">
        <v>1</v>
      </c>
      <c r="Q264" s="4">
        <v>0</v>
      </c>
      <c r="R264" s="4">
        <v>-9028</v>
      </c>
      <c r="S264" s="4">
        <v>80</v>
      </c>
      <c r="T264" s="4">
        <v>-8948</v>
      </c>
      <c r="U264" s="4">
        <v>0</v>
      </c>
      <c r="V264" s="4">
        <v>0</v>
      </c>
      <c r="W264" s="4">
        <v>218</v>
      </c>
      <c r="X264" s="4">
        <v>0</v>
      </c>
      <c r="Y264" s="4">
        <v>0</v>
      </c>
      <c r="Z264" s="4">
        <v>-218</v>
      </c>
      <c r="AA264" s="4">
        <v>0</v>
      </c>
      <c r="AB264" s="4">
        <v>0</v>
      </c>
      <c r="AC264" s="4">
        <v>225</v>
      </c>
      <c r="AD264" s="4">
        <v>0</v>
      </c>
      <c r="AE264" s="4">
        <v>0</v>
      </c>
      <c r="AF264" s="4">
        <v>-225</v>
      </c>
      <c r="AG264" s="93">
        <f t="shared" si="37"/>
        <v>243.50377200335288</v>
      </c>
      <c r="AH264" s="4">
        <f t="shared" si="35"/>
        <v>0</v>
      </c>
      <c r="AI264" s="4">
        <f t="shared" si="35"/>
        <v>3611.0645431684829</v>
      </c>
      <c r="AJ264" s="4">
        <f t="shared" si="35"/>
        <v>0.41911148365465212</v>
      </c>
      <c r="AK264" s="4">
        <f t="shared" si="35"/>
        <v>0</v>
      </c>
      <c r="AL264" s="17">
        <f t="shared" si="35"/>
        <v>-3367.9798826487845</v>
      </c>
      <c r="AM264" s="4">
        <f t="shared" si="35"/>
        <v>9.2204526404023479</v>
      </c>
      <c r="AN264" s="4">
        <f t="shared" si="35"/>
        <v>-3358.7594300083824</v>
      </c>
      <c r="AO264" s="4">
        <f t="shared" si="35"/>
        <v>217.93797150041911</v>
      </c>
      <c r="AP264" s="4">
        <f t="shared" si="35"/>
        <v>0</v>
      </c>
      <c r="AQ264" s="4">
        <f t="shared" si="35"/>
        <v>4001.2573344509638</v>
      </c>
      <c r="AR264" s="4">
        <f t="shared" si="35"/>
        <v>0.41911148365465212</v>
      </c>
      <c r="AS264" s="4">
        <f t="shared" si="35"/>
        <v>0</v>
      </c>
      <c r="AT264" s="18">
        <f t="shared" si="35"/>
        <v>-3783.7384744341994</v>
      </c>
      <c r="AU264" s="4">
        <f t="shared" si="39"/>
        <v>33.528918692372173</v>
      </c>
      <c r="AV264" s="4">
        <f t="shared" si="39"/>
        <v>-3750.2095557418274</v>
      </c>
      <c r="AW264" s="4">
        <f t="shared" si="36"/>
        <v>0</v>
      </c>
      <c r="AX264" s="4">
        <f t="shared" si="36"/>
        <v>0</v>
      </c>
      <c r="AY264" s="4">
        <f t="shared" si="36"/>
        <v>91.366303436714162</v>
      </c>
      <c r="AZ264" s="4">
        <f t="shared" si="36"/>
        <v>0</v>
      </c>
      <c r="BA264" s="4">
        <f t="shared" si="36"/>
        <v>0</v>
      </c>
      <c r="BB264" s="19">
        <f t="shared" si="36"/>
        <v>-91.366303436714162</v>
      </c>
      <c r="BC264" s="4">
        <f t="shared" si="36"/>
        <v>0</v>
      </c>
      <c r="BD264" s="4">
        <f t="shared" si="36"/>
        <v>0</v>
      </c>
      <c r="BE264" s="4">
        <f t="shared" si="38"/>
        <v>94.300083822296727</v>
      </c>
      <c r="BF264" s="4">
        <f t="shared" si="38"/>
        <v>0</v>
      </c>
      <c r="BG264" s="4">
        <f t="shared" si="38"/>
        <v>0</v>
      </c>
      <c r="BH264" s="20">
        <f t="shared" si="38"/>
        <v>-94.300083822296727</v>
      </c>
    </row>
    <row r="265" spans="1:60">
      <c r="A265" s="3" t="s">
        <v>559</v>
      </c>
      <c r="B265" s="4">
        <v>21326</v>
      </c>
      <c r="C265" s="51" t="s">
        <v>560</v>
      </c>
      <c r="D265" s="4">
        <v>19</v>
      </c>
      <c r="E265" s="4">
        <v>14197</v>
      </c>
      <c r="F265" s="4">
        <v>0</v>
      </c>
      <c r="G265" s="4">
        <v>99295</v>
      </c>
      <c r="H265" s="4">
        <v>108</v>
      </c>
      <c r="I265" s="4">
        <v>0</v>
      </c>
      <c r="J265" s="4">
        <v>-85206</v>
      </c>
      <c r="K265" s="4">
        <v>1170</v>
      </c>
      <c r="L265" s="4">
        <v>-84036</v>
      </c>
      <c r="M265" s="4">
        <v>10021</v>
      </c>
      <c r="N265" s="4">
        <v>0</v>
      </c>
      <c r="O265" s="4">
        <v>90646</v>
      </c>
      <c r="P265" s="4">
        <v>108</v>
      </c>
      <c r="Q265" s="4">
        <v>0</v>
      </c>
      <c r="R265" s="4">
        <v>-80733</v>
      </c>
      <c r="S265" s="4">
        <v>1170</v>
      </c>
      <c r="T265" s="4">
        <v>-79563</v>
      </c>
      <c r="U265" s="4">
        <v>0</v>
      </c>
      <c r="V265" s="4">
        <v>0</v>
      </c>
      <c r="W265" s="4">
        <v>2151</v>
      </c>
      <c r="X265" s="4">
        <v>0</v>
      </c>
      <c r="Y265" s="4">
        <v>0</v>
      </c>
      <c r="Z265" s="4">
        <v>-2151</v>
      </c>
      <c r="AA265" s="4">
        <v>0</v>
      </c>
      <c r="AB265" s="4">
        <v>0</v>
      </c>
      <c r="AC265" s="4">
        <v>2528</v>
      </c>
      <c r="AD265" s="4">
        <v>0</v>
      </c>
      <c r="AE265" s="4">
        <v>0</v>
      </c>
      <c r="AF265" s="4">
        <v>-2528</v>
      </c>
      <c r="AG265" s="93">
        <f t="shared" si="37"/>
        <v>665.71321391728407</v>
      </c>
      <c r="AH265" s="4">
        <f t="shared" si="35"/>
        <v>0</v>
      </c>
      <c r="AI265" s="4">
        <f t="shared" si="35"/>
        <v>4656.0536434399328</v>
      </c>
      <c r="AJ265" s="4">
        <f t="shared" si="35"/>
        <v>5.06424083278627</v>
      </c>
      <c r="AK265" s="4">
        <f t="shared" si="35"/>
        <v>0</v>
      </c>
      <c r="AL265" s="17">
        <f t="shared" si="35"/>
        <v>-3995.4046703554345</v>
      </c>
      <c r="AM265" s="4">
        <f t="shared" si="35"/>
        <v>54.862609021851263</v>
      </c>
      <c r="AN265" s="4">
        <f t="shared" si="35"/>
        <v>-3940.5420613335832</v>
      </c>
      <c r="AO265" s="4">
        <f t="shared" si="35"/>
        <v>469.89590171621495</v>
      </c>
      <c r="AP265" s="4">
        <f t="shared" si="35"/>
        <v>0</v>
      </c>
      <c r="AQ265" s="4">
        <f t="shared" si="35"/>
        <v>4250.4923567476317</v>
      </c>
      <c r="AR265" s="4">
        <f t="shared" si="35"/>
        <v>5.06424083278627</v>
      </c>
      <c r="AS265" s="4">
        <f t="shared" si="35"/>
        <v>0</v>
      </c>
      <c r="AT265" s="18">
        <f t="shared" si="35"/>
        <v>-3785.6606958642033</v>
      </c>
      <c r="AU265" s="4">
        <f t="shared" si="39"/>
        <v>54.862609021851263</v>
      </c>
      <c r="AV265" s="4">
        <f t="shared" si="39"/>
        <v>-3730.7980868423519</v>
      </c>
      <c r="AW265" s="4">
        <f t="shared" si="36"/>
        <v>0</v>
      </c>
      <c r="AX265" s="4">
        <f t="shared" si="36"/>
        <v>0</v>
      </c>
      <c r="AY265" s="4">
        <f t="shared" si="36"/>
        <v>100.86279658632655</v>
      </c>
      <c r="AZ265" s="4">
        <f t="shared" si="36"/>
        <v>0</v>
      </c>
      <c r="BA265" s="4">
        <f t="shared" si="36"/>
        <v>0</v>
      </c>
      <c r="BB265" s="19">
        <f t="shared" si="36"/>
        <v>-100.86279658632655</v>
      </c>
      <c r="BC265" s="4">
        <f t="shared" si="36"/>
        <v>0</v>
      </c>
      <c r="BD265" s="4">
        <f t="shared" si="36"/>
        <v>0</v>
      </c>
      <c r="BE265" s="4">
        <f t="shared" si="38"/>
        <v>118.5407483822564</v>
      </c>
      <c r="BF265" s="4">
        <f t="shared" si="38"/>
        <v>0</v>
      </c>
      <c r="BG265" s="4">
        <f t="shared" si="38"/>
        <v>0</v>
      </c>
      <c r="BH265" s="20">
        <f t="shared" si="38"/>
        <v>-118.5407483822564</v>
      </c>
    </row>
    <row r="266" spans="1:60">
      <c r="A266" s="3" t="s">
        <v>561</v>
      </c>
      <c r="B266" s="4">
        <v>195301</v>
      </c>
      <c r="C266" s="51" t="s">
        <v>562</v>
      </c>
      <c r="D266" s="4">
        <v>2</v>
      </c>
      <c r="E266" s="4">
        <v>110809</v>
      </c>
      <c r="F266" s="4">
        <v>0</v>
      </c>
      <c r="G266" s="4">
        <v>797010</v>
      </c>
      <c r="H266" s="4">
        <v>400</v>
      </c>
      <c r="I266" s="4">
        <v>0</v>
      </c>
      <c r="J266" s="4">
        <v>-686601</v>
      </c>
      <c r="K266" s="4">
        <v>0</v>
      </c>
      <c r="L266" s="4">
        <v>-686601</v>
      </c>
      <c r="M266" s="4">
        <v>77186</v>
      </c>
      <c r="N266" s="4">
        <v>0</v>
      </c>
      <c r="O266" s="4">
        <v>775736</v>
      </c>
      <c r="P266" s="4">
        <v>400</v>
      </c>
      <c r="Q266" s="4">
        <v>0</v>
      </c>
      <c r="R266" s="4">
        <v>-698950</v>
      </c>
      <c r="S266" s="4">
        <v>0</v>
      </c>
      <c r="T266" s="4">
        <v>-698950</v>
      </c>
      <c r="U266" s="4">
        <v>23500</v>
      </c>
      <c r="V266" s="4">
        <v>0</v>
      </c>
      <c r="W266" s="4">
        <v>35711</v>
      </c>
      <c r="X266" s="4">
        <v>2200</v>
      </c>
      <c r="Y266" s="4">
        <v>0</v>
      </c>
      <c r="Z266" s="4">
        <v>-14411</v>
      </c>
      <c r="AA266" s="4">
        <v>24031</v>
      </c>
      <c r="AB266" s="4">
        <v>0</v>
      </c>
      <c r="AC266" s="4">
        <v>36672</v>
      </c>
      <c r="AD266" s="4">
        <v>2707</v>
      </c>
      <c r="AE266" s="4">
        <v>0</v>
      </c>
      <c r="AF266" s="4">
        <v>-15348</v>
      </c>
      <c r="AG266" s="93">
        <f t="shared" si="37"/>
        <v>567.37548706867858</v>
      </c>
      <c r="AH266" s="4">
        <f t="shared" si="35"/>
        <v>0</v>
      </c>
      <c r="AI266" s="4">
        <f t="shared" si="35"/>
        <v>4080.9314852458515</v>
      </c>
      <c r="AJ266" s="4">
        <f t="shared" si="35"/>
        <v>2.0481205933405358</v>
      </c>
      <c r="AK266" s="4">
        <f t="shared" si="35"/>
        <v>0</v>
      </c>
      <c r="AL266" s="17">
        <f t="shared" si="35"/>
        <v>-3515.6041187705132</v>
      </c>
      <c r="AM266" s="4">
        <f t="shared" si="35"/>
        <v>0</v>
      </c>
      <c r="AN266" s="4">
        <f t="shared" si="35"/>
        <v>-3515.6041187705132</v>
      </c>
      <c r="AO266" s="4">
        <f t="shared" si="35"/>
        <v>395.2155902939565</v>
      </c>
      <c r="AP266" s="4">
        <f t="shared" si="35"/>
        <v>0</v>
      </c>
      <c r="AQ266" s="4">
        <f t="shared" si="35"/>
        <v>3972.0021914890349</v>
      </c>
      <c r="AR266" s="4">
        <f t="shared" si="35"/>
        <v>2.0481205933405358</v>
      </c>
      <c r="AS266" s="4">
        <f t="shared" si="35"/>
        <v>0</v>
      </c>
      <c r="AT266" s="18">
        <f t="shared" si="35"/>
        <v>-3578.8347217884188</v>
      </c>
      <c r="AU266" s="4">
        <f t="shared" si="39"/>
        <v>0</v>
      </c>
      <c r="AV266" s="4">
        <f t="shared" si="39"/>
        <v>-3578.8347217884188</v>
      </c>
      <c r="AW266" s="4">
        <f t="shared" si="36"/>
        <v>120.32708485875648</v>
      </c>
      <c r="AX266" s="4">
        <f t="shared" si="36"/>
        <v>0</v>
      </c>
      <c r="AY266" s="4">
        <f t="shared" si="36"/>
        <v>182.8510862719597</v>
      </c>
      <c r="AZ266" s="4">
        <f t="shared" si="36"/>
        <v>11.264663263372947</v>
      </c>
      <c r="BA266" s="4">
        <f t="shared" si="36"/>
        <v>0</v>
      </c>
      <c r="BB266" s="19">
        <f t="shared" si="36"/>
        <v>-73.788664676576161</v>
      </c>
      <c r="BC266" s="4">
        <f t="shared" si="36"/>
        <v>123.04596494641605</v>
      </c>
      <c r="BD266" s="4">
        <f t="shared" si="36"/>
        <v>0</v>
      </c>
      <c r="BE266" s="4">
        <f t="shared" si="38"/>
        <v>187.77169599746034</v>
      </c>
      <c r="BF266" s="4">
        <f t="shared" si="38"/>
        <v>13.860656115432077</v>
      </c>
      <c r="BG266" s="4">
        <f t="shared" si="38"/>
        <v>0</v>
      </c>
      <c r="BH266" s="20">
        <f t="shared" si="38"/>
        <v>-78.586387166476356</v>
      </c>
    </row>
    <row r="267" spans="1:60">
      <c r="A267" s="3" t="s">
        <v>563</v>
      </c>
      <c r="B267" s="4">
        <v>2419</v>
      </c>
      <c r="C267" s="51" t="s">
        <v>564</v>
      </c>
      <c r="D267" s="4">
        <v>11</v>
      </c>
      <c r="E267" s="4">
        <v>1412</v>
      </c>
      <c r="F267" s="4">
        <v>0</v>
      </c>
      <c r="G267" s="4">
        <v>15834</v>
      </c>
      <c r="H267" s="4">
        <v>260</v>
      </c>
      <c r="I267" s="4" t="s">
        <v>44</v>
      </c>
      <c r="J267" s="4">
        <v>-14682</v>
      </c>
      <c r="K267" s="4">
        <v>3</v>
      </c>
      <c r="L267" s="4">
        <v>-14679</v>
      </c>
      <c r="M267" s="4">
        <v>1238</v>
      </c>
      <c r="N267" s="4">
        <v>0</v>
      </c>
      <c r="O267" s="4">
        <v>15997</v>
      </c>
      <c r="P267" s="4">
        <v>260</v>
      </c>
      <c r="Q267" s="4" t="s">
        <v>44</v>
      </c>
      <c r="R267" s="4">
        <v>-15019</v>
      </c>
      <c r="S267" s="4">
        <v>6</v>
      </c>
      <c r="T267" s="4">
        <v>-15013</v>
      </c>
      <c r="U267" s="4">
        <v>0</v>
      </c>
      <c r="V267" s="4">
        <v>0</v>
      </c>
      <c r="W267" s="4">
        <v>282</v>
      </c>
      <c r="X267" s="4">
        <v>0</v>
      </c>
      <c r="Y267" s="4" t="s">
        <v>44</v>
      </c>
      <c r="Z267" s="4">
        <v>-282</v>
      </c>
      <c r="AA267" s="4">
        <v>0</v>
      </c>
      <c r="AB267" s="4">
        <v>0</v>
      </c>
      <c r="AC267" s="4">
        <v>320</v>
      </c>
      <c r="AD267" s="4">
        <v>0</v>
      </c>
      <c r="AE267" s="4" t="s">
        <v>44</v>
      </c>
      <c r="AF267" s="4">
        <v>-320</v>
      </c>
      <c r="AG267" s="93">
        <f t="shared" si="37"/>
        <v>583.71227780074412</v>
      </c>
      <c r="AH267" s="4">
        <f t="shared" si="35"/>
        <v>0</v>
      </c>
      <c r="AI267" s="4">
        <f t="shared" si="35"/>
        <v>6545.6800330715168</v>
      </c>
      <c r="AJ267" s="4">
        <f t="shared" si="35"/>
        <v>107.48243075651095</v>
      </c>
      <c r="AK267" s="4" t="e">
        <f t="shared" si="35"/>
        <v>#VALUE!</v>
      </c>
      <c r="AL267" s="17">
        <f t="shared" si="35"/>
        <v>-6069.450186027284</v>
      </c>
      <c r="AM267" s="4">
        <f t="shared" si="35"/>
        <v>1.2401818933443571</v>
      </c>
      <c r="AN267" s="4">
        <f t="shared" si="35"/>
        <v>-6068.2100041339399</v>
      </c>
      <c r="AO267" s="4">
        <f t="shared" si="35"/>
        <v>511.78172798677139</v>
      </c>
      <c r="AP267" s="4">
        <f t="shared" si="35"/>
        <v>0</v>
      </c>
      <c r="AQ267" s="4">
        <f t="shared" si="35"/>
        <v>6613.0632492765608</v>
      </c>
      <c r="AR267" s="4">
        <f t="shared" si="35"/>
        <v>107.48243075651095</v>
      </c>
      <c r="AS267" s="4" t="e">
        <f t="shared" si="35"/>
        <v>#VALUE!</v>
      </c>
      <c r="AT267" s="18">
        <f t="shared" si="35"/>
        <v>-6208.7639520462999</v>
      </c>
      <c r="AU267" s="4">
        <f t="shared" si="39"/>
        <v>2.4803637866887143</v>
      </c>
      <c r="AV267" s="4">
        <f t="shared" si="39"/>
        <v>-6206.2835882596119</v>
      </c>
      <c r="AW267" s="4">
        <f t="shared" si="36"/>
        <v>0</v>
      </c>
      <c r="AX267" s="4">
        <f t="shared" si="36"/>
        <v>0</v>
      </c>
      <c r="AY267" s="4">
        <f t="shared" si="36"/>
        <v>116.57709797436958</v>
      </c>
      <c r="AZ267" s="4">
        <f t="shared" si="36"/>
        <v>0</v>
      </c>
      <c r="BA267" s="4" t="e">
        <f t="shared" si="36"/>
        <v>#VALUE!</v>
      </c>
      <c r="BB267" s="19">
        <f t="shared" si="36"/>
        <v>-116.57709797436958</v>
      </c>
      <c r="BC267" s="4">
        <f t="shared" si="36"/>
        <v>0</v>
      </c>
      <c r="BD267" s="4">
        <f t="shared" si="36"/>
        <v>0</v>
      </c>
      <c r="BE267" s="4">
        <f t="shared" si="38"/>
        <v>132.28606862339811</v>
      </c>
      <c r="BF267" s="4">
        <f t="shared" si="38"/>
        <v>0</v>
      </c>
      <c r="BG267" s="4" t="e">
        <f t="shared" si="38"/>
        <v>#VALUE!</v>
      </c>
      <c r="BH267" s="20">
        <f t="shared" si="38"/>
        <v>-132.28606862339811</v>
      </c>
    </row>
    <row r="268" spans="1:60">
      <c r="A268" s="3" t="s">
        <v>565</v>
      </c>
      <c r="B268" s="4">
        <v>39727</v>
      </c>
      <c r="C268" s="51" t="s">
        <v>566</v>
      </c>
      <c r="D268" s="4">
        <v>35</v>
      </c>
      <c r="E268" s="4">
        <v>35</v>
      </c>
      <c r="F268" s="4">
        <v>0</v>
      </c>
      <c r="G268" s="4">
        <v>125648</v>
      </c>
      <c r="H268" s="4">
        <v>0</v>
      </c>
      <c r="I268" s="4">
        <v>0</v>
      </c>
      <c r="J268" s="4">
        <v>-125613</v>
      </c>
      <c r="K268" s="4">
        <v>292</v>
      </c>
      <c r="L268" s="4">
        <v>-125321</v>
      </c>
      <c r="M268" s="4">
        <v>510</v>
      </c>
      <c r="N268" s="4">
        <v>0</v>
      </c>
      <c r="O268" s="4">
        <v>129175</v>
      </c>
      <c r="P268" s="4">
        <v>0</v>
      </c>
      <c r="Q268" s="4">
        <v>0</v>
      </c>
      <c r="R268" s="4">
        <v>-128665</v>
      </c>
      <c r="S268" s="4">
        <v>297</v>
      </c>
      <c r="T268" s="4">
        <v>-128368</v>
      </c>
      <c r="U268" s="4">
        <v>0</v>
      </c>
      <c r="V268" s="4">
        <v>0</v>
      </c>
      <c r="W268" s="4">
        <v>3099</v>
      </c>
      <c r="X268" s="4">
        <v>0</v>
      </c>
      <c r="Y268" s="4">
        <v>0</v>
      </c>
      <c r="Z268" s="4">
        <v>-3099</v>
      </c>
      <c r="AA268" s="4">
        <v>0</v>
      </c>
      <c r="AB268" s="4">
        <v>0</v>
      </c>
      <c r="AC268" s="4">
        <v>3135</v>
      </c>
      <c r="AD268" s="4">
        <v>0</v>
      </c>
      <c r="AE268" s="4">
        <v>0</v>
      </c>
      <c r="AF268" s="4">
        <v>-3135</v>
      </c>
      <c r="AG268" s="93">
        <f t="shared" si="37"/>
        <v>0.88101291313212682</v>
      </c>
      <c r="AH268" s="4">
        <f t="shared" si="35"/>
        <v>0</v>
      </c>
      <c r="AI268" s="4">
        <f t="shared" si="35"/>
        <v>3162.7860145492991</v>
      </c>
      <c r="AJ268" s="4">
        <f t="shared" si="35"/>
        <v>0</v>
      </c>
      <c r="AK268" s="4">
        <f t="shared" si="35"/>
        <v>0</v>
      </c>
      <c r="AL268" s="17">
        <f t="shared" si="35"/>
        <v>-3161.9050016361666</v>
      </c>
      <c r="AM268" s="4">
        <f t="shared" si="35"/>
        <v>7.3501648752737436</v>
      </c>
      <c r="AN268" s="4">
        <f t="shared" si="35"/>
        <v>-3154.5548367608931</v>
      </c>
      <c r="AO268" s="4">
        <f t="shared" si="35"/>
        <v>12.837616734210989</v>
      </c>
      <c r="AP268" s="4">
        <f t="shared" si="35"/>
        <v>0</v>
      </c>
      <c r="AQ268" s="4">
        <f t="shared" si="35"/>
        <v>3251.5669443954994</v>
      </c>
      <c r="AR268" s="4">
        <f t="shared" si="35"/>
        <v>0</v>
      </c>
      <c r="AS268" s="4">
        <f t="shared" si="35"/>
        <v>0</v>
      </c>
      <c r="AT268" s="18">
        <f t="shared" si="35"/>
        <v>-3238.7293276612882</v>
      </c>
      <c r="AU268" s="4">
        <f t="shared" si="39"/>
        <v>7.4760238628640474</v>
      </c>
      <c r="AV268" s="4">
        <f t="shared" si="39"/>
        <v>-3231.2533037984244</v>
      </c>
      <c r="AW268" s="4">
        <f t="shared" si="36"/>
        <v>0</v>
      </c>
      <c r="AX268" s="4">
        <f t="shared" si="36"/>
        <v>0</v>
      </c>
      <c r="AY268" s="4">
        <f t="shared" si="36"/>
        <v>78.007400508470312</v>
      </c>
      <c r="AZ268" s="4">
        <f t="shared" si="36"/>
        <v>0</v>
      </c>
      <c r="BA268" s="4">
        <f t="shared" si="36"/>
        <v>0</v>
      </c>
      <c r="BB268" s="19">
        <f t="shared" si="36"/>
        <v>-78.007400508470312</v>
      </c>
      <c r="BC268" s="4">
        <f t="shared" si="36"/>
        <v>0</v>
      </c>
      <c r="BD268" s="4">
        <f t="shared" si="36"/>
        <v>0</v>
      </c>
      <c r="BE268" s="4">
        <f t="shared" si="38"/>
        <v>78.913585219120492</v>
      </c>
      <c r="BF268" s="4">
        <f t="shared" si="38"/>
        <v>0</v>
      </c>
      <c r="BG268" s="4">
        <f t="shared" si="38"/>
        <v>0</v>
      </c>
      <c r="BH268" s="20">
        <f t="shared" si="38"/>
        <v>-78.913585219120492</v>
      </c>
    </row>
    <row r="269" spans="1:60">
      <c r="A269" s="3" t="s">
        <v>567</v>
      </c>
      <c r="B269" s="4">
        <v>6592</v>
      </c>
      <c r="C269" s="51" t="s">
        <v>568</v>
      </c>
      <c r="D269" s="4">
        <v>17</v>
      </c>
      <c r="E269" s="4">
        <v>2400</v>
      </c>
      <c r="F269" s="4">
        <v>0</v>
      </c>
      <c r="G269" s="4">
        <v>25360</v>
      </c>
      <c r="H269" s="4">
        <v>147</v>
      </c>
      <c r="I269" s="4">
        <v>0</v>
      </c>
      <c r="J269" s="4">
        <v>-23107</v>
      </c>
      <c r="K269" s="4">
        <v>30</v>
      </c>
      <c r="L269" s="4">
        <v>-23077</v>
      </c>
      <c r="M269" s="4">
        <v>2228</v>
      </c>
      <c r="N269" s="4">
        <v>0</v>
      </c>
      <c r="O269" s="4">
        <v>23218</v>
      </c>
      <c r="P269" s="4">
        <v>147</v>
      </c>
      <c r="Q269" s="4">
        <v>0</v>
      </c>
      <c r="R269" s="4">
        <v>-21137</v>
      </c>
      <c r="S269" s="4">
        <v>30</v>
      </c>
      <c r="T269" s="4">
        <v>-21107</v>
      </c>
      <c r="U269" s="4">
        <v>0</v>
      </c>
      <c r="V269" s="4">
        <v>0</v>
      </c>
      <c r="W269" s="4">
        <v>430</v>
      </c>
      <c r="X269" s="4">
        <v>0</v>
      </c>
      <c r="Y269" s="4">
        <v>0</v>
      </c>
      <c r="Z269" s="4">
        <v>-430</v>
      </c>
      <c r="AA269" s="4">
        <v>0</v>
      </c>
      <c r="AB269" s="4">
        <v>0</v>
      </c>
      <c r="AC269" s="4">
        <v>466</v>
      </c>
      <c r="AD269" s="4">
        <v>0</v>
      </c>
      <c r="AE269" s="4">
        <v>0</v>
      </c>
      <c r="AF269" s="4">
        <v>-466</v>
      </c>
      <c r="AG269" s="93">
        <f t="shared" si="37"/>
        <v>364.07766990291265</v>
      </c>
      <c r="AH269" s="4">
        <f t="shared" si="35"/>
        <v>0</v>
      </c>
      <c r="AI269" s="4">
        <f t="shared" si="35"/>
        <v>3847.0873786407765</v>
      </c>
      <c r="AJ269" s="4">
        <f t="shared" si="35"/>
        <v>22.299757281553397</v>
      </c>
      <c r="AK269" s="4">
        <f t="shared" si="35"/>
        <v>0</v>
      </c>
      <c r="AL269" s="17">
        <f t="shared" si="35"/>
        <v>-3505.3094660194174</v>
      </c>
      <c r="AM269" s="4">
        <f t="shared" si="35"/>
        <v>4.5509708737864081</v>
      </c>
      <c r="AN269" s="4">
        <f t="shared" si="35"/>
        <v>-3500.7584951456311</v>
      </c>
      <c r="AO269" s="4">
        <f t="shared" si="35"/>
        <v>337.98543689320388</v>
      </c>
      <c r="AP269" s="4">
        <f t="shared" si="35"/>
        <v>0</v>
      </c>
      <c r="AQ269" s="4">
        <f t="shared" si="35"/>
        <v>3522.1480582524273</v>
      </c>
      <c r="AR269" s="4">
        <f t="shared" si="35"/>
        <v>22.299757281553397</v>
      </c>
      <c r="AS269" s="4">
        <f t="shared" si="35"/>
        <v>0</v>
      </c>
      <c r="AT269" s="18">
        <f t="shared" si="35"/>
        <v>-3206.4623786407765</v>
      </c>
      <c r="AU269" s="4">
        <f t="shared" si="39"/>
        <v>4.5509708737864081</v>
      </c>
      <c r="AV269" s="4">
        <f t="shared" si="39"/>
        <v>-3201.9114077669901</v>
      </c>
      <c r="AW269" s="4">
        <f t="shared" si="36"/>
        <v>0</v>
      </c>
      <c r="AX269" s="4">
        <f t="shared" si="36"/>
        <v>0</v>
      </c>
      <c r="AY269" s="4">
        <f t="shared" si="36"/>
        <v>65.230582524271838</v>
      </c>
      <c r="AZ269" s="4">
        <f t="shared" si="36"/>
        <v>0</v>
      </c>
      <c r="BA269" s="4">
        <f t="shared" si="36"/>
        <v>0</v>
      </c>
      <c r="BB269" s="19">
        <f t="shared" si="36"/>
        <v>-65.230582524271838</v>
      </c>
      <c r="BC269" s="4">
        <f t="shared" si="36"/>
        <v>0</v>
      </c>
      <c r="BD269" s="4">
        <f t="shared" si="36"/>
        <v>0</v>
      </c>
      <c r="BE269" s="4">
        <f t="shared" si="38"/>
        <v>70.69174757281553</v>
      </c>
      <c r="BF269" s="4">
        <f t="shared" si="38"/>
        <v>0</v>
      </c>
      <c r="BG269" s="4">
        <f t="shared" si="38"/>
        <v>0</v>
      </c>
      <c r="BH269" s="20">
        <f t="shared" si="38"/>
        <v>-70.69174757281553</v>
      </c>
    </row>
    <row r="270" spans="1:60">
      <c r="A270" s="3" t="s">
        <v>569</v>
      </c>
      <c r="B270" s="4">
        <v>12670</v>
      </c>
      <c r="C270" s="51" t="s">
        <v>570</v>
      </c>
      <c r="D270" s="4">
        <v>4</v>
      </c>
      <c r="E270" s="4">
        <v>22</v>
      </c>
      <c r="F270" s="4">
        <v>0</v>
      </c>
      <c r="G270" s="4">
        <v>45453</v>
      </c>
      <c r="H270" s="4">
        <v>0</v>
      </c>
      <c r="I270" s="4">
        <v>0</v>
      </c>
      <c r="J270" s="4">
        <v>-45431</v>
      </c>
      <c r="K270" s="4">
        <v>0</v>
      </c>
      <c r="L270" s="4">
        <v>-45431</v>
      </c>
      <c r="M270" s="4">
        <v>25</v>
      </c>
      <c r="N270" s="4">
        <v>0</v>
      </c>
      <c r="O270" s="4">
        <v>47412</v>
      </c>
      <c r="P270" s="4">
        <v>0</v>
      </c>
      <c r="Q270" s="4">
        <v>0</v>
      </c>
      <c r="R270" s="4">
        <v>-47387</v>
      </c>
      <c r="S270" s="4">
        <v>0</v>
      </c>
      <c r="T270" s="4">
        <v>-47387</v>
      </c>
      <c r="U270" s="4">
        <v>0</v>
      </c>
      <c r="V270" s="4">
        <v>0</v>
      </c>
      <c r="W270" s="4">
        <v>1386</v>
      </c>
      <c r="X270" s="4">
        <v>0</v>
      </c>
      <c r="Y270" s="4">
        <v>0</v>
      </c>
      <c r="Z270" s="4">
        <v>-1386</v>
      </c>
      <c r="AA270" s="4">
        <v>0</v>
      </c>
      <c r="AB270" s="4">
        <v>0</v>
      </c>
      <c r="AC270" s="4">
        <v>1431</v>
      </c>
      <c r="AD270" s="4">
        <v>0</v>
      </c>
      <c r="AE270" s="4">
        <v>0</v>
      </c>
      <c r="AF270" s="4">
        <v>-1431</v>
      </c>
      <c r="AG270" s="93">
        <f t="shared" si="37"/>
        <v>1.7363851617995265</v>
      </c>
      <c r="AH270" s="4">
        <f t="shared" si="35"/>
        <v>0</v>
      </c>
      <c r="AI270" s="4">
        <f t="shared" si="35"/>
        <v>3587.450670876085</v>
      </c>
      <c r="AJ270" s="4">
        <f t="shared" si="35"/>
        <v>0</v>
      </c>
      <c r="AK270" s="4">
        <f t="shared" si="35"/>
        <v>0</v>
      </c>
      <c r="AL270" s="17">
        <f t="shared" si="35"/>
        <v>-3585.7142857142858</v>
      </c>
      <c r="AM270" s="4">
        <f t="shared" si="35"/>
        <v>0</v>
      </c>
      <c r="AN270" s="4">
        <f t="shared" si="35"/>
        <v>-3585.7142857142858</v>
      </c>
      <c r="AO270" s="4">
        <f t="shared" si="35"/>
        <v>1.9731649565903711</v>
      </c>
      <c r="AP270" s="4">
        <f t="shared" si="35"/>
        <v>0</v>
      </c>
      <c r="AQ270" s="4">
        <f t="shared" si="35"/>
        <v>3742.0678768745065</v>
      </c>
      <c r="AR270" s="4">
        <f t="shared" si="35"/>
        <v>0</v>
      </c>
      <c r="AS270" s="4">
        <f t="shared" si="35"/>
        <v>0</v>
      </c>
      <c r="AT270" s="18">
        <f t="shared" si="35"/>
        <v>-3740.0947119179164</v>
      </c>
      <c r="AU270" s="4">
        <f t="shared" si="39"/>
        <v>0</v>
      </c>
      <c r="AV270" s="4">
        <f t="shared" si="39"/>
        <v>-3740.0947119179164</v>
      </c>
      <c r="AW270" s="4">
        <f t="shared" si="36"/>
        <v>0</v>
      </c>
      <c r="AX270" s="4">
        <f t="shared" si="36"/>
        <v>0</v>
      </c>
      <c r="AY270" s="4">
        <f t="shared" si="36"/>
        <v>109.39226519337016</v>
      </c>
      <c r="AZ270" s="4">
        <f t="shared" si="36"/>
        <v>0</v>
      </c>
      <c r="BA270" s="4">
        <f t="shared" si="36"/>
        <v>0</v>
      </c>
      <c r="BB270" s="19">
        <f t="shared" si="36"/>
        <v>-109.39226519337016</v>
      </c>
      <c r="BC270" s="4">
        <f t="shared" si="36"/>
        <v>0</v>
      </c>
      <c r="BD270" s="4">
        <f t="shared" si="36"/>
        <v>0</v>
      </c>
      <c r="BE270" s="4">
        <f t="shared" si="38"/>
        <v>112.94396211523284</v>
      </c>
      <c r="BF270" s="4">
        <f t="shared" si="38"/>
        <v>0</v>
      </c>
      <c r="BG270" s="4">
        <f t="shared" si="38"/>
        <v>0</v>
      </c>
      <c r="BH270" s="20">
        <f t="shared" si="38"/>
        <v>-112.94396211523284</v>
      </c>
    </row>
    <row r="271" spans="1:60">
      <c r="A271" s="3" t="s">
        <v>571</v>
      </c>
      <c r="B271" s="4">
        <v>4673</v>
      </c>
      <c r="C271" s="51" t="s">
        <v>572</v>
      </c>
      <c r="D271" s="4">
        <v>6</v>
      </c>
      <c r="E271" s="4">
        <v>2729</v>
      </c>
      <c r="F271" s="4">
        <v>0</v>
      </c>
      <c r="G271" s="4">
        <v>23057</v>
      </c>
      <c r="H271" s="4">
        <v>0</v>
      </c>
      <c r="I271" s="4">
        <v>0</v>
      </c>
      <c r="J271" s="4">
        <v>-20328</v>
      </c>
      <c r="K271" s="4">
        <v>12</v>
      </c>
      <c r="L271" s="4">
        <v>-20316</v>
      </c>
      <c r="M271" s="4">
        <v>2857</v>
      </c>
      <c r="N271" s="4">
        <v>0</v>
      </c>
      <c r="O271" s="4">
        <v>24119</v>
      </c>
      <c r="P271" s="4">
        <v>0</v>
      </c>
      <c r="Q271" s="4">
        <v>0</v>
      </c>
      <c r="R271" s="4">
        <v>-21262</v>
      </c>
      <c r="S271" s="4">
        <v>0</v>
      </c>
      <c r="T271" s="4">
        <v>-21262</v>
      </c>
      <c r="U271" s="4">
        <v>0</v>
      </c>
      <c r="V271" s="4">
        <v>0</v>
      </c>
      <c r="W271" s="4">
        <v>370</v>
      </c>
      <c r="X271" s="4">
        <v>2</v>
      </c>
      <c r="Y271" s="4">
        <v>0</v>
      </c>
      <c r="Z271" s="4">
        <v>-372</v>
      </c>
      <c r="AA271" s="4">
        <v>0</v>
      </c>
      <c r="AB271" s="4">
        <v>0</v>
      </c>
      <c r="AC271" s="4">
        <v>371</v>
      </c>
      <c r="AD271" s="4">
        <v>2</v>
      </c>
      <c r="AE271" s="4">
        <v>0</v>
      </c>
      <c r="AF271" s="4">
        <v>-373</v>
      </c>
      <c r="AG271" s="93">
        <f t="shared" si="37"/>
        <v>583.99315215065269</v>
      </c>
      <c r="AH271" s="4">
        <f t="shared" si="35"/>
        <v>0</v>
      </c>
      <c r="AI271" s="4">
        <f t="shared" si="35"/>
        <v>4934.0894500320992</v>
      </c>
      <c r="AJ271" s="4">
        <f t="shared" si="35"/>
        <v>0</v>
      </c>
      <c r="AK271" s="4">
        <f t="shared" si="35"/>
        <v>0</v>
      </c>
      <c r="AL271" s="17">
        <f t="shared" si="35"/>
        <v>-4350.0962978814468</v>
      </c>
      <c r="AM271" s="4">
        <f t="shared" si="35"/>
        <v>2.5679435052428845</v>
      </c>
      <c r="AN271" s="4">
        <f t="shared" si="35"/>
        <v>-4347.5283543762034</v>
      </c>
      <c r="AO271" s="4">
        <f t="shared" si="35"/>
        <v>611.38454953991015</v>
      </c>
      <c r="AP271" s="4">
        <f t="shared" si="35"/>
        <v>0</v>
      </c>
      <c r="AQ271" s="4">
        <f t="shared" si="35"/>
        <v>5161.352450246095</v>
      </c>
      <c r="AR271" s="4">
        <f t="shared" si="35"/>
        <v>0</v>
      </c>
      <c r="AS271" s="4">
        <f t="shared" si="35"/>
        <v>0</v>
      </c>
      <c r="AT271" s="18">
        <f t="shared" si="35"/>
        <v>-4549.9679007061841</v>
      </c>
      <c r="AU271" s="4">
        <f t="shared" si="39"/>
        <v>0</v>
      </c>
      <c r="AV271" s="4">
        <f t="shared" si="39"/>
        <v>-4549.9679007061841</v>
      </c>
      <c r="AW271" s="4">
        <f t="shared" si="36"/>
        <v>0</v>
      </c>
      <c r="AX271" s="4">
        <f t="shared" si="36"/>
        <v>0</v>
      </c>
      <c r="AY271" s="4">
        <f t="shared" si="36"/>
        <v>79.178258078322273</v>
      </c>
      <c r="AZ271" s="4">
        <f t="shared" si="36"/>
        <v>0.42799058420714742</v>
      </c>
      <c r="BA271" s="4">
        <f t="shared" si="36"/>
        <v>0</v>
      </c>
      <c r="BB271" s="19">
        <f t="shared" si="36"/>
        <v>-79.606248662529424</v>
      </c>
      <c r="BC271" s="4">
        <f t="shared" si="36"/>
        <v>0</v>
      </c>
      <c r="BD271" s="4">
        <f t="shared" si="36"/>
        <v>0</v>
      </c>
      <c r="BE271" s="4">
        <f t="shared" si="38"/>
        <v>79.392253370425848</v>
      </c>
      <c r="BF271" s="4">
        <f t="shared" si="38"/>
        <v>0.42799058420714742</v>
      </c>
      <c r="BG271" s="4">
        <f t="shared" si="38"/>
        <v>0</v>
      </c>
      <c r="BH271" s="20">
        <f t="shared" si="38"/>
        <v>-79.820243954633</v>
      </c>
    </row>
    <row r="272" spans="1:60">
      <c r="A272" s="3" t="s">
        <v>573</v>
      </c>
      <c r="B272" s="4">
        <v>2568</v>
      </c>
      <c r="C272" s="51" t="s">
        <v>574</v>
      </c>
      <c r="D272" s="4">
        <v>17</v>
      </c>
      <c r="E272" s="4">
        <v>0</v>
      </c>
      <c r="F272" s="4">
        <v>0</v>
      </c>
      <c r="G272" s="4">
        <v>11470</v>
      </c>
      <c r="H272" s="4">
        <v>0</v>
      </c>
      <c r="I272" s="4">
        <v>0</v>
      </c>
      <c r="J272" s="4">
        <v>-11470</v>
      </c>
      <c r="K272" s="4">
        <v>189</v>
      </c>
      <c r="L272" s="4">
        <v>-11281</v>
      </c>
      <c r="M272" s="4">
        <v>0</v>
      </c>
      <c r="N272" s="4">
        <v>0</v>
      </c>
      <c r="O272" s="4">
        <v>12177</v>
      </c>
      <c r="P272" s="4">
        <v>0</v>
      </c>
      <c r="Q272" s="4">
        <v>0</v>
      </c>
      <c r="R272" s="4">
        <v>-12177</v>
      </c>
      <c r="S272" s="4">
        <v>189</v>
      </c>
      <c r="T272" s="4">
        <v>-11988</v>
      </c>
      <c r="U272" s="4">
        <v>0</v>
      </c>
      <c r="V272" s="4">
        <v>0</v>
      </c>
      <c r="W272" s="4">
        <v>186</v>
      </c>
      <c r="X272" s="4">
        <v>0</v>
      </c>
      <c r="Y272" s="4">
        <v>0</v>
      </c>
      <c r="Z272" s="4">
        <v>-186</v>
      </c>
      <c r="AA272" s="4">
        <v>0</v>
      </c>
      <c r="AB272" s="4">
        <v>0</v>
      </c>
      <c r="AC272" s="4">
        <v>185</v>
      </c>
      <c r="AD272" s="4">
        <v>0</v>
      </c>
      <c r="AE272" s="4">
        <v>0</v>
      </c>
      <c r="AF272" s="4">
        <v>-185</v>
      </c>
      <c r="AG272" s="93">
        <f t="shared" si="37"/>
        <v>0</v>
      </c>
      <c r="AH272" s="4">
        <f t="shared" si="35"/>
        <v>0</v>
      </c>
      <c r="AI272" s="4">
        <f t="shared" si="35"/>
        <v>4466.5109034267916</v>
      </c>
      <c r="AJ272" s="4">
        <f t="shared" si="35"/>
        <v>0</v>
      </c>
      <c r="AK272" s="4">
        <f t="shared" si="35"/>
        <v>0</v>
      </c>
      <c r="AL272" s="17">
        <f t="shared" si="35"/>
        <v>-4466.5109034267916</v>
      </c>
      <c r="AM272" s="4">
        <f t="shared" si="35"/>
        <v>73.598130841121488</v>
      </c>
      <c r="AN272" s="4">
        <f t="shared" si="35"/>
        <v>-4392.9127725856697</v>
      </c>
      <c r="AO272" s="4">
        <f t="shared" si="35"/>
        <v>0</v>
      </c>
      <c r="AP272" s="4">
        <f t="shared" si="35"/>
        <v>0</v>
      </c>
      <c r="AQ272" s="4">
        <f t="shared" si="35"/>
        <v>4741.8224299065423</v>
      </c>
      <c r="AR272" s="4">
        <f t="shared" si="35"/>
        <v>0</v>
      </c>
      <c r="AS272" s="4">
        <f t="shared" si="35"/>
        <v>0</v>
      </c>
      <c r="AT272" s="18">
        <f t="shared" si="35"/>
        <v>-4741.8224299065423</v>
      </c>
      <c r="AU272" s="4">
        <f t="shared" si="39"/>
        <v>73.598130841121488</v>
      </c>
      <c r="AV272" s="4">
        <f t="shared" si="39"/>
        <v>-4668.2242990654204</v>
      </c>
      <c r="AW272" s="4">
        <f t="shared" si="36"/>
        <v>0</v>
      </c>
      <c r="AX272" s="4">
        <f t="shared" si="36"/>
        <v>0</v>
      </c>
      <c r="AY272" s="4">
        <f t="shared" si="36"/>
        <v>72.429906542056074</v>
      </c>
      <c r="AZ272" s="4">
        <f t="shared" si="36"/>
        <v>0</v>
      </c>
      <c r="BA272" s="4">
        <f t="shared" si="36"/>
        <v>0</v>
      </c>
      <c r="BB272" s="19">
        <f t="shared" si="36"/>
        <v>-72.429906542056074</v>
      </c>
      <c r="BC272" s="4">
        <f t="shared" si="36"/>
        <v>0</v>
      </c>
      <c r="BD272" s="4">
        <f t="shared" si="36"/>
        <v>0</v>
      </c>
      <c r="BE272" s="4">
        <f t="shared" si="38"/>
        <v>72.040498442367607</v>
      </c>
      <c r="BF272" s="4">
        <f t="shared" si="38"/>
        <v>0</v>
      </c>
      <c r="BG272" s="4">
        <f t="shared" si="38"/>
        <v>0</v>
      </c>
      <c r="BH272" s="20">
        <f t="shared" si="38"/>
        <v>-72.040498442367607</v>
      </c>
    </row>
    <row r="273" spans="1:60">
      <c r="A273" s="3" t="s">
        <v>575</v>
      </c>
      <c r="B273" s="4">
        <v>1178</v>
      </c>
      <c r="C273" s="51" t="s">
        <v>576</v>
      </c>
      <c r="D273" s="4">
        <v>19</v>
      </c>
      <c r="E273" s="4">
        <v>1163</v>
      </c>
      <c r="F273" s="4">
        <v>0</v>
      </c>
      <c r="G273" s="4">
        <v>7755</v>
      </c>
      <c r="H273" s="4">
        <v>86</v>
      </c>
      <c r="I273" s="4">
        <v>0</v>
      </c>
      <c r="J273" s="4">
        <v>-6678</v>
      </c>
      <c r="K273" s="4">
        <v>0</v>
      </c>
      <c r="L273" s="4">
        <v>-6678</v>
      </c>
      <c r="M273" s="4">
        <v>930</v>
      </c>
      <c r="N273" s="4">
        <v>0</v>
      </c>
      <c r="O273" s="4">
        <v>7460</v>
      </c>
      <c r="P273" s="4">
        <v>85</v>
      </c>
      <c r="Q273" s="4">
        <v>0</v>
      </c>
      <c r="R273" s="4">
        <v>-6615</v>
      </c>
      <c r="S273" s="4">
        <v>0</v>
      </c>
      <c r="T273" s="4">
        <v>-6615</v>
      </c>
      <c r="U273" s="4">
        <v>0</v>
      </c>
      <c r="V273" s="4">
        <v>0</v>
      </c>
      <c r="W273" s="4">
        <v>195</v>
      </c>
      <c r="X273" s="4">
        <v>0</v>
      </c>
      <c r="Y273" s="4">
        <v>0</v>
      </c>
      <c r="Z273" s="4">
        <v>-195</v>
      </c>
      <c r="AA273" s="4">
        <v>0</v>
      </c>
      <c r="AB273" s="4">
        <v>0</v>
      </c>
      <c r="AC273" s="4">
        <v>185</v>
      </c>
      <c r="AD273" s="4">
        <v>0</v>
      </c>
      <c r="AE273" s="4">
        <v>0</v>
      </c>
      <c r="AF273" s="4">
        <v>-185</v>
      </c>
      <c r="AG273" s="93">
        <f t="shared" si="37"/>
        <v>987.26655348047541</v>
      </c>
      <c r="AH273" s="4">
        <f t="shared" si="35"/>
        <v>0</v>
      </c>
      <c r="AI273" s="4">
        <f t="shared" si="35"/>
        <v>6583.1918505942276</v>
      </c>
      <c r="AJ273" s="4">
        <f t="shared" si="35"/>
        <v>73.00509337860781</v>
      </c>
      <c r="AK273" s="4">
        <f t="shared" ref="AK273:AT298" si="40">1000*I273/$B273</f>
        <v>0</v>
      </c>
      <c r="AL273" s="17">
        <f t="shared" si="40"/>
        <v>-5668.9303904923599</v>
      </c>
      <c r="AM273" s="4">
        <f t="shared" si="40"/>
        <v>0</v>
      </c>
      <c r="AN273" s="4">
        <f t="shared" si="40"/>
        <v>-5668.9303904923599</v>
      </c>
      <c r="AO273" s="4">
        <f t="shared" si="40"/>
        <v>789.47368421052636</v>
      </c>
      <c r="AP273" s="4">
        <f t="shared" si="40"/>
        <v>0</v>
      </c>
      <c r="AQ273" s="4">
        <f t="shared" si="40"/>
        <v>6332.7674023769105</v>
      </c>
      <c r="AR273" s="4">
        <f t="shared" si="40"/>
        <v>72.15619694397283</v>
      </c>
      <c r="AS273" s="4">
        <f t="shared" si="40"/>
        <v>0</v>
      </c>
      <c r="AT273" s="18">
        <f t="shared" si="40"/>
        <v>-5615.4499151103564</v>
      </c>
      <c r="AU273" s="4">
        <f t="shared" si="39"/>
        <v>0</v>
      </c>
      <c r="AV273" s="4">
        <f t="shared" si="39"/>
        <v>-5615.4499151103564</v>
      </c>
      <c r="AW273" s="4">
        <f t="shared" si="36"/>
        <v>0</v>
      </c>
      <c r="AX273" s="4">
        <f t="shared" si="36"/>
        <v>0</v>
      </c>
      <c r="AY273" s="4">
        <f t="shared" si="36"/>
        <v>165.53480475382003</v>
      </c>
      <c r="AZ273" s="4">
        <f t="shared" si="36"/>
        <v>0</v>
      </c>
      <c r="BA273" s="4">
        <f t="shared" si="36"/>
        <v>0</v>
      </c>
      <c r="BB273" s="19">
        <f t="shared" si="36"/>
        <v>-165.53480475382003</v>
      </c>
      <c r="BC273" s="4">
        <f t="shared" si="36"/>
        <v>0</v>
      </c>
      <c r="BD273" s="4">
        <f t="shared" si="36"/>
        <v>0</v>
      </c>
      <c r="BE273" s="4">
        <f t="shared" si="38"/>
        <v>157.04584040747028</v>
      </c>
      <c r="BF273" s="4">
        <f t="shared" si="38"/>
        <v>0</v>
      </c>
      <c r="BG273" s="4">
        <f t="shared" si="38"/>
        <v>0</v>
      </c>
      <c r="BH273" s="20">
        <f t="shared" si="38"/>
        <v>-157.04584040747028</v>
      </c>
    </row>
    <row r="274" spans="1:60">
      <c r="A274" s="3" t="s">
        <v>577</v>
      </c>
      <c r="B274" s="4">
        <v>3634</v>
      </c>
      <c r="C274" s="51" t="s">
        <v>578</v>
      </c>
      <c r="D274" s="4">
        <v>13</v>
      </c>
      <c r="E274" s="4">
        <v>1392</v>
      </c>
      <c r="F274" s="4">
        <v>0</v>
      </c>
      <c r="G274" s="4">
        <v>11558</v>
      </c>
      <c r="H274" s="4">
        <v>0</v>
      </c>
      <c r="I274" s="4">
        <v>0</v>
      </c>
      <c r="J274" s="4">
        <v>-10166</v>
      </c>
      <c r="K274" s="4">
        <v>0</v>
      </c>
      <c r="L274" s="4">
        <v>-10166</v>
      </c>
      <c r="M274" s="4">
        <v>1054</v>
      </c>
      <c r="N274" s="4">
        <v>0</v>
      </c>
      <c r="O274" s="4">
        <v>12284</v>
      </c>
      <c r="P274" s="4">
        <v>0</v>
      </c>
      <c r="Q274" s="4">
        <v>0</v>
      </c>
      <c r="R274" s="4">
        <v>-11230</v>
      </c>
      <c r="S274" s="4">
        <v>0</v>
      </c>
      <c r="T274" s="4">
        <v>-11230</v>
      </c>
      <c r="U274" s="4">
        <v>0</v>
      </c>
      <c r="V274" s="4">
        <v>0</v>
      </c>
      <c r="W274" s="4">
        <v>337</v>
      </c>
      <c r="X274" s="4">
        <v>0</v>
      </c>
      <c r="Y274" s="4">
        <v>0</v>
      </c>
      <c r="Z274" s="4">
        <v>-337</v>
      </c>
      <c r="AA274" s="4">
        <v>0</v>
      </c>
      <c r="AB274" s="4">
        <v>0</v>
      </c>
      <c r="AC274" s="4">
        <v>342</v>
      </c>
      <c r="AD274" s="4">
        <v>0</v>
      </c>
      <c r="AE274" s="4">
        <v>0</v>
      </c>
      <c r="AF274" s="4">
        <v>-342</v>
      </c>
      <c r="AG274" s="93">
        <f t="shared" si="37"/>
        <v>383.04898183819483</v>
      </c>
      <c r="AH274" s="4">
        <f t="shared" ref="AH274:AJ298" si="41">1000*F274/$B274</f>
        <v>0</v>
      </c>
      <c r="AI274" s="4">
        <f t="shared" si="41"/>
        <v>3180.5173362685746</v>
      </c>
      <c r="AJ274" s="4">
        <f t="shared" si="41"/>
        <v>0</v>
      </c>
      <c r="AK274" s="4">
        <f t="shared" si="40"/>
        <v>0</v>
      </c>
      <c r="AL274" s="17">
        <f t="shared" si="40"/>
        <v>-2797.4683544303798</v>
      </c>
      <c r="AM274" s="4">
        <f t="shared" si="40"/>
        <v>0</v>
      </c>
      <c r="AN274" s="4">
        <f t="shared" si="40"/>
        <v>-2797.4683544303798</v>
      </c>
      <c r="AO274" s="4">
        <f t="shared" si="40"/>
        <v>290.03852504127684</v>
      </c>
      <c r="AP274" s="4">
        <f t="shared" si="40"/>
        <v>0</v>
      </c>
      <c r="AQ274" s="4">
        <f t="shared" si="40"/>
        <v>3380.2971931755642</v>
      </c>
      <c r="AR274" s="4">
        <f t="shared" si="40"/>
        <v>0</v>
      </c>
      <c r="AS274" s="4">
        <f t="shared" si="40"/>
        <v>0</v>
      </c>
      <c r="AT274" s="18">
        <f t="shared" si="40"/>
        <v>-3090.2586681342873</v>
      </c>
      <c r="AU274" s="4">
        <f t="shared" si="39"/>
        <v>0</v>
      </c>
      <c r="AV274" s="4">
        <f t="shared" si="39"/>
        <v>-3090.2586681342873</v>
      </c>
      <c r="AW274" s="4">
        <f t="shared" si="36"/>
        <v>0</v>
      </c>
      <c r="AX274" s="4">
        <f t="shared" si="36"/>
        <v>0</v>
      </c>
      <c r="AY274" s="4">
        <f t="shared" si="36"/>
        <v>92.735277930654931</v>
      </c>
      <c r="AZ274" s="4">
        <f t="shared" si="36"/>
        <v>0</v>
      </c>
      <c r="BA274" s="4">
        <f t="shared" si="36"/>
        <v>0</v>
      </c>
      <c r="BB274" s="19">
        <f t="shared" si="36"/>
        <v>-92.735277930654931</v>
      </c>
      <c r="BC274" s="4">
        <f t="shared" si="36"/>
        <v>0</v>
      </c>
      <c r="BD274" s="4">
        <f t="shared" si="36"/>
        <v>0</v>
      </c>
      <c r="BE274" s="4">
        <f t="shared" si="38"/>
        <v>94.111172261970282</v>
      </c>
      <c r="BF274" s="4">
        <f t="shared" si="38"/>
        <v>0</v>
      </c>
      <c r="BG274" s="4">
        <f t="shared" si="38"/>
        <v>0</v>
      </c>
      <c r="BH274" s="20">
        <f t="shared" si="38"/>
        <v>-94.111172261970282</v>
      </c>
    </row>
    <row r="275" spans="1:60">
      <c r="A275" s="3" t="s">
        <v>579</v>
      </c>
      <c r="B275" s="4">
        <v>7493</v>
      </c>
      <c r="C275" s="51" t="s">
        <v>580</v>
      </c>
      <c r="D275" s="4">
        <v>15</v>
      </c>
      <c r="E275" s="4">
        <v>55</v>
      </c>
      <c r="F275" s="4">
        <v>0</v>
      </c>
      <c r="G275" s="4">
        <v>28436</v>
      </c>
      <c r="H275" s="4">
        <v>447</v>
      </c>
      <c r="I275" s="4">
        <v>0</v>
      </c>
      <c r="J275" s="4">
        <v>-28828</v>
      </c>
      <c r="K275" s="4">
        <v>438</v>
      </c>
      <c r="L275" s="4">
        <v>-28390</v>
      </c>
      <c r="M275" s="4">
        <v>0</v>
      </c>
      <c r="N275" s="4">
        <v>0</v>
      </c>
      <c r="O275" s="4">
        <v>30294</v>
      </c>
      <c r="P275" s="4">
        <v>446</v>
      </c>
      <c r="Q275" s="4">
        <v>0</v>
      </c>
      <c r="R275" s="4">
        <v>-30740</v>
      </c>
      <c r="S275" s="4">
        <v>450</v>
      </c>
      <c r="T275" s="4">
        <v>-30290</v>
      </c>
      <c r="U275" s="4">
        <v>0</v>
      </c>
      <c r="V275" s="4">
        <v>0</v>
      </c>
      <c r="W275" s="4">
        <v>572</v>
      </c>
      <c r="X275" s="4">
        <v>22</v>
      </c>
      <c r="Y275" s="4">
        <v>0</v>
      </c>
      <c r="Z275" s="4">
        <v>-594</v>
      </c>
      <c r="AA275" s="4">
        <v>0</v>
      </c>
      <c r="AB275" s="4">
        <v>0</v>
      </c>
      <c r="AC275" s="4">
        <v>588</v>
      </c>
      <c r="AD275" s="4">
        <v>22</v>
      </c>
      <c r="AE275" s="4">
        <v>0</v>
      </c>
      <c r="AF275" s="4">
        <v>-610</v>
      </c>
      <c r="AG275" s="93">
        <f t="shared" si="37"/>
        <v>7.3401841718937675</v>
      </c>
      <c r="AH275" s="4">
        <f t="shared" si="41"/>
        <v>0</v>
      </c>
      <c r="AI275" s="4">
        <f t="shared" si="41"/>
        <v>3795.0086747631121</v>
      </c>
      <c r="AJ275" s="4">
        <f t="shared" si="41"/>
        <v>59.655678633391162</v>
      </c>
      <c r="AK275" s="4">
        <f t="shared" si="40"/>
        <v>0</v>
      </c>
      <c r="AL275" s="17">
        <f t="shared" si="40"/>
        <v>-3847.3241692246097</v>
      </c>
      <c r="AM275" s="4">
        <f t="shared" si="40"/>
        <v>58.454557587081275</v>
      </c>
      <c r="AN275" s="4">
        <f t="shared" si="40"/>
        <v>-3788.8696116375286</v>
      </c>
      <c r="AO275" s="4">
        <f t="shared" si="40"/>
        <v>0</v>
      </c>
      <c r="AP275" s="4">
        <f t="shared" si="40"/>
        <v>0</v>
      </c>
      <c r="AQ275" s="4">
        <f t="shared" si="40"/>
        <v>4042.9734418790872</v>
      </c>
      <c r="AR275" s="4">
        <f t="shared" si="40"/>
        <v>59.522220739356733</v>
      </c>
      <c r="AS275" s="4">
        <f t="shared" si="40"/>
        <v>0</v>
      </c>
      <c r="AT275" s="18">
        <f t="shared" si="40"/>
        <v>-4102.4956626184439</v>
      </c>
      <c r="AU275" s="4">
        <f t="shared" si="39"/>
        <v>60.056052315494462</v>
      </c>
      <c r="AV275" s="4">
        <f t="shared" si="39"/>
        <v>-4042.4396103029494</v>
      </c>
      <c r="AW275" s="4">
        <f t="shared" si="36"/>
        <v>0</v>
      </c>
      <c r="AX275" s="4">
        <f t="shared" si="36"/>
        <v>0</v>
      </c>
      <c r="AY275" s="4">
        <f t="shared" si="36"/>
        <v>76.337915387695176</v>
      </c>
      <c r="AZ275" s="4">
        <f t="shared" si="36"/>
        <v>2.9360736687575071</v>
      </c>
      <c r="BA275" s="4">
        <f t="shared" si="36"/>
        <v>0</v>
      </c>
      <c r="BB275" s="19">
        <f t="shared" si="36"/>
        <v>-79.273989056452692</v>
      </c>
      <c r="BC275" s="4">
        <f t="shared" si="36"/>
        <v>0</v>
      </c>
      <c r="BD275" s="4">
        <f t="shared" si="36"/>
        <v>0</v>
      </c>
      <c r="BE275" s="4">
        <f t="shared" si="38"/>
        <v>78.473241692246091</v>
      </c>
      <c r="BF275" s="4">
        <f t="shared" si="38"/>
        <v>2.9360736687575071</v>
      </c>
      <c r="BG275" s="4">
        <f t="shared" si="38"/>
        <v>0</v>
      </c>
      <c r="BH275" s="20">
        <f t="shared" si="38"/>
        <v>-81.409315361003607</v>
      </c>
    </row>
    <row r="276" spans="1:60">
      <c r="A276" s="3" t="s">
        <v>581</v>
      </c>
      <c r="B276" s="4">
        <v>15463</v>
      </c>
      <c r="C276" s="51" t="s">
        <v>582</v>
      </c>
      <c r="D276" s="4">
        <v>2</v>
      </c>
      <c r="E276" s="4">
        <v>16743</v>
      </c>
      <c r="F276" s="4">
        <v>0</v>
      </c>
      <c r="G276" s="4">
        <v>76884</v>
      </c>
      <c r="H276" s="4">
        <v>173</v>
      </c>
      <c r="I276" s="4">
        <v>0</v>
      </c>
      <c r="J276" s="4">
        <v>-60314</v>
      </c>
      <c r="K276" s="4">
        <v>29</v>
      </c>
      <c r="L276" s="4">
        <v>-60285</v>
      </c>
      <c r="M276" s="4">
        <v>13974</v>
      </c>
      <c r="N276" s="4">
        <v>0</v>
      </c>
      <c r="O276" s="4">
        <v>76164</v>
      </c>
      <c r="P276" s="4">
        <v>430</v>
      </c>
      <c r="Q276" s="4">
        <v>0</v>
      </c>
      <c r="R276" s="4">
        <v>-62620</v>
      </c>
      <c r="S276" s="4">
        <v>50</v>
      </c>
      <c r="T276" s="4">
        <v>-62570</v>
      </c>
      <c r="U276" s="4">
        <v>0</v>
      </c>
      <c r="V276" s="4">
        <v>0</v>
      </c>
      <c r="W276" s="4">
        <v>1359</v>
      </c>
      <c r="X276" s="4">
        <v>0</v>
      </c>
      <c r="Y276" s="4">
        <v>0</v>
      </c>
      <c r="Z276" s="4">
        <v>-1359</v>
      </c>
      <c r="AA276" s="4">
        <v>0</v>
      </c>
      <c r="AB276" s="4">
        <v>0</v>
      </c>
      <c r="AC276" s="4">
        <v>1372</v>
      </c>
      <c r="AD276" s="4">
        <v>0</v>
      </c>
      <c r="AE276" s="4">
        <v>0</v>
      </c>
      <c r="AF276" s="4">
        <v>-1372</v>
      </c>
      <c r="AG276" s="93">
        <f t="shared" si="37"/>
        <v>1082.7782448425273</v>
      </c>
      <c r="AH276" s="4">
        <f t="shared" si="41"/>
        <v>0</v>
      </c>
      <c r="AI276" s="4">
        <f t="shared" si="41"/>
        <v>4972.1270128694305</v>
      </c>
      <c r="AJ276" s="4">
        <f t="shared" si="41"/>
        <v>11.187997154497834</v>
      </c>
      <c r="AK276" s="4">
        <f t="shared" si="40"/>
        <v>0</v>
      </c>
      <c r="AL276" s="17">
        <f t="shared" si="40"/>
        <v>-3900.5367651814008</v>
      </c>
      <c r="AM276" s="4">
        <f t="shared" si="40"/>
        <v>1.8754446097135096</v>
      </c>
      <c r="AN276" s="4">
        <f t="shared" si="40"/>
        <v>-3898.6613205716872</v>
      </c>
      <c r="AO276" s="4">
        <f t="shared" si="40"/>
        <v>903.70561986677876</v>
      </c>
      <c r="AP276" s="4">
        <f t="shared" si="40"/>
        <v>0</v>
      </c>
      <c r="AQ276" s="4">
        <f t="shared" si="40"/>
        <v>4925.5642501455086</v>
      </c>
      <c r="AR276" s="4">
        <f t="shared" si="40"/>
        <v>27.808316626786521</v>
      </c>
      <c r="AS276" s="4">
        <f t="shared" si="40"/>
        <v>0</v>
      </c>
      <c r="AT276" s="18">
        <f t="shared" si="40"/>
        <v>-4049.6669469055164</v>
      </c>
      <c r="AU276" s="4">
        <f t="shared" si="39"/>
        <v>3.2335251891612238</v>
      </c>
      <c r="AV276" s="4">
        <f t="shared" si="39"/>
        <v>-4046.433421716355</v>
      </c>
      <c r="AW276" s="4">
        <f t="shared" si="36"/>
        <v>0</v>
      </c>
      <c r="AX276" s="4">
        <f t="shared" si="36"/>
        <v>0</v>
      </c>
      <c r="AY276" s="4">
        <f t="shared" si="36"/>
        <v>87.887214641402053</v>
      </c>
      <c r="AZ276" s="4">
        <f t="shared" si="36"/>
        <v>0</v>
      </c>
      <c r="BA276" s="4">
        <f t="shared" si="36"/>
        <v>0</v>
      </c>
      <c r="BB276" s="19">
        <f t="shared" si="36"/>
        <v>-87.887214641402053</v>
      </c>
      <c r="BC276" s="4">
        <f t="shared" si="36"/>
        <v>0</v>
      </c>
      <c r="BD276" s="4">
        <f t="shared" si="36"/>
        <v>0</v>
      </c>
      <c r="BE276" s="4">
        <f t="shared" si="38"/>
        <v>88.727931190583973</v>
      </c>
      <c r="BF276" s="4">
        <f t="shared" si="38"/>
        <v>0</v>
      </c>
      <c r="BG276" s="4">
        <f t="shared" si="38"/>
        <v>0</v>
      </c>
      <c r="BH276" s="20">
        <f t="shared" si="38"/>
        <v>-88.727931190583973</v>
      </c>
    </row>
    <row r="277" spans="1:60">
      <c r="A277" s="3" t="s">
        <v>583</v>
      </c>
      <c r="B277" s="4">
        <v>2672</v>
      </c>
      <c r="C277" s="51" t="s">
        <v>584</v>
      </c>
      <c r="D277" s="4">
        <v>17</v>
      </c>
      <c r="E277" s="4">
        <v>0</v>
      </c>
      <c r="F277" s="4">
        <v>0</v>
      </c>
      <c r="G277" s="4">
        <v>15639</v>
      </c>
      <c r="H277" s="4">
        <v>0</v>
      </c>
      <c r="I277" s="4">
        <v>0</v>
      </c>
      <c r="J277" s="4">
        <v>-15639</v>
      </c>
      <c r="K277" s="4">
        <v>0</v>
      </c>
      <c r="L277" s="4">
        <v>-15639</v>
      </c>
      <c r="M277" s="4">
        <v>0</v>
      </c>
      <c r="N277" s="4">
        <v>0</v>
      </c>
      <c r="O277" s="4">
        <v>15032</v>
      </c>
      <c r="P277" s="4">
        <v>0</v>
      </c>
      <c r="Q277" s="4">
        <v>0</v>
      </c>
      <c r="R277" s="4">
        <v>-15032</v>
      </c>
      <c r="S277" s="4">
        <v>0</v>
      </c>
      <c r="T277" s="4">
        <v>-15032</v>
      </c>
      <c r="U277" s="4">
        <v>0</v>
      </c>
      <c r="V277" s="4">
        <v>0</v>
      </c>
      <c r="W277" s="4">
        <v>198</v>
      </c>
      <c r="X277" s="4">
        <v>15</v>
      </c>
      <c r="Y277" s="4">
        <v>0</v>
      </c>
      <c r="Z277" s="4">
        <v>-213</v>
      </c>
      <c r="AA277" s="4">
        <v>0</v>
      </c>
      <c r="AB277" s="4">
        <v>0</v>
      </c>
      <c r="AC277" s="4">
        <v>200</v>
      </c>
      <c r="AD277" s="4">
        <v>15</v>
      </c>
      <c r="AE277" s="4">
        <v>0</v>
      </c>
      <c r="AF277" s="4">
        <v>-215</v>
      </c>
      <c r="AG277" s="93">
        <f t="shared" si="37"/>
        <v>0</v>
      </c>
      <c r="AH277" s="4">
        <f t="shared" si="41"/>
        <v>0</v>
      </c>
      <c r="AI277" s="4">
        <f t="shared" si="41"/>
        <v>5852.9191616766466</v>
      </c>
      <c r="AJ277" s="4">
        <f t="shared" si="41"/>
        <v>0</v>
      </c>
      <c r="AK277" s="4">
        <f t="shared" si="40"/>
        <v>0</v>
      </c>
      <c r="AL277" s="17">
        <f t="shared" si="40"/>
        <v>-5852.9191616766466</v>
      </c>
      <c r="AM277" s="4">
        <f t="shared" si="40"/>
        <v>0</v>
      </c>
      <c r="AN277" s="4">
        <f t="shared" si="40"/>
        <v>-5852.9191616766466</v>
      </c>
      <c r="AO277" s="4">
        <f t="shared" si="40"/>
        <v>0</v>
      </c>
      <c r="AP277" s="4">
        <f t="shared" si="40"/>
        <v>0</v>
      </c>
      <c r="AQ277" s="4">
        <f t="shared" si="40"/>
        <v>5625.7485029940117</v>
      </c>
      <c r="AR277" s="4">
        <f t="shared" si="40"/>
        <v>0</v>
      </c>
      <c r="AS277" s="4">
        <f t="shared" si="40"/>
        <v>0</v>
      </c>
      <c r="AT277" s="18">
        <f t="shared" si="40"/>
        <v>-5625.7485029940117</v>
      </c>
      <c r="AU277" s="4">
        <f t="shared" si="39"/>
        <v>0</v>
      </c>
      <c r="AV277" s="4">
        <f t="shared" si="39"/>
        <v>-5625.7485029940117</v>
      </c>
      <c r="AW277" s="4">
        <f t="shared" si="36"/>
        <v>0</v>
      </c>
      <c r="AX277" s="4">
        <f t="shared" si="36"/>
        <v>0</v>
      </c>
      <c r="AY277" s="4">
        <f t="shared" si="36"/>
        <v>74.101796407185631</v>
      </c>
      <c r="AZ277" s="4">
        <f t="shared" si="36"/>
        <v>5.61377245508982</v>
      </c>
      <c r="BA277" s="4">
        <f t="shared" si="36"/>
        <v>0</v>
      </c>
      <c r="BB277" s="19">
        <f t="shared" si="36"/>
        <v>-79.715568862275447</v>
      </c>
      <c r="BC277" s="4">
        <f t="shared" si="36"/>
        <v>0</v>
      </c>
      <c r="BD277" s="4">
        <f t="shared" si="36"/>
        <v>0</v>
      </c>
      <c r="BE277" s="4">
        <f t="shared" si="38"/>
        <v>74.850299401197603</v>
      </c>
      <c r="BF277" s="4">
        <f t="shared" si="38"/>
        <v>5.61377245508982</v>
      </c>
      <c r="BG277" s="4">
        <f t="shared" si="38"/>
        <v>0</v>
      </c>
      <c r="BH277" s="20">
        <f t="shared" si="38"/>
        <v>-80.464071856287418</v>
      </c>
    </row>
    <row r="278" spans="1:60">
      <c r="A278" s="3" t="s">
        <v>585</v>
      </c>
      <c r="B278" s="4">
        <v>67631</v>
      </c>
      <c r="C278" s="51" t="s">
        <v>586</v>
      </c>
      <c r="D278" s="4">
        <v>15</v>
      </c>
      <c r="E278" s="4">
        <v>37671</v>
      </c>
      <c r="F278" s="4">
        <v>0</v>
      </c>
      <c r="G278" s="4">
        <v>287134</v>
      </c>
      <c r="H278" s="4">
        <v>750</v>
      </c>
      <c r="I278" s="4">
        <v>0</v>
      </c>
      <c r="J278" s="4">
        <v>-250213</v>
      </c>
      <c r="K278" s="4">
        <v>297</v>
      </c>
      <c r="L278" s="4">
        <v>-249916</v>
      </c>
      <c r="M278" s="4">
        <v>1117</v>
      </c>
      <c r="N278" s="4">
        <v>0</v>
      </c>
      <c r="O278" s="4">
        <v>243020</v>
      </c>
      <c r="P278" s="4">
        <v>0</v>
      </c>
      <c r="Q278" s="4">
        <v>0</v>
      </c>
      <c r="R278" s="4">
        <v>-241903</v>
      </c>
      <c r="S278" s="4">
        <v>292</v>
      </c>
      <c r="T278" s="4">
        <v>-241611</v>
      </c>
      <c r="U278" s="4">
        <v>6434</v>
      </c>
      <c r="V278" s="4">
        <v>0</v>
      </c>
      <c r="W278" s="4">
        <v>11023</v>
      </c>
      <c r="X278" s="4">
        <v>507</v>
      </c>
      <c r="Y278" s="4" t="s">
        <v>44</v>
      </c>
      <c r="Z278" s="4">
        <v>-5096</v>
      </c>
      <c r="AA278" s="4">
        <v>6768</v>
      </c>
      <c r="AB278" s="4">
        <v>0</v>
      </c>
      <c r="AC278" s="4">
        <v>11179</v>
      </c>
      <c r="AD278" s="4">
        <v>508</v>
      </c>
      <c r="AE278" s="4" t="s">
        <v>44</v>
      </c>
      <c r="AF278" s="4">
        <v>-4919</v>
      </c>
      <c r="AG278" s="93">
        <f t="shared" si="37"/>
        <v>557.00788100131592</v>
      </c>
      <c r="AH278" s="4">
        <f t="shared" si="41"/>
        <v>0</v>
      </c>
      <c r="AI278" s="4">
        <f t="shared" si="41"/>
        <v>4245.5974331297775</v>
      </c>
      <c r="AJ278" s="4">
        <f t="shared" si="41"/>
        <v>11.089589093758779</v>
      </c>
      <c r="AK278" s="4">
        <f t="shared" si="40"/>
        <v>0</v>
      </c>
      <c r="AL278" s="17">
        <f t="shared" si="40"/>
        <v>-3699.6791412222206</v>
      </c>
      <c r="AM278" s="4">
        <f t="shared" si="40"/>
        <v>4.391477281128477</v>
      </c>
      <c r="AN278" s="4">
        <f t="shared" si="40"/>
        <v>-3695.287663941092</v>
      </c>
      <c r="AO278" s="4">
        <f t="shared" si="40"/>
        <v>16.51609469030474</v>
      </c>
      <c r="AP278" s="4">
        <f t="shared" si="40"/>
        <v>0</v>
      </c>
      <c r="AQ278" s="4">
        <f t="shared" si="40"/>
        <v>3593.3225887536782</v>
      </c>
      <c r="AR278" s="4">
        <f t="shared" si="40"/>
        <v>0</v>
      </c>
      <c r="AS278" s="4">
        <f t="shared" si="40"/>
        <v>0</v>
      </c>
      <c r="AT278" s="18">
        <f t="shared" si="40"/>
        <v>-3576.8064940633735</v>
      </c>
      <c r="AU278" s="4">
        <f t="shared" si="39"/>
        <v>4.3175466871700845</v>
      </c>
      <c r="AV278" s="4">
        <f t="shared" si="39"/>
        <v>-3572.4889473762032</v>
      </c>
      <c r="AW278" s="4">
        <f t="shared" si="36"/>
        <v>95.133888305658644</v>
      </c>
      <c r="AX278" s="4">
        <f t="shared" si="36"/>
        <v>0</v>
      </c>
      <c r="AY278" s="4">
        <f t="shared" si="36"/>
        <v>162.98738744067069</v>
      </c>
      <c r="AZ278" s="4">
        <f t="shared" si="36"/>
        <v>7.4965622273809345</v>
      </c>
      <c r="BA278" s="4" t="e">
        <f t="shared" si="36"/>
        <v>#VALUE!</v>
      </c>
      <c r="BB278" s="19">
        <f t="shared" si="36"/>
        <v>-75.350061362392992</v>
      </c>
      <c r="BC278" s="4">
        <f t="shared" si="36"/>
        <v>100.07245198207923</v>
      </c>
      <c r="BD278" s="4">
        <f t="shared" si="36"/>
        <v>0</v>
      </c>
      <c r="BE278" s="4">
        <f t="shared" si="38"/>
        <v>165.29402197217252</v>
      </c>
      <c r="BF278" s="4">
        <f t="shared" si="38"/>
        <v>7.5113483461726132</v>
      </c>
      <c r="BG278" s="4" t="e">
        <f t="shared" si="38"/>
        <v>#VALUE!</v>
      </c>
      <c r="BH278" s="20">
        <f t="shared" si="38"/>
        <v>-72.732918336265911</v>
      </c>
    </row>
    <row r="279" spans="1:60">
      <c r="A279" s="3" t="s">
        <v>587</v>
      </c>
      <c r="B279" s="4">
        <v>20701</v>
      </c>
      <c r="C279" s="51" t="s">
        <v>588</v>
      </c>
      <c r="D279" s="4">
        <v>6</v>
      </c>
      <c r="E279" s="4">
        <v>18589</v>
      </c>
      <c r="F279" s="4">
        <v>0</v>
      </c>
      <c r="G279" s="4">
        <v>95100</v>
      </c>
      <c r="H279" s="4">
        <v>54</v>
      </c>
      <c r="I279" s="4">
        <v>0</v>
      </c>
      <c r="J279" s="4">
        <v>-76565</v>
      </c>
      <c r="K279" s="4">
        <v>60</v>
      </c>
      <c r="L279" s="4">
        <v>-76505</v>
      </c>
      <c r="M279" s="4">
        <v>14405</v>
      </c>
      <c r="N279" s="4">
        <v>0</v>
      </c>
      <c r="O279" s="4">
        <v>96940</v>
      </c>
      <c r="P279" s="4">
        <v>11</v>
      </c>
      <c r="Q279" s="4">
        <v>0</v>
      </c>
      <c r="R279" s="4">
        <v>-82546</v>
      </c>
      <c r="S279" s="4">
        <v>60</v>
      </c>
      <c r="T279" s="4">
        <v>-82486</v>
      </c>
      <c r="U279" s="4">
        <v>0</v>
      </c>
      <c r="V279" s="4">
        <v>0</v>
      </c>
      <c r="W279" s="4">
        <v>1653</v>
      </c>
      <c r="X279" s="4">
        <v>0</v>
      </c>
      <c r="Y279" s="4">
        <v>0</v>
      </c>
      <c r="Z279" s="4">
        <v>-1653</v>
      </c>
      <c r="AA279" s="4">
        <v>0</v>
      </c>
      <c r="AB279" s="4">
        <v>0</v>
      </c>
      <c r="AC279" s="4">
        <v>1682</v>
      </c>
      <c r="AD279" s="4">
        <v>0</v>
      </c>
      <c r="AE279" s="4">
        <v>0</v>
      </c>
      <c r="AF279" s="4">
        <v>-1682</v>
      </c>
      <c r="AG279" s="93">
        <f t="shared" si="37"/>
        <v>897.97594319115024</v>
      </c>
      <c r="AH279" s="4">
        <f t="shared" si="41"/>
        <v>0</v>
      </c>
      <c r="AI279" s="4">
        <f t="shared" si="41"/>
        <v>4593.9809671030389</v>
      </c>
      <c r="AJ279" s="4">
        <f t="shared" si="41"/>
        <v>2.6085696343171829</v>
      </c>
      <c r="AK279" s="4">
        <f t="shared" si="40"/>
        <v>0</v>
      </c>
      <c r="AL279" s="17">
        <f t="shared" si="40"/>
        <v>-3698.6135935462057</v>
      </c>
      <c r="AM279" s="4">
        <f t="shared" si="40"/>
        <v>2.8984107047968699</v>
      </c>
      <c r="AN279" s="4">
        <f t="shared" si="40"/>
        <v>-3695.7151828414085</v>
      </c>
      <c r="AO279" s="4">
        <f t="shared" si="40"/>
        <v>695.86010337664845</v>
      </c>
      <c r="AP279" s="4">
        <f t="shared" si="40"/>
        <v>0</v>
      </c>
      <c r="AQ279" s="4">
        <f t="shared" si="40"/>
        <v>4682.8655620501422</v>
      </c>
      <c r="AR279" s="4">
        <f t="shared" si="40"/>
        <v>0.53137529587942611</v>
      </c>
      <c r="AS279" s="4">
        <f t="shared" si="40"/>
        <v>0</v>
      </c>
      <c r="AT279" s="18">
        <f t="shared" si="40"/>
        <v>-3987.5368339693737</v>
      </c>
      <c r="AU279" s="4">
        <f t="shared" si="39"/>
        <v>2.8984107047968699</v>
      </c>
      <c r="AV279" s="4">
        <f t="shared" si="39"/>
        <v>-3984.6384232645764</v>
      </c>
      <c r="AW279" s="4">
        <f t="shared" si="36"/>
        <v>0</v>
      </c>
      <c r="AX279" s="4">
        <f t="shared" si="36"/>
        <v>0</v>
      </c>
      <c r="AY279" s="4">
        <f t="shared" si="36"/>
        <v>79.851214917153754</v>
      </c>
      <c r="AZ279" s="4">
        <f t="shared" si="36"/>
        <v>0</v>
      </c>
      <c r="BA279" s="4">
        <f t="shared" si="36"/>
        <v>0</v>
      </c>
      <c r="BB279" s="19">
        <f t="shared" si="36"/>
        <v>-79.851214917153754</v>
      </c>
      <c r="BC279" s="4">
        <f t="shared" si="36"/>
        <v>0</v>
      </c>
      <c r="BD279" s="4">
        <f t="shared" si="36"/>
        <v>0</v>
      </c>
      <c r="BE279" s="4">
        <f t="shared" si="38"/>
        <v>81.252113424472242</v>
      </c>
      <c r="BF279" s="4">
        <f t="shared" si="38"/>
        <v>0</v>
      </c>
      <c r="BG279" s="4">
        <f t="shared" si="38"/>
        <v>0</v>
      </c>
      <c r="BH279" s="20">
        <f t="shared" si="38"/>
        <v>-81.252113424472242</v>
      </c>
    </row>
    <row r="280" spans="1:60">
      <c r="A280" s="3" t="s">
        <v>589</v>
      </c>
      <c r="B280" s="4">
        <v>239216</v>
      </c>
      <c r="C280" s="51" t="s">
        <v>590</v>
      </c>
      <c r="D280" s="4">
        <v>32</v>
      </c>
      <c r="E280" s="4">
        <v>143799</v>
      </c>
      <c r="F280" s="4">
        <v>0</v>
      </c>
      <c r="G280" s="4">
        <v>856436</v>
      </c>
      <c r="H280" s="4">
        <v>88</v>
      </c>
      <c r="I280" s="4">
        <v>247</v>
      </c>
      <c r="J280" s="4">
        <v>-712972</v>
      </c>
      <c r="K280" s="4">
        <v>794</v>
      </c>
      <c r="L280" s="4">
        <v>-712178</v>
      </c>
      <c r="M280" s="4">
        <v>74268</v>
      </c>
      <c r="N280" s="4">
        <v>0</v>
      </c>
      <c r="O280" s="4">
        <v>842988</v>
      </c>
      <c r="P280" s="4">
        <v>9</v>
      </c>
      <c r="Q280" s="4">
        <v>229</v>
      </c>
      <c r="R280" s="4">
        <v>-768958</v>
      </c>
      <c r="S280" s="4">
        <v>242</v>
      </c>
      <c r="T280" s="4">
        <v>-768716</v>
      </c>
      <c r="U280" s="4">
        <v>30730</v>
      </c>
      <c r="V280" s="4">
        <v>0</v>
      </c>
      <c r="W280" s="4">
        <v>39057</v>
      </c>
      <c r="X280" s="4">
        <v>1340</v>
      </c>
      <c r="Y280" s="4">
        <v>0</v>
      </c>
      <c r="Z280" s="4">
        <v>-9667</v>
      </c>
      <c r="AA280" s="4">
        <v>30431</v>
      </c>
      <c r="AB280" s="4">
        <v>0</v>
      </c>
      <c r="AC280" s="4">
        <v>40188</v>
      </c>
      <c r="AD280" s="4">
        <v>1705</v>
      </c>
      <c r="AE280" s="4">
        <v>0</v>
      </c>
      <c r="AF280" s="4">
        <v>-11462</v>
      </c>
      <c r="AG280" s="93">
        <f t="shared" si="37"/>
        <v>601.12617885091299</v>
      </c>
      <c r="AH280" s="4">
        <f t="shared" si="41"/>
        <v>0</v>
      </c>
      <c r="AI280" s="4">
        <f t="shared" si="41"/>
        <v>3580.1785833723497</v>
      </c>
      <c r="AJ280" s="4">
        <f t="shared" si="41"/>
        <v>0.36786837000869504</v>
      </c>
      <c r="AK280" s="4">
        <f t="shared" si="40"/>
        <v>1.0325396294562237</v>
      </c>
      <c r="AL280" s="17">
        <f t="shared" si="40"/>
        <v>-2980.4528125209017</v>
      </c>
      <c r="AM280" s="4">
        <f t="shared" si="40"/>
        <v>3.3191759748511807</v>
      </c>
      <c r="AN280" s="4">
        <f t="shared" si="40"/>
        <v>-2977.1336365460506</v>
      </c>
      <c r="AO280" s="4">
        <f t="shared" si="40"/>
        <v>310.46418299779276</v>
      </c>
      <c r="AP280" s="4">
        <f t="shared" si="40"/>
        <v>0</v>
      </c>
      <c r="AQ280" s="4">
        <f t="shared" si="40"/>
        <v>3523.9616079192028</v>
      </c>
      <c r="AR280" s="4">
        <f t="shared" si="40"/>
        <v>3.7622901478161996E-2</v>
      </c>
      <c r="AS280" s="4">
        <f t="shared" si="40"/>
        <v>0.95729382649989969</v>
      </c>
      <c r="AT280" s="18">
        <f t="shared" si="40"/>
        <v>-3214.492341649388</v>
      </c>
      <c r="AU280" s="4">
        <f t="shared" si="39"/>
        <v>1.0116380175239115</v>
      </c>
      <c r="AV280" s="4">
        <f t="shared" si="39"/>
        <v>-3213.4807036318639</v>
      </c>
      <c r="AW280" s="4">
        <f t="shared" si="36"/>
        <v>128.4613069359909</v>
      </c>
      <c r="AX280" s="4">
        <f t="shared" si="36"/>
        <v>0</v>
      </c>
      <c r="AY280" s="4">
        <f t="shared" si="36"/>
        <v>163.27085144806367</v>
      </c>
      <c r="AZ280" s="4">
        <f t="shared" si="36"/>
        <v>5.6016319978596751</v>
      </c>
      <c r="BA280" s="4">
        <f t="shared" si="36"/>
        <v>0</v>
      </c>
      <c r="BB280" s="19">
        <f t="shared" si="36"/>
        <v>-40.411176509932446</v>
      </c>
      <c r="BC280" s="4">
        <f t="shared" si="36"/>
        <v>127.21139054243864</v>
      </c>
      <c r="BD280" s="4">
        <f t="shared" si="36"/>
        <v>0</v>
      </c>
      <c r="BE280" s="4">
        <f t="shared" si="38"/>
        <v>167.99879606715271</v>
      </c>
      <c r="BF280" s="4">
        <f t="shared" si="38"/>
        <v>7.1274496689184668</v>
      </c>
      <c r="BG280" s="4">
        <f t="shared" si="38"/>
        <v>0</v>
      </c>
      <c r="BH280" s="20">
        <f t="shared" si="38"/>
        <v>-47.914855193632533</v>
      </c>
    </row>
    <row r="281" spans="1:60">
      <c r="A281" s="3" t="s">
        <v>591</v>
      </c>
      <c r="B281" s="4">
        <v>19978</v>
      </c>
      <c r="C281" s="51" t="s">
        <v>592</v>
      </c>
      <c r="D281" s="4">
        <v>11</v>
      </c>
      <c r="E281" s="4">
        <v>49509</v>
      </c>
      <c r="F281" s="4" t="s">
        <v>44</v>
      </c>
      <c r="G281" s="4">
        <v>141071</v>
      </c>
      <c r="H281" s="4">
        <v>178</v>
      </c>
      <c r="I281" s="4" t="s">
        <v>44</v>
      </c>
      <c r="J281" s="4">
        <v>-91740</v>
      </c>
      <c r="K281" s="4">
        <v>55</v>
      </c>
      <c r="L281" s="4">
        <v>-91685</v>
      </c>
      <c r="M281" s="4">
        <v>49006</v>
      </c>
      <c r="N281" s="4" t="s">
        <v>44</v>
      </c>
      <c r="O281" s="4">
        <v>145523</v>
      </c>
      <c r="P281" s="4">
        <v>78</v>
      </c>
      <c r="Q281" s="4" t="s">
        <v>44</v>
      </c>
      <c r="R281" s="4">
        <v>-96595</v>
      </c>
      <c r="S281" s="4">
        <v>25</v>
      </c>
      <c r="T281" s="4">
        <v>-96570</v>
      </c>
      <c r="U281" s="4" t="s">
        <v>44</v>
      </c>
      <c r="V281" s="4" t="s">
        <v>44</v>
      </c>
      <c r="W281" s="4">
        <v>2759</v>
      </c>
      <c r="X281" s="4" t="s">
        <v>44</v>
      </c>
      <c r="Y281" s="4" t="s">
        <v>44</v>
      </c>
      <c r="Z281" s="4">
        <v>-2759</v>
      </c>
      <c r="AA281" s="4" t="s">
        <v>44</v>
      </c>
      <c r="AB281" s="4" t="s">
        <v>44</v>
      </c>
      <c r="AC281" s="4">
        <v>2857</v>
      </c>
      <c r="AD281" s="4" t="s">
        <v>44</v>
      </c>
      <c r="AE281" s="4" t="s">
        <v>44</v>
      </c>
      <c r="AF281" s="4">
        <v>-2857</v>
      </c>
      <c r="AG281" s="93">
        <f t="shared" si="37"/>
        <v>2478.1759935929522</v>
      </c>
      <c r="AH281" s="4" t="e">
        <f t="shared" si="41"/>
        <v>#VALUE!</v>
      </c>
      <c r="AI281" s="4">
        <f t="shared" si="41"/>
        <v>7061.3174491941136</v>
      </c>
      <c r="AJ281" s="4">
        <f t="shared" si="41"/>
        <v>8.9098007808589443</v>
      </c>
      <c r="AK281" s="4" t="e">
        <f t="shared" si="40"/>
        <v>#VALUE!</v>
      </c>
      <c r="AL281" s="17">
        <f t="shared" si="40"/>
        <v>-4592.0512563820203</v>
      </c>
      <c r="AM281" s="4">
        <f t="shared" si="40"/>
        <v>2.7530283311642809</v>
      </c>
      <c r="AN281" s="4">
        <f t="shared" si="40"/>
        <v>-4589.2982280508559</v>
      </c>
      <c r="AO281" s="4">
        <f t="shared" si="40"/>
        <v>2452.9982981279409</v>
      </c>
      <c r="AP281" s="4" t="e">
        <f t="shared" si="40"/>
        <v>#VALUE!</v>
      </c>
      <c r="AQ281" s="4">
        <f t="shared" si="40"/>
        <v>7284.1625788367201</v>
      </c>
      <c r="AR281" s="4">
        <f t="shared" si="40"/>
        <v>3.9042947241966162</v>
      </c>
      <c r="AS281" s="4" t="e">
        <f t="shared" si="40"/>
        <v>#VALUE!</v>
      </c>
      <c r="AT281" s="18">
        <f t="shared" si="40"/>
        <v>-4835.0685754329761</v>
      </c>
      <c r="AU281" s="4">
        <f t="shared" si="39"/>
        <v>1.2513765141655822</v>
      </c>
      <c r="AV281" s="4">
        <f t="shared" si="39"/>
        <v>-4833.8171989188104</v>
      </c>
      <c r="AW281" s="4" t="e">
        <f t="shared" si="36"/>
        <v>#VALUE!</v>
      </c>
      <c r="AX281" s="4" t="e">
        <f t="shared" si="36"/>
        <v>#VALUE!</v>
      </c>
      <c r="AY281" s="4">
        <f t="shared" si="36"/>
        <v>138.10191210331365</v>
      </c>
      <c r="AZ281" s="4" t="e">
        <f t="shared" si="36"/>
        <v>#VALUE!</v>
      </c>
      <c r="BA281" s="4" t="e">
        <f t="shared" si="36"/>
        <v>#VALUE!</v>
      </c>
      <c r="BB281" s="19">
        <f t="shared" si="36"/>
        <v>-138.10191210331365</v>
      </c>
      <c r="BC281" s="4" t="e">
        <f t="shared" si="36"/>
        <v>#VALUE!</v>
      </c>
      <c r="BD281" s="4" t="e">
        <f t="shared" si="36"/>
        <v>#VALUE!</v>
      </c>
      <c r="BE281" s="4">
        <f t="shared" si="38"/>
        <v>143.00730803884272</v>
      </c>
      <c r="BF281" s="4" t="e">
        <f t="shared" si="38"/>
        <v>#VALUE!</v>
      </c>
      <c r="BG281" s="4" t="e">
        <f t="shared" si="38"/>
        <v>#VALUE!</v>
      </c>
      <c r="BH281" s="20">
        <f t="shared" si="38"/>
        <v>-143.00730803884272</v>
      </c>
    </row>
    <row r="282" spans="1:60">
      <c r="A282" s="3" t="s">
        <v>593</v>
      </c>
      <c r="B282" s="4">
        <v>2271</v>
      </c>
      <c r="C282" s="51" t="s">
        <v>594</v>
      </c>
      <c r="D282" s="4">
        <v>2</v>
      </c>
      <c r="E282" s="4">
        <v>1045</v>
      </c>
      <c r="F282" s="4">
        <v>0</v>
      </c>
      <c r="G282" s="4">
        <v>10319</v>
      </c>
      <c r="H282" s="4">
        <v>12</v>
      </c>
      <c r="I282" s="4">
        <v>0</v>
      </c>
      <c r="J282" s="4">
        <v>-9286</v>
      </c>
      <c r="K282" s="4">
        <v>0</v>
      </c>
      <c r="L282" s="4">
        <v>-9286</v>
      </c>
      <c r="M282" s="4">
        <v>904</v>
      </c>
      <c r="N282" s="4">
        <v>0</v>
      </c>
      <c r="O282" s="4">
        <v>10889</v>
      </c>
      <c r="P282" s="4">
        <v>13</v>
      </c>
      <c r="Q282" s="4">
        <v>0</v>
      </c>
      <c r="R282" s="4">
        <v>-9998</v>
      </c>
      <c r="S282" s="4">
        <v>0</v>
      </c>
      <c r="T282" s="4">
        <v>-9998</v>
      </c>
      <c r="U282" s="4">
        <v>69</v>
      </c>
      <c r="V282" s="4">
        <v>0</v>
      </c>
      <c r="W282" s="4">
        <v>234</v>
      </c>
      <c r="X282" s="4">
        <v>0</v>
      </c>
      <c r="Y282" s="4">
        <v>0</v>
      </c>
      <c r="Z282" s="4">
        <v>-165</v>
      </c>
      <c r="AA282" s="4">
        <v>70</v>
      </c>
      <c r="AB282" s="4">
        <v>0</v>
      </c>
      <c r="AC282" s="4">
        <v>234</v>
      </c>
      <c r="AD282" s="4">
        <v>0</v>
      </c>
      <c r="AE282" s="4">
        <v>0</v>
      </c>
      <c r="AF282" s="4">
        <v>-164</v>
      </c>
      <c r="AG282" s="93">
        <f t="shared" si="37"/>
        <v>460.14971378247469</v>
      </c>
      <c r="AH282" s="4">
        <f t="shared" si="41"/>
        <v>0</v>
      </c>
      <c r="AI282" s="4">
        <f t="shared" si="41"/>
        <v>4543.813298106561</v>
      </c>
      <c r="AJ282" s="4">
        <f t="shared" si="41"/>
        <v>5.2840158520475562</v>
      </c>
      <c r="AK282" s="4">
        <f t="shared" si="40"/>
        <v>0</v>
      </c>
      <c r="AL282" s="17">
        <f t="shared" si="40"/>
        <v>-4088.9476001761341</v>
      </c>
      <c r="AM282" s="4">
        <f t="shared" si="40"/>
        <v>0</v>
      </c>
      <c r="AN282" s="4">
        <f t="shared" si="40"/>
        <v>-4088.9476001761341</v>
      </c>
      <c r="AO282" s="4">
        <f t="shared" si="40"/>
        <v>398.06252752091592</v>
      </c>
      <c r="AP282" s="4">
        <f t="shared" si="40"/>
        <v>0</v>
      </c>
      <c r="AQ282" s="4">
        <f t="shared" si="40"/>
        <v>4794.8040510788196</v>
      </c>
      <c r="AR282" s="4">
        <f t="shared" si="40"/>
        <v>5.7243505063848525</v>
      </c>
      <c r="AS282" s="4">
        <f t="shared" si="40"/>
        <v>0</v>
      </c>
      <c r="AT282" s="18">
        <f t="shared" si="40"/>
        <v>-4402.465874064289</v>
      </c>
      <c r="AU282" s="4">
        <f t="shared" si="39"/>
        <v>0</v>
      </c>
      <c r="AV282" s="4">
        <f t="shared" si="39"/>
        <v>-4402.465874064289</v>
      </c>
      <c r="AW282" s="4">
        <f t="shared" si="36"/>
        <v>30.383091149273447</v>
      </c>
      <c r="AX282" s="4">
        <f t="shared" si="36"/>
        <v>0</v>
      </c>
      <c r="AY282" s="4">
        <f t="shared" si="36"/>
        <v>103.03830911492734</v>
      </c>
      <c r="AZ282" s="4">
        <f t="shared" si="36"/>
        <v>0</v>
      </c>
      <c r="BA282" s="4">
        <f t="shared" si="36"/>
        <v>0</v>
      </c>
      <c r="BB282" s="19">
        <f t="shared" si="36"/>
        <v>-72.655217965653904</v>
      </c>
      <c r="BC282" s="4">
        <f t="shared" si="36"/>
        <v>30.823425803610743</v>
      </c>
      <c r="BD282" s="4">
        <f t="shared" si="36"/>
        <v>0</v>
      </c>
      <c r="BE282" s="4">
        <f t="shared" si="38"/>
        <v>103.03830911492734</v>
      </c>
      <c r="BF282" s="4">
        <f t="shared" si="38"/>
        <v>0</v>
      </c>
      <c r="BG282" s="4">
        <f t="shared" si="38"/>
        <v>0</v>
      </c>
      <c r="BH282" s="20">
        <f t="shared" si="38"/>
        <v>-72.214883311316598</v>
      </c>
    </row>
    <row r="283" spans="1:60">
      <c r="A283" s="3" t="s">
        <v>595</v>
      </c>
      <c r="B283" s="4">
        <v>1941</v>
      </c>
      <c r="C283" s="51" t="s">
        <v>596</v>
      </c>
      <c r="D283" s="4">
        <v>11</v>
      </c>
      <c r="E283" s="4">
        <v>1940</v>
      </c>
      <c r="F283" s="4">
        <v>0</v>
      </c>
      <c r="G283" s="4">
        <v>13479</v>
      </c>
      <c r="H283" s="4">
        <v>209</v>
      </c>
      <c r="I283" s="4">
        <v>0</v>
      </c>
      <c r="J283" s="4">
        <v>-11748</v>
      </c>
      <c r="K283" s="4">
        <v>8</v>
      </c>
      <c r="L283" s="4">
        <v>-11740</v>
      </c>
      <c r="M283" s="4">
        <v>2109</v>
      </c>
      <c r="N283" s="4">
        <v>0</v>
      </c>
      <c r="O283" s="4">
        <v>13920</v>
      </c>
      <c r="P283" s="4">
        <v>218</v>
      </c>
      <c r="Q283" s="4">
        <v>0</v>
      </c>
      <c r="R283" s="4">
        <v>-12029</v>
      </c>
      <c r="S283" s="4">
        <v>8</v>
      </c>
      <c r="T283" s="4">
        <v>-12021</v>
      </c>
      <c r="U283" s="4">
        <v>0</v>
      </c>
      <c r="V283" s="4">
        <v>0</v>
      </c>
      <c r="W283" s="4">
        <v>250</v>
      </c>
      <c r="X283" s="4">
        <v>0</v>
      </c>
      <c r="Y283" s="4">
        <v>0</v>
      </c>
      <c r="Z283" s="4">
        <v>-250</v>
      </c>
      <c r="AA283" s="4">
        <v>0</v>
      </c>
      <c r="AB283" s="4">
        <v>0</v>
      </c>
      <c r="AC283" s="4">
        <v>257</v>
      </c>
      <c r="AD283" s="4">
        <v>0</v>
      </c>
      <c r="AE283" s="4">
        <v>0</v>
      </c>
      <c r="AF283" s="4">
        <v>-257</v>
      </c>
      <c r="AG283" s="93">
        <f t="shared" si="37"/>
        <v>999.48480164863474</v>
      </c>
      <c r="AH283" s="4">
        <f t="shared" si="41"/>
        <v>0</v>
      </c>
      <c r="AI283" s="4">
        <f t="shared" si="41"/>
        <v>6944.35857805255</v>
      </c>
      <c r="AJ283" s="4">
        <f t="shared" si="41"/>
        <v>107.6764554353426</v>
      </c>
      <c r="AK283" s="4">
        <f t="shared" si="40"/>
        <v>0</v>
      </c>
      <c r="AL283" s="17">
        <f t="shared" si="40"/>
        <v>-6052.5502318392582</v>
      </c>
      <c r="AM283" s="4">
        <f t="shared" si="40"/>
        <v>4.1215868109222047</v>
      </c>
      <c r="AN283" s="4">
        <f t="shared" si="40"/>
        <v>-6048.4286450283362</v>
      </c>
      <c r="AO283" s="4">
        <f t="shared" si="40"/>
        <v>1086.5533230293663</v>
      </c>
      <c r="AP283" s="4">
        <f t="shared" si="40"/>
        <v>0</v>
      </c>
      <c r="AQ283" s="4">
        <f t="shared" si="40"/>
        <v>7171.5610510046372</v>
      </c>
      <c r="AR283" s="4">
        <f t="shared" si="40"/>
        <v>112.31324059763008</v>
      </c>
      <c r="AS283" s="4">
        <f t="shared" si="40"/>
        <v>0</v>
      </c>
      <c r="AT283" s="18">
        <f t="shared" si="40"/>
        <v>-6197.3209685729007</v>
      </c>
      <c r="AU283" s="4">
        <f t="shared" si="39"/>
        <v>4.1215868109222047</v>
      </c>
      <c r="AV283" s="4">
        <f t="shared" si="39"/>
        <v>-6193.1993817619787</v>
      </c>
      <c r="AW283" s="4">
        <f t="shared" si="36"/>
        <v>0</v>
      </c>
      <c r="AX283" s="4">
        <f t="shared" si="36"/>
        <v>0</v>
      </c>
      <c r="AY283" s="4">
        <f t="shared" si="36"/>
        <v>128.7995878413189</v>
      </c>
      <c r="AZ283" s="4">
        <f t="shared" si="36"/>
        <v>0</v>
      </c>
      <c r="BA283" s="4">
        <f t="shared" si="36"/>
        <v>0</v>
      </c>
      <c r="BB283" s="19">
        <f t="shared" si="36"/>
        <v>-128.7995878413189</v>
      </c>
      <c r="BC283" s="4">
        <f t="shared" si="36"/>
        <v>0</v>
      </c>
      <c r="BD283" s="4">
        <f t="shared" si="36"/>
        <v>0</v>
      </c>
      <c r="BE283" s="4">
        <f t="shared" si="38"/>
        <v>132.40597630087584</v>
      </c>
      <c r="BF283" s="4">
        <f t="shared" si="38"/>
        <v>0</v>
      </c>
      <c r="BG283" s="4">
        <f t="shared" si="38"/>
        <v>0</v>
      </c>
      <c r="BH283" s="20">
        <f t="shared" si="38"/>
        <v>-132.40597630087584</v>
      </c>
    </row>
    <row r="284" spans="1:60">
      <c r="A284" s="3" t="s">
        <v>597</v>
      </c>
      <c r="B284" s="4">
        <v>4437</v>
      </c>
      <c r="C284" s="51" t="s">
        <v>598</v>
      </c>
      <c r="D284" s="4">
        <v>6</v>
      </c>
      <c r="E284" s="4">
        <v>0</v>
      </c>
      <c r="F284" s="4">
        <v>0</v>
      </c>
      <c r="G284" s="4">
        <v>14177</v>
      </c>
      <c r="H284" s="4">
        <v>0</v>
      </c>
      <c r="I284" s="4">
        <v>0</v>
      </c>
      <c r="J284" s="4">
        <v>-14177</v>
      </c>
      <c r="K284" s="4">
        <v>0</v>
      </c>
      <c r="L284" s="4">
        <v>-14177</v>
      </c>
      <c r="M284" s="4">
        <v>0</v>
      </c>
      <c r="N284" s="4">
        <v>0</v>
      </c>
      <c r="O284" s="4">
        <v>14725</v>
      </c>
      <c r="P284" s="4">
        <v>0</v>
      </c>
      <c r="Q284" s="4">
        <v>0</v>
      </c>
      <c r="R284" s="4">
        <v>-14725</v>
      </c>
      <c r="S284" s="4">
        <v>0</v>
      </c>
      <c r="T284" s="4">
        <v>-14725</v>
      </c>
      <c r="U284" s="4">
        <v>0</v>
      </c>
      <c r="V284" s="4">
        <v>0</v>
      </c>
      <c r="W284" s="4">
        <v>333</v>
      </c>
      <c r="X284" s="4">
        <v>0</v>
      </c>
      <c r="Y284" s="4">
        <v>0</v>
      </c>
      <c r="Z284" s="4">
        <v>-333</v>
      </c>
      <c r="AA284" s="4">
        <v>0</v>
      </c>
      <c r="AB284" s="4">
        <v>0</v>
      </c>
      <c r="AC284" s="4">
        <v>344</v>
      </c>
      <c r="AD284" s="4">
        <v>0</v>
      </c>
      <c r="AE284" s="4">
        <v>0</v>
      </c>
      <c r="AF284" s="4">
        <v>-344</v>
      </c>
      <c r="AG284" s="93">
        <f t="shared" si="37"/>
        <v>0</v>
      </c>
      <c r="AH284" s="4">
        <f t="shared" si="41"/>
        <v>0</v>
      </c>
      <c r="AI284" s="4">
        <f t="shared" si="41"/>
        <v>3195.1769213432499</v>
      </c>
      <c r="AJ284" s="4">
        <f t="shared" si="41"/>
        <v>0</v>
      </c>
      <c r="AK284" s="4">
        <f t="shared" si="40"/>
        <v>0</v>
      </c>
      <c r="AL284" s="17">
        <f t="shared" si="40"/>
        <v>-3195.1769213432499</v>
      </c>
      <c r="AM284" s="4">
        <f t="shared" si="40"/>
        <v>0</v>
      </c>
      <c r="AN284" s="4">
        <f t="shared" si="40"/>
        <v>-3195.1769213432499</v>
      </c>
      <c r="AO284" s="4">
        <f t="shared" si="40"/>
        <v>0</v>
      </c>
      <c r="AP284" s="4">
        <f t="shared" si="40"/>
        <v>0</v>
      </c>
      <c r="AQ284" s="4">
        <f t="shared" si="40"/>
        <v>3318.6837953572235</v>
      </c>
      <c r="AR284" s="4">
        <f t="shared" si="40"/>
        <v>0</v>
      </c>
      <c r="AS284" s="4">
        <f t="shared" si="40"/>
        <v>0</v>
      </c>
      <c r="AT284" s="18">
        <f t="shared" si="40"/>
        <v>-3318.6837953572235</v>
      </c>
      <c r="AU284" s="4">
        <f t="shared" si="39"/>
        <v>0</v>
      </c>
      <c r="AV284" s="4">
        <f t="shared" si="39"/>
        <v>-3318.6837953572235</v>
      </c>
      <c r="AW284" s="4">
        <f t="shared" si="36"/>
        <v>0</v>
      </c>
      <c r="AX284" s="4">
        <f t="shared" si="36"/>
        <v>0</v>
      </c>
      <c r="AY284" s="4">
        <f t="shared" si="36"/>
        <v>75.050709939148078</v>
      </c>
      <c r="AZ284" s="4">
        <f t="shared" si="36"/>
        <v>0</v>
      </c>
      <c r="BA284" s="4">
        <f t="shared" si="36"/>
        <v>0</v>
      </c>
      <c r="BB284" s="19">
        <f t="shared" si="36"/>
        <v>-75.050709939148078</v>
      </c>
      <c r="BC284" s="4">
        <f t="shared" si="36"/>
        <v>0</v>
      </c>
      <c r="BD284" s="4">
        <f t="shared" si="36"/>
        <v>0</v>
      </c>
      <c r="BE284" s="4">
        <f t="shared" si="38"/>
        <v>77.529862519720538</v>
      </c>
      <c r="BF284" s="4">
        <f t="shared" si="38"/>
        <v>0</v>
      </c>
      <c r="BG284" s="4">
        <f t="shared" si="38"/>
        <v>0</v>
      </c>
      <c r="BH284" s="20">
        <f t="shared" si="38"/>
        <v>-77.529862519720538</v>
      </c>
    </row>
    <row r="285" spans="1:60">
      <c r="A285" s="3" t="s">
        <v>599</v>
      </c>
      <c r="B285" s="4">
        <v>3005</v>
      </c>
      <c r="C285" s="51" t="s">
        <v>600</v>
      </c>
      <c r="D285" s="4">
        <v>16</v>
      </c>
      <c r="E285" s="4">
        <v>0</v>
      </c>
      <c r="F285" s="4">
        <v>0</v>
      </c>
      <c r="G285" s="4">
        <v>13764</v>
      </c>
      <c r="H285" s="4">
        <v>0</v>
      </c>
      <c r="I285" s="4">
        <v>0</v>
      </c>
      <c r="J285" s="4">
        <v>-13764</v>
      </c>
      <c r="K285" s="4">
        <v>0</v>
      </c>
      <c r="L285" s="4">
        <v>-13764</v>
      </c>
      <c r="M285" s="4">
        <v>0</v>
      </c>
      <c r="N285" s="4">
        <v>0</v>
      </c>
      <c r="O285" s="4">
        <v>14300</v>
      </c>
      <c r="P285" s="4">
        <v>0</v>
      </c>
      <c r="Q285" s="4">
        <v>0</v>
      </c>
      <c r="R285" s="4">
        <v>-14300</v>
      </c>
      <c r="S285" s="4">
        <v>0</v>
      </c>
      <c r="T285" s="4">
        <v>-14300</v>
      </c>
      <c r="U285" s="4">
        <v>0</v>
      </c>
      <c r="V285" s="4">
        <v>0</v>
      </c>
      <c r="W285" s="4">
        <v>385</v>
      </c>
      <c r="X285" s="4">
        <v>17</v>
      </c>
      <c r="Y285" s="4">
        <v>0</v>
      </c>
      <c r="Z285" s="4">
        <v>-402</v>
      </c>
      <c r="AA285" s="4">
        <v>0</v>
      </c>
      <c r="AB285" s="4">
        <v>0</v>
      </c>
      <c r="AC285" s="4">
        <v>404</v>
      </c>
      <c r="AD285" s="4">
        <v>19</v>
      </c>
      <c r="AE285" s="4">
        <v>0</v>
      </c>
      <c r="AF285" s="4">
        <v>-423</v>
      </c>
      <c r="AG285" s="93">
        <f t="shared" si="37"/>
        <v>0</v>
      </c>
      <c r="AH285" s="4">
        <f t="shared" si="41"/>
        <v>0</v>
      </c>
      <c r="AI285" s="4">
        <f t="shared" si="41"/>
        <v>4580.3660565723794</v>
      </c>
      <c r="AJ285" s="4">
        <f t="shared" si="41"/>
        <v>0</v>
      </c>
      <c r="AK285" s="4">
        <f t="shared" si="40"/>
        <v>0</v>
      </c>
      <c r="AL285" s="17">
        <f t="shared" si="40"/>
        <v>-4580.3660565723794</v>
      </c>
      <c r="AM285" s="4">
        <f t="shared" si="40"/>
        <v>0</v>
      </c>
      <c r="AN285" s="4">
        <f t="shared" si="40"/>
        <v>-4580.3660565723794</v>
      </c>
      <c r="AO285" s="4">
        <f t="shared" si="40"/>
        <v>0</v>
      </c>
      <c r="AP285" s="4">
        <f t="shared" si="40"/>
        <v>0</v>
      </c>
      <c r="AQ285" s="4">
        <f t="shared" si="40"/>
        <v>4758.7354409317804</v>
      </c>
      <c r="AR285" s="4">
        <f t="shared" si="40"/>
        <v>0</v>
      </c>
      <c r="AS285" s="4">
        <f t="shared" si="40"/>
        <v>0</v>
      </c>
      <c r="AT285" s="18">
        <f t="shared" si="40"/>
        <v>-4758.7354409317804</v>
      </c>
      <c r="AU285" s="4">
        <f t="shared" si="39"/>
        <v>0</v>
      </c>
      <c r="AV285" s="4">
        <f t="shared" si="39"/>
        <v>-4758.7354409317804</v>
      </c>
      <c r="AW285" s="4">
        <f t="shared" si="36"/>
        <v>0</v>
      </c>
      <c r="AX285" s="4">
        <f t="shared" si="36"/>
        <v>0</v>
      </c>
      <c r="AY285" s="4">
        <f t="shared" si="36"/>
        <v>128.11980033277871</v>
      </c>
      <c r="AZ285" s="4">
        <f t="shared" si="36"/>
        <v>5.6572379367720469</v>
      </c>
      <c r="BA285" s="4">
        <f t="shared" si="36"/>
        <v>0</v>
      </c>
      <c r="BB285" s="19">
        <f t="shared" si="36"/>
        <v>-133.77703826955076</v>
      </c>
      <c r="BC285" s="4">
        <f t="shared" si="36"/>
        <v>0</v>
      </c>
      <c r="BD285" s="4">
        <f t="shared" si="36"/>
        <v>0</v>
      </c>
      <c r="BE285" s="4">
        <f t="shared" si="38"/>
        <v>134.44259567387687</v>
      </c>
      <c r="BF285" s="4">
        <f t="shared" si="38"/>
        <v>6.3227953410981694</v>
      </c>
      <c r="BG285" s="4">
        <f t="shared" si="38"/>
        <v>0</v>
      </c>
      <c r="BH285" s="20">
        <f t="shared" si="38"/>
        <v>-140.76539101497505</v>
      </c>
    </row>
    <row r="286" spans="1:60">
      <c r="A286" s="3" t="s">
        <v>601</v>
      </c>
      <c r="B286" s="4">
        <v>3490</v>
      </c>
      <c r="C286" s="51" t="s">
        <v>602</v>
      </c>
      <c r="D286" s="4">
        <v>11</v>
      </c>
      <c r="E286" s="4">
        <v>0</v>
      </c>
      <c r="F286" s="4">
        <v>0</v>
      </c>
      <c r="G286" s="4">
        <v>14125</v>
      </c>
      <c r="H286" s="4">
        <v>0</v>
      </c>
      <c r="I286" s="4">
        <v>0</v>
      </c>
      <c r="J286" s="4">
        <v>-14125</v>
      </c>
      <c r="K286" s="4">
        <v>268</v>
      </c>
      <c r="L286" s="4">
        <v>-13857</v>
      </c>
      <c r="M286" s="4">
        <v>0</v>
      </c>
      <c r="N286" s="4">
        <v>0</v>
      </c>
      <c r="O286" s="4">
        <v>14342</v>
      </c>
      <c r="P286" s="4">
        <v>0</v>
      </c>
      <c r="Q286" s="4">
        <v>0</v>
      </c>
      <c r="R286" s="4">
        <v>-14342</v>
      </c>
      <c r="S286" s="4">
        <v>348</v>
      </c>
      <c r="T286" s="4">
        <v>-13994</v>
      </c>
      <c r="U286" s="4">
        <v>0</v>
      </c>
      <c r="V286" s="4">
        <v>0</v>
      </c>
      <c r="W286" s="4">
        <v>376</v>
      </c>
      <c r="X286" s="4">
        <v>0</v>
      </c>
      <c r="Y286" s="4">
        <v>0</v>
      </c>
      <c r="Z286" s="4">
        <v>-376</v>
      </c>
      <c r="AA286" s="4">
        <v>0</v>
      </c>
      <c r="AB286" s="4">
        <v>0</v>
      </c>
      <c r="AC286" s="4">
        <v>418</v>
      </c>
      <c r="AD286" s="4">
        <v>0</v>
      </c>
      <c r="AE286" s="4">
        <v>0</v>
      </c>
      <c r="AF286" s="4">
        <v>-418</v>
      </c>
      <c r="AG286" s="93">
        <f t="shared" si="37"/>
        <v>0</v>
      </c>
      <c r="AH286" s="4">
        <f t="shared" si="41"/>
        <v>0</v>
      </c>
      <c r="AI286" s="4">
        <f t="shared" si="41"/>
        <v>4047.2779369627506</v>
      </c>
      <c r="AJ286" s="4">
        <f t="shared" si="41"/>
        <v>0</v>
      </c>
      <c r="AK286" s="4">
        <f t="shared" si="40"/>
        <v>0</v>
      </c>
      <c r="AL286" s="17">
        <f t="shared" si="40"/>
        <v>-4047.2779369627506</v>
      </c>
      <c r="AM286" s="4">
        <f t="shared" si="40"/>
        <v>76.790830945558739</v>
      </c>
      <c r="AN286" s="4">
        <f t="shared" si="40"/>
        <v>-3970.4871060171918</v>
      </c>
      <c r="AO286" s="4">
        <f t="shared" si="40"/>
        <v>0</v>
      </c>
      <c r="AP286" s="4">
        <f t="shared" si="40"/>
        <v>0</v>
      </c>
      <c r="AQ286" s="4">
        <f t="shared" si="40"/>
        <v>4109.4555873925501</v>
      </c>
      <c r="AR286" s="4">
        <f t="shared" si="40"/>
        <v>0</v>
      </c>
      <c r="AS286" s="4">
        <f t="shared" si="40"/>
        <v>0</v>
      </c>
      <c r="AT286" s="18">
        <f t="shared" si="40"/>
        <v>-4109.4555873925501</v>
      </c>
      <c r="AU286" s="4">
        <f t="shared" si="39"/>
        <v>99.713467048710598</v>
      </c>
      <c r="AV286" s="4">
        <f t="shared" si="39"/>
        <v>-4009.7421203438394</v>
      </c>
      <c r="AW286" s="4">
        <f t="shared" si="36"/>
        <v>0</v>
      </c>
      <c r="AX286" s="4">
        <f t="shared" si="36"/>
        <v>0</v>
      </c>
      <c r="AY286" s="4">
        <f t="shared" si="36"/>
        <v>107.73638968481376</v>
      </c>
      <c r="AZ286" s="4">
        <f t="shared" si="36"/>
        <v>0</v>
      </c>
      <c r="BA286" s="4">
        <f t="shared" si="36"/>
        <v>0</v>
      </c>
      <c r="BB286" s="19">
        <f t="shared" si="36"/>
        <v>-107.73638968481376</v>
      </c>
      <c r="BC286" s="4">
        <f t="shared" si="36"/>
        <v>0</v>
      </c>
      <c r="BD286" s="4">
        <f t="shared" si="36"/>
        <v>0</v>
      </c>
      <c r="BE286" s="4">
        <f t="shared" si="38"/>
        <v>119.77077363896848</v>
      </c>
      <c r="BF286" s="4">
        <f t="shared" si="38"/>
        <v>0</v>
      </c>
      <c r="BG286" s="4">
        <f t="shared" si="38"/>
        <v>0</v>
      </c>
      <c r="BH286" s="20">
        <f t="shared" si="38"/>
        <v>-119.77077363896848</v>
      </c>
    </row>
    <row r="287" spans="1:60">
      <c r="A287" s="3" t="s">
        <v>603</v>
      </c>
      <c r="B287" s="4">
        <v>29241</v>
      </c>
      <c r="C287" s="51" t="s">
        <v>604</v>
      </c>
      <c r="D287" s="4">
        <v>33</v>
      </c>
      <c r="E287" s="4">
        <v>2</v>
      </c>
      <c r="F287" s="4">
        <v>0</v>
      </c>
      <c r="G287" s="4">
        <v>94649</v>
      </c>
      <c r="H287" s="4">
        <v>8</v>
      </c>
      <c r="I287" s="4" t="s">
        <v>44</v>
      </c>
      <c r="J287" s="4">
        <v>-94655</v>
      </c>
      <c r="K287" s="4">
        <v>29</v>
      </c>
      <c r="L287" s="4">
        <v>-94626</v>
      </c>
      <c r="M287" s="4">
        <v>57</v>
      </c>
      <c r="N287" s="4" t="s">
        <v>44</v>
      </c>
      <c r="O287" s="4">
        <v>94751</v>
      </c>
      <c r="P287" s="4">
        <v>8</v>
      </c>
      <c r="Q287" s="4" t="s">
        <v>44</v>
      </c>
      <c r="R287" s="4">
        <v>-94702</v>
      </c>
      <c r="S287" s="4">
        <v>38</v>
      </c>
      <c r="T287" s="4">
        <v>-94664</v>
      </c>
      <c r="U287" s="4" t="s">
        <v>44</v>
      </c>
      <c r="V287" s="4" t="s">
        <v>44</v>
      </c>
      <c r="W287" s="4">
        <v>2010</v>
      </c>
      <c r="X287" s="4" t="s">
        <v>44</v>
      </c>
      <c r="Y287" s="4" t="s">
        <v>44</v>
      </c>
      <c r="Z287" s="4">
        <v>-2010</v>
      </c>
      <c r="AA287" s="4" t="s">
        <v>44</v>
      </c>
      <c r="AB287" s="4" t="s">
        <v>44</v>
      </c>
      <c r="AC287" s="4">
        <v>2070</v>
      </c>
      <c r="AD287" s="4" t="s">
        <v>44</v>
      </c>
      <c r="AE287" s="4" t="s">
        <v>44</v>
      </c>
      <c r="AF287" s="4">
        <v>-2070</v>
      </c>
      <c r="AG287" s="93">
        <f t="shared" si="37"/>
        <v>6.8397113641804314E-2</v>
      </c>
      <c r="AH287" s="4">
        <f t="shared" si="41"/>
        <v>0</v>
      </c>
      <c r="AI287" s="4">
        <f t="shared" si="41"/>
        <v>3236.8592045415685</v>
      </c>
      <c r="AJ287" s="4">
        <f t="shared" si="41"/>
        <v>0.27358845456721725</v>
      </c>
      <c r="AK287" s="4" t="e">
        <f t="shared" si="40"/>
        <v>#VALUE!</v>
      </c>
      <c r="AL287" s="17">
        <f t="shared" si="40"/>
        <v>-3237.064395882494</v>
      </c>
      <c r="AM287" s="4">
        <f t="shared" si="40"/>
        <v>0.99175814780616256</v>
      </c>
      <c r="AN287" s="4">
        <f t="shared" si="40"/>
        <v>-3236.0726377346878</v>
      </c>
      <c r="AO287" s="4">
        <f t="shared" si="40"/>
        <v>1.9493177387914229</v>
      </c>
      <c r="AP287" s="4" t="e">
        <f t="shared" si="40"/>
        <v>#VALUE!</v>
      </c>
      <c r="AQ287" s="4">
        <f t="shared" si="40"/>
        <v>3240.3474573373005</v>
      </c>
      <c r="AR287" s="4">
        <f t="shared" si="40"/>
        <v>0.27358845456721725</v>
      </c>
      <c r="AS287" s="4" t="e">
        <f t="shared" si="40"/>
        <v>#VALUE!</v>
      </c>
      <c r="AT287" s="18">
        <f t="shared" si="40"/>
        <v>-3238.6717280530761</v>
      </c>
      <c r="AU287" s="4">
        <f t="shared" si="39"/>
        <v>1.2995451591942819</v>
      </c>
      <c r="AV287" s="4">
        <f t="shared" si="39"/>
        <v>-3237.3721828938819</v>
      </c>
      <c r="AW287" s="4" t="e">
        <f t="shared" si="36"/>
        <v>#VALUE!</v>
      </c>
      <c r="AX287" s="4" t="e">
        <f t="shared" si="36"/>
        <v>#VALUE!</v>
      </c>
      <c r="AY287" s="4">
        <f t="shared" si="36"/>
        <v>68.739099210013336</v>
      </c>
      <c r="AZ287" s="4" t="e">
        <f t="shared" si="36"/>
        <v>#VALUE!</v>
      </c>
      <c r="BA287" s="4" t="e">
        <f t="shared" si="36"/>
        <v>#VALUE!</v>
      </c>
      <c r="BB287" s="19">
        <f t="shared" si="36"/>
        <v>-68.739099210013336</v>
      </c>
      <c r="BC287" s="4" t="e">
        <f t="shared" si="36"/>
        <v>#VALUE!</v>
      </c>
      <c r="BD287" s="4" t="e">
        <f t="shared" si="36"/>
        <v>#VALUE!</v>
      </c>
      <c r="BE287" s="4">
        <f t="shared" si="38"/>
        <v>70.791012619267462</v>
      </c>
      <c r="BF287" s="4" t="e">
        <f t="shared" si="38"/>
        <v>#VALUE!</v>
      </c>
      <c r="BG287" s="4" t="e">
        <f t="shared" si="38"/>
        <v>#VALUE!</v>
      </c>
      <c r="BH287" s="20">
        <f t="shared" si="38"/>
        <v>-70.791012619267462</v>
      </c>
    </row>
    <row r="288" spans="1:60">
      <c r="A288" s="3" t="s">
        <v>605</v>
      </c>
      <c r="B288" s="4">
        <v>6063</v>
      </c>
      <c r="C288" s="51" t="s">
        <v>606</v>
      </c>
      <c r="D288" s="4">
        <v>13</v>
      </c>
      <c r="E288" s="4">
        <v>27220</v>
      </c>
      <c r="F288" s="4">
        <v>0</v>
      </c>
      <c r="G288" s="4">
        <v>56015</v>
      </c>
      <c r="H288" s="4">
        <v>118</v>
      </c>
      <c r="I288" s="4">
        <v>0</v>
      </c>
      <c r="J288" s="4">
        <v>-28913</v>
      </c>
      <c r="K288" s="4">
        <v>0</v>
      </c>
      <c r="L288" s="4">
        <v>-28913</v>
      </c>
      <c r="M288" s="4">
        <v>28720</v>
      </c>
      <c r="N288" s="4">
        <v>0</v>
      </c>
      <c r="O288" s="4">
        <v>58944</v>
      </c>
      <c r="P288" s="4">
        <v>94</v>
      </c>
      <c r="Q288" s="4">
        <v>0</v>
      </c>
      <c r="R288" s="4">
        <v>-30318</v>
      </c>
      <c r="S288" s="4">
        <v>0</v>
      </c>
      <c r="T288" s="4">
        <v>-30318</v>
      </c>
      <c r="U288" s="4">
        <v>0</v>
      </c>
      <c r="V288" s="4">
        <v>0</v>
      </c>
      <c r="W288" s="4">
        <v>557</v>
      </c>
      <c r="X288" s="4">
        <v>0</v>
      </c>
      <c r="Y288" s="4">
        <v>0</v>
      </c>
      <c r="Z288" s="4">
        <v>-557</v>
      </c>
      <c r="AA288" s="4">
        <v>0</v>
      </c>
      <c r="AB288" s="4">
        <v>0</v>
      </c>
      <c r="AC288" s="4">
        <v>565</v>
      </c>
      <c r="AD288" s="4">
        <v>0</v>
      </c>
      <c r="AE288" s="4">
        <v>0</v>
      </c>
      <c r="AF288" s="4">
        <v>-565</v>
      </c>
      <c r="AG288" s="93">
        <f t="shared" si="37"/>
        <v>4489.526636978394</v>
      </c>
      <c r="AH288" s="4">
        <f t="shared" si="41"/>
        <v>0</v>
      </c>
      <c r="AI288" s="4">
        <f t="shared" si="41"/>
        <v>9238.8256638627736</v>
      </c>
      <c r="AJ288" s="4">
        <f t="shared" si="41"/>
        <v>19.462312386607291</v>
      </c>
      <c r="AK288" s="4">
        <f t="shared" si="40"/>
        <v>0</v>
      </c>
      <c r="AL288" s="17">
        <f t="shared" si="40"/>
        <v>-4768.7613392709882</v>
      </c>
      <c r="AM288" s="4">
        <f t="shared" si="40"/>
        <v>0</v>
      </c>
      <c r="AN288" s="4">
        <f t="shared" si="40"/>
        <v>-4768.7613392709882</v>
      </c>
      <c r="AO288" s="4">
        <f t="shared" si="40"/>
        <v>4736.9289130793341</v>
      </c>
      <c r="AP288" s="4">
        <f t="shared" si="40"/>
        <v>0</v>
      </c>
      <c r="AQ288" s="4">
        <f t="shared" si="40"/>
        <v>9721.9198416625441</v>
      </c>
      <c r="AR288" s="4">
        <f t="shared" si="40"/>
        <v>15.503875968992247</v>
      </c>
      <c r="AS288" s="4">
        <f t="shared" si="40"/>
        <v>0</v>
      </c>
      <c r="AT288" s="18">
        <f t="shared" si="40"/>
        <v>-5000.4948045522015</v>
      </c>
      <c r="AU288" s="4">
        <f t="shared" si="39"/>
        <v>0</v>
      </c>
      <c r="AV288" s="4">
        <f t="shared" si="39"/>
        <v>-5000.4948045522015</v>
      </c>
      <c r="AW288" s="4">
        <f t="shared" si="36"/>
        <v>0</v>
      </c>
      <c r="AX288" s="4">
        <f t="shared" si="36"/>
        <v>0</v>
      </c>
      <c r="AY288" s="4">
        <f t="shared" si="36"/>
        <v>91.868711858815772</v>
      </c>
      <c r="AZ288" s="4">
        <f t="shared" si="36"/>
        <v>0</v>
      </c>
      <c r="BA288" s="4">
        <f t="shared" si="36"/>
        <v>0</v>
      </c>
      <c r="BB288" s="19">
        <f t="shared" si="36"/>
        <v>-91.868711858815772</v>
      </c>
      <c r="BC288" s="4">
        <f t="shared" si="36"/>
        <v>0</v>
      </c>
      <c r="BD288" s="4">
        <f t="shared" si="36"/>
        <v>0</v>
      </c>
      <c r="BE288" s="4">
        <f t="shared" si="38"/>
        <v>93.188190664687454</v>
      </c>
      <c r="BF288" s="4">
        <f t="shared" si="38"/>
        <v>0</v>
      </c>
      <c r="BG288" s="4">
        <f t="shared" si="38"/>
        <v>0</v>
      </c>
      <c r="BH288" s="20">
        <f t="shared" si="38"/>
        <v>-93.188190664687454</v>
      </c>
    </row>
    <row r="289" spans="1:60">
      <c r="A289" s="3" t="s">
        <v>607</v>
      </c>
      <c r="B289" s="4">
        <v>2756</v>
      </c>
      <c r="C289" s="51" t="s">
        <v>608</v>
      </c>
      <c r="D289" s="4">
        <v>14</v>
      </c>
      <c r="E289" s="4">
        <v>0</v>
      </c>
      <c r="F289" s="4">
        <v>0</v>
      </c>
      <c r="G289" s="4">
        <v>12044</v>
      </c>
      <c r="H289" s="4">
        <v>0</v>
      </c>
      <c r="I289" s="4">
        <v>0</v>
      </c>
      <c r="J289" s="4">
        <v>-12044</v>
      </c>
      <c r="K289" s="4">
        <v>0</v>
      </c>
      <c r="L289" s="4">
        <v>-12044</v>
      </c>
      <c r="M289" s="4">
        <v>0</v>
      </c>
      <c r="N289" s="4">
        <v>0</v>
      </c>
      <c r="O289" s="4">
        <v>11900</v>
      </c>
      <c r="P289" s="4">
        <v>0</v>
      </c>
      <c r="Q289" s="4">
        <v>0</v>
      </c>
      <c r="R289" s="4">
        <v>-11900</v>
      </c>
      <c r="S289" s="4">
        <v>0</v>
      </c>
      <c r="T289" s="4">
        <v>-11900</v>
      </c>
      <c r="U289" s="4">
        <v>0</v>
      </c>
      <c r="V289" s="4">
        <v>0</v>
      </c>
      <c r="W289" s="4">
        <v>290</v>
      </c>
      <c r="X289" s="4">
        <v>0</v>
      </c>
      <c r="Y289" s="4">
        <v>0</v>
      </c>
      <c r="Z289" s="4">
        <v>-290</v>
      </c>
      <c r="AA289" s="4">
        <v>0</v>
      </c>
      <c r="AB289" s="4">
        <v>0</v>
      </c>
      <c r="AC289" s="4">
        <v>293</v>
      </c>
      <c r="AD289" s="4">
        <v>0</v>
      </c>
      <c r="AE289" s="4">
        <v>0</v>
      </c>
      <c r="AF289" s="4">
        <v>-293</v>
      </c>
      <c r="AG289" s="93">
        <f t="shared" si="37"/>
        <v>0</v>
      </c>
      <c r="AH289" s="4">
        <f t="shared" si="41"/>
        <v>0</v>
      </c>
      <c r="AI289" s="4">
        <f t="shared" si="41"/>
        <v>4370.1015965166907</v>
      </c>
      <c r="AJ289" s="4">
        <f t="shared" si="41"/>
        <v>0</v>
      </c>
      <c r="AK289" s="4">
        <f t="shared" si="40"/>
        <v>0</v>
      </c>
      <c r="AL289" s="17">
        <f t="shared" si="40"/>
        <v>-4370.1015965166907</v>
      </c>
      <c r="AM289" s="4">
        <f t="shared" si="40"/>
        <v>0</v>
      </c>
      <c r="AN289" s="4">
        <f t="shared" si="40"/>
        <v>-4370.1015965166907</v>
      </c>
      <c r="AO289" s="4">
        <f t="shared" si="40"/>
        <v>0</v>
      </c>
      <c r="AP289" s="4">
        <f t="shared" si="40"/>
        <v>0</v>
      </c>
      <c r="AQ289" s="4">
        <f t="shared" si="40"/>
        <v>4317.8519593613937</v>
      </c>
      <c r="AR289" s="4">
        <f t="shared" si="40"/>
        <v>0</v>
      </c>
      <c r="AS289" s="4">
        <f t="shared" si="40"/>
        <v>0</v>
      </c>
      <c r="AT289" s="18">
        <f t="shared" si="40"/>
        <v>-4317.8519593613937</v>
      </c>
      <c r="AU289" s="4">
        <f t="shared" si="39"/>
        <v>0</v>
      </c>
      <c r="AV289" s="4">
        <f t="shared" si="39"/>
        <v>-4317.8519593613937</v>
      </c>
      <c r="AW289" s="4">
        <f t="shared" si="36"/>
        <v>0</v>
      </c>
      <c r="AX289" s="4">
        <f t="shared" si="36"/>
        <v>0</v>
      </c>
      <c r="AY289" s="4">
        <f t="shared" si="36"/>
        <v>105.22496371552975</v>
      </c>
      <c r="AZ289" s="4">
        <f t="shared" si="36"/>
        <v>0</v>
      </c>
      <c r="BA289" s="4">
        <f t="shared" si="36"/>
        <v>0</v>
      </c>
      <c r="BB289" s="19">
        <f t="shared" si="36"/>
        <v>-105.22496371552975</v>
      </c>
      <c r="BC289" s="4">
        <f t="shared" si="36"/>
        <v>0</v>
      </c>
      <c r="BD289" s="4">
        <f t="shared" si="36"/>
        <v>0</v>
      </c>
      <c r="BE289" s="4">
        <f t="shared" si="38"/>
        <v>106.31349782293178</v>
      </c>
      <c r="BF289" s="4">
        <f t="shared" si="38"/>
        <v>0</v>
      </c>
      <c r="BG289" s="4">
        <f t="shared" si="38"/>
        <v>0</v>
      </c>
      <c r="BH289" s="20">
        <f t="shared" si="38"/>
        <v>-106.31349782293178</v>
      </c>
    </row>
    <row r="290" spans="1:60">
      <c r="A290" s="3" t="s">
        <v>609</v>
      </c>
      <c r="B290" s="4">
        <v>3042</v>
      </c>
      <c r="C290" s="51" t="s">
        <v>610</v>
      </c>
      <c r="D290" s="4">
        <v>8</v>
      </c>
      <c r="E290" s="4">
        <v>41</v>
      </c>
      <c r="F290" s="4">
        <v>0</v>
      </c>
      <c r="G290" s="4">
        <v>13741</v>
      </c>
      <c r="H290" s="4">
        <v>0</v>
      </c>
      <c r="I290" s="4">
        <v>0</v>
      </c>
      <c r="J290" s="4">
        <v>-13700</v>
      </c>
      <c r="K290" s="4">
        <v>7</v>
      </c>
      <c r="L290" s="4">
        <v>-13693</v>
      </c>
      <c r="M290" s="4">
        <v>41</v>
      </c>
      <c r="N290" s="4">
        <v>0</v>
      </c>
      <c r="O290" s="4">
        <v>13842</v>
      </c>
      <c r="P290" s="4">
        <v>0</v>
      </c>
      <c r="Q290" s="4">
        <v>0</v>
      </c>
      <c r="R290" s="4">
        <v>-13801</v>
      </c>
      <c r="S290" s="4">
        <v>11</v>
      </c>
      <c r="T290" s="4">
        <v>-13790</v>
      </c>
      <c r="U290" s="4">
        <v>0</v>
      </c>
      <c r="V290" s="4">
        <v>0</v>
      </c>
      <c r="W290" s="4">
        <v>376</v>
      </c>
      <c r="X290" s="4">
        <v>0</v>
      </c>
      <c r="Y290" s="4">
        <v>0</v>
      </c>
      <c r="Z290" s="4">
        <v>-376</v>
      </c>
      <c r="AA290" s="4">
        <v>0</v>
      </c>
      <c r="AB290" s="4">
        <v>0</v>
      </c>
      <c r="AC290" s="4">
        <v>376</v>
      </c>
      <c r="AD290" s="4">
        <v>0</v>
      </c>
      <c r="AE290" s="4">
        <v>0</v>
      </c>
      <c r="AF290" s="4">
        <v>-376</v>
      </c>
      <c r="AG290" s="93">
        <f t="shared" si="37"/>
        <v>13.477975016436554</v>
      </c>
      <c r="AH290" s="4">
        <f t="shared" si="41"/>
        <v>0</v>
      </c>
      <c r="AI290" s="4">
        <f t="shared" si="41"/>
        <v>4517.0940170940175</v>
      </c>
      <c r="AJ290" s="4">
        <f t="shared" si="41"/>
        <v>0</v>
      </c>
      <c r="AK290" s="4">
        <f t="shared" si="40"/>
        <v>0</v>
      </c>
      <c r="AL290" s="17">
        <f t="shared" si="40"/>
        <v>-4503.6160420775805</v>
      </c>
      <c r="AM290" s="4">
        <f t="shared" si="40"/>
        <v>2.3011176857330704</v>
      </c>
      <c r="AN290" s="4">
        <f t="shared" si="40"/>
        <v>-4501.3149243918479</v>
      </c>
      <c r="AO290" s="4">
        <f t="shared" si="40"/>
        <v>13.477975016436554</v>
      </c>
      <c r="AP290" s="4">
        <f t="shared" si="40"/>
        <v>0</v>
      </c>
      <c r="AQ290" s="4">
        <f t="shared" si="40"/>
        <v>4550.2958579881661</v>
      </c>
      <c r="AR290" s="4">
        <f t="shared" si="40"/>
        <v>0</v>
      </c>
      <c r="AS290" s="4">
        <f t="shared" si="40"/>
        <v>0</v>
      </c>
      <c r="AT290" s="18">
        <f t="shared" si="40"/>
        <v>-4536.817882971729</v>
      </c>
      <c r="AU290" s="4">
        <f t="shared" si="39"/>
        <v>3.6160420775805391</v>
      </c>
      <c r="AV290" s="4">
        <f t="shared" si="39"/>
        <v>-4533.2018408941485</v>
      </c>
      <c r="AW290" s="4">
        <f t="shared" si="36"/>
        <v>0</v>
      </c>
      <c r="AX290" s="4">
        <f t="shared" si="36"/>
        <v>0</v>
      </c>
      <c r="AY290" s="4">
        <f t="shared" si="36"/>
        <v>123.60289283366207</v>
      </c>
      <c r="AZ290" s="4">
        <f t="shared" si="36"/>
        <v>0</v>
      </c>
      <c r="BA290" s="4">
        <f t="shared" ref="BA290:BD298" si="42">1000*Y290/$B290</f>
        <v>0</v>
      </c>
      <c r="BB290" s="19">
        <f t="shared" si="42"/>
        <v>-123.60289283366207</v>
      </c>
      <c r="BC290" s="4">
        <f t="shared" si="42"/>
        <v>0</v>
      </c>
      <c r="BD290" s="4">
        <f t="shared" si="42"/>
        <v>0</v>
      </c>
      <c r="BE290" s="4">
        <f t="shared" si="38"/>
        <v>123.60289283366207</v>
      </c>
      <c r="BF290" s="4">
        <f t="shared" si="38"/>
        <v>0</v>
      </c>
      <c r="BG290" s="4">
        <f t="shared" si="38"/>
        <v>0</v>
      </c>
      <c r="BH290" s="20">
        <f t="shared" si="38"/>
        <v>-123.60289283366207</v>
      </c>
    </row>
    <row r="291" spans="1:60">
      <c r="A291" s="3" t="s">
        <v>611</v>
      </c>
      <c r="B291" s="4">
        <v>6462</v>
      </c>
      <c r="C291" s="51" t="s">
        <v>612</v>
      </c>
      <c r="D291" s="4">
        <v>6</v>
      </c>
      <c r="E291" s="4">
        <v>27515</v>
      </c>
      <c r="F291" s="4">
        <v>0</v>
      </c>
      <c r="G291" s="4">
        <v>57834</v>
      </c>
      <c r="H291" s="4">
        <v>72</v>
      </c>
      <c r="I291" s="4">
        <v>0</v>
      </c>
      <c r="J291" s="4">
        <v>-30391</v>
      </c>
      <c r="K291" s="4">
        <v>101</v>
      </c>
      <c r="L291" s="4">
        <v>-30290</v>
      </c>
      <c r="M291" s="4">
        <v>29077</v>
      </c>
      <c r="N291" s="4">
        <v>0</v>
      </c>
      <c r="O291" s="4">
        <v>60831</v>
      </c>
      <c r="P291" s="4">
        <v>97</v>
      </c>
      <c r="Q291" s="4">
        <v>0</v>
      </c>
      <c r="R291" s="4">
        <v>-31851</v>
      </c>
      <c r="S291" s="4">
        <v>110</v>
      </c>
      <c r="T291" s="4">
        <v>-31741</v>
      </c>
      <c r="U291" s="4">
        <v>0</v>
      </c>
      <c r="V291" s="4">
        <v>0</v>
      </c>
      <c r="W291" s="4">
        <v>503</v>
      </c>
      <c r="X291" s="4">
        <v>1</v>
      </c>
      <c r="Y291" s="4">
        <v>0</v>
      </c>
      <c r="Z291" s="4">
        <v>-504</v>
      </c>
      <c r="AA291" s="4">
        <v>0</v>
      </c>
      <c r="AB291" s="4">
        <v>0</v>
      </c>
      <c r="AC291" s="4">
        <v>564</v>
      </c>
      <c r="AD291" s="4">
        <v>1</v>
      </c>
      <c r="AE291" s="4">
        <v>0</v>
      </c>
      <c r="AF291" s="4">
        <v>-565</v>
      </c>
      <c r="AG291" s="93">
        <f t="shared" si="37"/>
        <v>4257.9696688331787</v>
      </c>
      <c r="AH291" s="4">
        <f t="shared" si="41"/>
        <v>0</v>
      </c>
      <c r="AI291" s="4">
        <f t="shared" si="41"/>
        <v>8949.860724233984</v>
      </c>
      <c r="AJ291" s="4">
        <f t="shared" si="41"/>
        <v>11.142061281337048</v>
      </c>
      <c r="AK291" s="4">
        <f t="shared" si="40"/>
        <v>0</v>
      </c>
      <c r="AL291" s="17">
        <f t="shared" si="40"/>
        <v>-4703.0331166821416</v>
      </c>
      <c r="AM291" s="4">
        <f t="shared" si="40"/>
        <v>15.629835964097802</v>
      </c>
      <c r="AN291" s="4">
        <f t="shared" si="40"/>
        <v>-4687.4032807180438</v>
      </c>
      <c r="AO291" s="4">
        <f t="shared" si="40"/>
        <v>4499.6904982977403</v>
      </c>
      <c r="AP291" s="4">
        <f t="shared" si="40"/>
        <v>0</v>
      </c>
      <c r="AQ291" s="4">
        <f t="shared" si="40"/>
        <v>9413.649025069637</v>
      </c>
      <c r="AR291" s="4">
        <f t="shared" si="40"/>
        <v>15.010832559579077</v>
      </c>
      <c r="AS291" s="4">
        <f t="shared" si="40"/>
        <v>0</v>
      </c>
      <c r="AT291" s="18">
        <f t="shared" si="40"/>
        <v>-4928.969359331476</v>
      </c>
      <c r="AU291" s="4">
        <f t="shared" si="39"/>
        <v>17.022593624264932</v>
      </c>
      <c r="AV291" s="4">
        <f t="shared" si="39"/>
        <v>-4911.9467657072109</v>
      </c>
      <c r="AW291" s="4">
        <f t="shared" si="39"/>
        <v>0</v>
      </c>
      <c r="AX291" s="4">
        <f t="shared" si="39"/>
        <v>0</v>
      </c>
      <c r="AY291" s="4">
        <f t="shared" si="39"/>
        <v>77.839678118229656</v>
      </c>
      <c r="AZ291" s="4">
        <f t="shared" si="39"/>
        <v>0.15475085112968121</v>
      </c>
      <c r="BA291" s="4">
        <f t="shared" si="42"/>
        <v>0</v>
      </c>
      <c r="BB291" s="19">
        <f t="shared" si="42"/>
        <v>-77.994428969359333</v>
      </c>
      <c r="BC291" s="4">
        <f t="shared" si="42"/>
        <v>0</v>
      </c>
      <c r="BD291" s="4">
        <f t="shared" si="42"/>
        <v>0</v>
      </c>
      <c r="BE291" s="4">
        <f t="shared" si="38"/>
        <v>87.279480037140203</v>
      </c>
      <c r="BF291" s="4">
        <f t="shared" si="38"/>
        <v>0.15475085112968121</v>
      </c>
      <c r="BG291" s="4">
        <f t="shared" si="38"/>
        <v>0</v>
      </c>
      <c r="BH291" s="20">
        <f t="shared" si="38"/>
        <v>-87.43423088826988</v>
      </c>
    </row>
    <row r="292" spans="1:60">
      <c r="A292" s="3" t="s">
        <v>613</v>
      </c>
      <c r="B292" s="4">
        <v>6377</v>
      </c>
      <c r="C292" s="51" t="s">
        <v>614</v>
      </c>
      <c r="D292" s="4">
        <v>15</v>
      </c>
      <c r="E292" s="4">
        <v>2709</v>
      </c>
      <c r="F292" s="4">
        <v>0</v>
      </c>
      <c r="G292" s="4">
        <v>27172</v>
      </c>
      <c r="H292" s="4">
        <v>18</v>
      </c>
      <c r="I292" s="4">
        <v>0</v>
      </c>
      <c r="J292" s="4">
        <v>-24481</v>
      </c>
      <c r="K292" s="4">
        <v>0</v>
      </c>
      <c r="L292" s="4">
        <v>-24481</v>
      </c>
      <c r="M292" s="4">
        <v>459</v>
      </c>
      <c r="N292" s="4">
        <v>0</v>
      </c>
      <c r="O292" s="4">
        <v>27037</v>
      </c>
      <c r="P292" s="4">
        <v>0</v>
      </c>
      <c r="Q292" s="4">
        <v>0</v>
      </c>
      <c r="R292" s="4">
        <v>-26578</v>
      </c>
      <c r="S292" s="4">
        <v>0</v>
      </c>
      <c r="T292" s="4">
        <v>-26578</v>
      </c>
      <c r="U292" s="4">
        <v>0</v>
      </c>
      <c r="V292" s="4">
        <v>0</v>
      </c>
      <c r="W292" s="4">
        <v>495</v>
      </c>
      <c r="X292" s="4">
        <v>0</v>
      </c>
      <c r="Y292" s="4">
        <v>0</v>
      </c>
      <c r="Z292" s="4">
        <v>-495</v>
      </c>
      <c r="AA292" s="4">
        <v>0</v>
      </c>
      <c r="AB292" s="4">
        <v>0</v>
      </c>
      <c r="AC292" s="4">
        <v>502</v>
      </c>
      <c r="AD292" s="4">
        <v>0</v>
      </c>
      <c r="AE292" s="4">
        <v>0</v>
      </c>
      <c r="AF292" s="4">
        <v>-502</v>
      </c>
      <c r="AG292" s="93">
        <f t="shared" si="37"/>
        <v>424.80790340285398</v>
      </c>
      <c r="AH292" s="4">
        <f t="shared" si="41"/>
        <v>0</v>
      </c>
      <c r="AI292" s="4">
        <f t="shared" si="41"/>
        <v>4260.9377450211696</v>
      </c>
      <c r="AJ292" s="4">
        <f t="shared" si="41"/>
        <v>2.8226438764309236</v>
      </c>
      <c r="AK292" s="4">
        <f t="shared" si="40"/>
        <v>0</v>
      </c>
      <c r="AL292" s="17">
        <f t="shared" si="40"/>
        <v>-3838.9524854947467</v>
      </c>
      <c r="AM292" s="4">
        <f t="shared" si="40"/>
        <v>0</v>
      </c>
      <c r="AN292" s="4">
        <f t="shared" si="40"/>
        <v>-3838.9524854947467</v>
      </c>
      <c r="AO292" s="4">
        <f t="shared" si="40"/>
        <v>71.977418848988549</v>
      </c>
      <c r="AP292" s="4">
        <f t="shared" si="40"/>
        <v>0</v>
      </c>
      <c r="AQ292" s="4">
        <f t="shared" si="40"/>
        <v>4239.7679159479376</v>
      </c>
      <c r="AR292" s="4">
        <f t="shared" si="40"/>
        <v>0</v>
      </c>
      <c r="AS292" s="4">
        <f t="shared" si="40"/>
        <v>0</v>
      </c>
      <c r="AT292" s="18">
        <f t="shared" si="40"/>
        <v>-4167.7904970989493</v>
      </c>
      <c r="AU292" s="4">
        <f t="shared" si="39"/>
        <v>0</v>
      </c>
      <c r="AV292" s="4">
        <f t="shared" si="39"/>
        <v>-4167.7904970989493</v>
      </c>
      <c r="AW292" s="4">
        <f t="shared" si="39"/>
        <v>0</v>
      </c>
      <c r="AX292" s="4">
        <f t="shared" si="39"/>
        <v>0</v>
      </c>
      <c r="AY292" s="4">
        <f t="shared" si="39"/>
        <v>77.622706601850396</v>
      </c>
      <c r="AZ292" s="4">
        <f t="shared" si="39"/>
        <v>0</v>
      </c>
      <c r="BA292" s="4">
        <f t="shared" si="42"/>
        <v>0</v>
      </c>
      <c r="BB292" s="19">
        <f t="shared" si="42"/>
        <v>-77.622706601850396</v>
      </c>
      <c r="BC292" s="4">
        <f t="shared" si="42"/>
        <v>0</v>
      </c>
      <c r="BD292" s="4">
        <f t="shared" si="42"/>
        <v>0</v>
      </c>
      <c r="BE292" s="4">
        <f t="shared" si="38"/>
        <v>78.720401442684647</v>
      </c>
      <c r="BF292" s="4">
        <f t="shared" si="38"/>
        <v>0</v>
      </c>
      <c r="BG292" s="4">
        <f t="shared" si="38"/>
        <v>0</v>
      </c>
      <c r="BH292" s="20">
        <f t="shared" si="38"/>
        <v>-78.720401442684647</v>
      </c>
    </row>
    <row r="293" spans="1:60">
      <c r="A293" s="3" t="s">
        <v>615</v>
      </c>
      <c r="B293" s="4">
        <v>3832</v>
      </c>
      <c r="C293" s="51" t="s">
        <v>616</v>
      </c>
      <c r="D293" s="4">
        <v>19</v>
      </c>
      <c r="E293" s="4">
        <v>3810</v>
      </c>
      <c r="F293" s="4">
        <v>0</v>
      </c>
      <c r="G293" s="4">
        <v>25948</v>
      </c>
      <c r="H293" s="4">
        <v>66</v>
      </c>
      <c r="I293" s="4" t="s">
        <v>44</v>
      </c>
      <c r="J293" s="4">
        <v>-22204</v>
      </c>
      <c r="K293" s="4" t="s">
        <v>44</v>
      </c>
      <c r="L293" s="4">
        <v>-22204</v>
      </c>
      <c r="M293" s="4">
        <v>3240</v>
      </c>
      <c r="N293" s="4">
        <v>0</v>
      </c>
      <c r="O293" s="4">
        <v>25637</v>
      </c>
      <c r="P293" s="4">
        <v>88</v>
      </c>
      <c r="Q293" s="4" t="s">
        <v>44</v>
      </c>
      <c r="R293" s="4">
        <v>-22485</v>
      </c>
      <c r="S293" s="4" t="s">
        <v>44</v>
      </c>
      <c r="T293" s="4">
        <v>-22485</v>
      </c>
      <c r="U293" s="4">
        <v>0</v>
      </c>
      <c r="V293" s="4">
        <v>0</v>
      </c>
      <c r="W293" s="4">
        <v>446</v>
      </c>
      <c r="X293" s="4">
        <v>0</v>
      </c>
      <c r="Y293" s="4">
        <v>0</v>
      </c>
      <c r="Z293" s="4">
        <v>-446</v>
      </c>
      <c r="AA293" s="4">
        <v>0</v>
      </c>
      <c r="AB293" s="4">
        <v>0</v>
      </c>
      <c r="AC293" s="4">
        <v>437</v>
      </c>
      <c r="AD293" s="4">
        <v>0</v>
      </c>
      <c r="AE293" s="4">
        <v>0</v>
      </c>
      <c r="AF293" s="4">
        <v>-437</v>
      </c>
      <c r="AG293" s="93">
        <f t="shared" si="37"/>
        <v>994.25887265135702</v>
      </c>
      <c r="AH293" s="4">
        <f t="shared" si="41"/>
        <v>0</v>
      </c>
      <c r="AI293" s="4">
        <f t="shared" si="41"/>
        <v>6771.3987473903962</v>
      </c>
      <c r="AJ293" s="4">
        <f t="shared" si="41"/>
        <v>17.223382045929018</v>
      </c>
      <c r="AK293" s="4" t="e">
        <f t="shared" si="40"/>
        <v>#VALUE!</v>
      </c>
      <c r="AL293" s="17">
        <f t="shared" si="40"/>
        <v>-5794.3632567849691</v>
      </c>
      <c r="AM293" s="4" t="e">
        <f t="shared" si="40"/>
        <v>#VALUE!</v>
      </c>
      <c r="AN293" s="4">
        <f t="shared" si="40"/>
        <v>-5794.3632567849691</v>
      </c>
      <c r="AO293" s="4">
        <f t="shared" si="40"/>
        <v>845.51148225469728</v>
      </c>
      <c r="AP293" s="4">
        <f t="shared" si="40"/>
        <v>0</v>
      </c>
      <c r="AQ293" s="4">
        <f t="shared" si="40"/>
        <v>6690.2400835073067</v>
      </c>
      <c r="AR293" s="4">
        <f t="shared" si="40"/>
        <v>22.964509394572026</v>
      </c>
      <c r="AS293" s="4" t="e">
        <f t="shared" si="40"/>
        <v>#VALUE!</v>
      </c>
      <c r="AT293" s="18">
        <f t="shared" si="40"/>
        <v>-5867.693110647182</v>
      </c>
      <c r="AU293" s="4" t="e">
        <f t="shared" si="39"/>
        <v>#VALUE!</v>
      </c>
      <c r="AV293" s="4">
        <f t="shared" si="39"/>
        <v>-5867.693110647182</v>
      </c>
      <c r="AW293" s="4">
        <f t="shared" si="39"/>
        <v>0</v>
      </c>
      <c r="AX293" s="4">
        <f t="shared" si="39"/>
        <v>0</v>
      </c>
      <c r="AY293" s="4">
        <f t="shared" si="39"/>
        <v>116.38830897703549</v>
      </c>
      <c r="AZ293" s="4">
        <f t="shared" si="39"/>
        <v>0</v>
      </c>
      <c r="BA293" s="4">
        <f t="shared" si="42"/>
        <v>0</v>
      </c>
      <c r="BB293" s="19">
        <f t="shared" si="42"/>
        <v>-116.38830897703549</v>
      </c>
      <c r="BC293" s="4">
        <f t="shared" si="42"/>
        <v>0</v>
      </c>
      <c r="BD293" s="4">
        <f t="shared" si="42"/>
        <v>0</v>
      </c>
      <c r="BE293" s="4">
        <f t="shared" si="38"/>
        <v>114.03966597077245</v>
      </c>
      <c r="BF293" s="4">
        <f t="shared" si="38"/>
        <v>0</v>
      </c>
      <c r="BG293" s="4">
        <f t="shared" si="38"/>
        <v>0</v>
      </c>
      <c r="BH293" s="20">
        <f t="shared" si="38"/>
        <v>-114.03966597077245</v>
      </c>
    </row>
    <row r="294" spans="1:60">
      <c r="A294" s="3" t="s">
        <v>617</v>
      </c>
      <c r="B294" s="4">
        <v>15359</v>
      </c>
      <c r="C294" s="51" t="s">
        <v>618</v>
      </c>
      <c r="D294" s="4">
        <v>17</v>
      </c>
      <c r="E294" s="4">
        <v>230</v>
      </c>
      <c r="F294" s="4">
        <v>0</v>
      </c>
      <c r="G294" s="4">
        <v>57200</v>
      </c>
      <c r="H294" s="4">
        <v>0</v>
      </c>
      <c r="I294" s="4">
        <v>0</v>
      </c>
      <c r="J294" s="4">
        <v>-56970</v>
      </c>
      <c r="K294" s="4">
        <v>30</v>
      </c>
      <c r="L294" s="4">
        <v>-56940</v>
      </c>
      <c r="M294" s="4">
        <v>180</v>
      </c>
      <c r="N294" s="4">
        <v>0</v>
      </c>
      <c r="O294" s="4">
        <v>57600</v>
      </c>
      <c r="P294" s="4">
        <v>0</v>
      </c>
      <c r="Q294" s="4">
        <v>0</v>
      </c>
      <c r="R294" s="4">
        <v>-57420</v>
      </c>
      <c r="S294" s="4">
        <v>30</v>
      </c>
      <c r="T294" s="4">
        <v>-57390</v>
      </c>
      <c r="U294" s="4">
        <v>29071</v>
      </c>
      <c r="V294" s="4">
        <v>0</v>
      </c>
      <c r="W294" s="4">
        <v>30975</v>
      </c>
      <c r="X294" s="4">
        <v>385</v>
      </c>
      <c r="Y294" s="4">
        <v>0</v>
      </c>
      <c r="Z294" s="4">
        <v>-2289</v>
      </c>
      <c r="AA294" s="4">
        <v>12980</v>
      </c>
      <c r="AB294" s="4">
        <v>0</v>
      </c>
      <c r="AC294" s="4">
        <v>15017</v>
      </c>
      <c r="AD294" s="4">
        <v>285</v>
      </c>
      <c r="AE294" s="4">
        <v>0</v>
      </c>
      <c r="AF294" s="4">
        <v>-2322</v>
      </c>
      <c r="AG294" s="93">
        <f t="shared" si="37"/>
        <v>14.974933263884367</v>
      </c>
      <c r="AH294" s="4">
        <f t="shared" si="41"/>
        <v>0</v>
      </c>
      <c r="AI294" s="4">
        <f t="shared" si="41"/>
        <v>3724.2007943225472</v>
      </c>
      <c r="AJ294" s="4">
        <f t="shared" si="41"/>
        <v>0</v>
      </c>
      <c r="AK294" s="4">
        <f t="shared" si="40"/>
        <v>0</v>
      </c>
      <c r="AL294" s="17">
        <f t="shared" si="40"/>
        <v>-3709.2258610586628</v>
      </c>
      <c r="AM294" s="4">
        <f t="shared" si="40"/>
        <v>1.9532521648544827</v>
      </c>
      <c r="AN294" s="4">
        <f t="shared" si="40"/>
        <v>-3707.2726088938084</v>
      </c>
      <c r="AO294" s="4">
        <f t="shared" si="40"/>
        <v>11.719512989126896</v>
      </c>
      <c r="AP294" s="4">
        <f t="shared" si="40"/>
        <v>0</v>
      </c>
      <c r="AQ294" s="4">
        <f t="shared" si="40"/>
        <v>3750.2441565206068</v>
      </c>
      <c r="AR294" s="4">
        <f t="shared" si="40"/>
        <v>0</v>
      </c>
      <c r="AS294" s="4">
        <f t="shared" si="40"/>
        <v>0</v>
      </c>
      <c r="AT294" s="18">
        <f t="shared" si="40"/>
        <v>-3738.5246435314798</v>
      </c>
      <c r="AU294" s="4">
        <f t="shared" si="39"/>
        <v>1.9532521648544827</v>
      </c>
      <c r="AV294" s="4">
        <f t="shared" si="39"/>
        <v>-3736.5713913666254</v>
      </c>
      <c r="AW294" s="4">
        <f t="shared" si="39"/>
        <v>1892.7664561494889</v>
      </c>
      <c r="AX294" s="4">
        <f t="shared" si="39"/>
        <v>0</v>
      </c>
      <c r="AY294" s="4">
        <f t="shared" si="39"/>
        <v>2016.7328602122534</v>
      </c>
      <c r="AZ294" s="4">
        <f t="shared" si="39"/>
        <v>25.06673611563253</v>
      </c>
      <c r="BA294" s="4">
        <f t="shared" si="42"/>
        <v>0</v>
      </c>
      <c r="BB294" s="19">
        <f t="shared" si="42"/>
        <v>-149.03314017839702</v>
      </c>
      <c r="BC294" s="4">
        <f t="shared" si="42"/>
        <v>845.10710332703957</v>
      </c>
      <c r="BD294" s="4">
        <f t="shared" si="42"/>
        <v>0</v>
      </c>
      <c r="BE294" s="4">
        <f t="shared" si="38"/>
        <v>977.73292532065886</v>
      </c>
      <c r="BF294" s="4">
        <f t="shared" si="38"/>
        <v>18.555895566117584</v>
      </c>
      <c r="BG294" s="4">
        <f t="shared" si="38"/>
        <v>0</v>
      </c>
      <c r="BH294" s="20">
        <f t="shared" si="38"/>
        <v>-151.18171755973697</v>
      </c>
    </row>
    <row r="295" spans="1:60">
      <c r="A295" s="3" t="s">
        <v>619</v>
      </c>
      <c r="B295" s="4">
        <v>33529</v>
      </c>
      <c r="C295" s="51" t="s">
        <v>620</v>
      </c>
      <c r="D295" s="4">
        <v>6</v>
      </c>
      <c r="E295" s="4">
        <v>15463</v>
      </c>
      <c r="F295" s="4">
        <v>0</v>
      </c>
      <c r="G295" s="4">
        <v>115315</v>
      </c>
      <c r="H295" s="4">
        <v>72</v>
      </c>
      <c r="I295" s="4">
        <v>0</v>
      </c>
      <c r="J295" s="4">
        <v>-99924</v>
      </c>
      <c r="K295" s="4">
        <v>81</v>
      </c>
      <c r="L295" s="4">
        <v>-99843</v>
      </c>
      <c r="M295" s="4">
        <v>10058</v>
      </c>
      <c r="N295" s="4">
        <v>0</v>
      </c>
      <c r="O295" s="4">
        <v>113478</v>
      </c>
      <c r="P295" s="4">
        <v>66</v>
      </c>
      <c r="Q295" s="4">
        <v>0</v>
      </c>
      <c r="R295" s="4">
        <v>-103486</v>
      </c>
      <c r="S295" s="4">
        <v>86</v>
      </c>
      <c r="T295" s="4">
        <v>-103400</v>
      </c>
      <c r="U295" s="4">
        <v>0</v>
      </c>
      <c r="V295" s="4">
        <v>0</v>
      </c>
      <c r="W295" s="4">
        <v>2580</v>
      </c>
      <c r="X295" s="4">
        <v>0</v>
      </c>
      <c r="Y295" s="4">
        <v>0</v>
      </c>
      <c r="Z295" s="4">
        <v>-2580</v>
      </c>
      <c r="AA295" s="4">
        <v>0</v>
      </c>
      <c r="AB295" s="4">
        <v>0</v>
      </c>
      <c r="AC295" s="4">
        <v>2668</v>
      </c>
      <c r="AD295" s="4">
        <v>0</v>
      </c>
      <c r="AE295" s="4">
        <v>0</v>
      </c>
      <c r="AF295" s="4">
        <v>-2668</v>
      </c>
      <c r="AG295" s="93">
        <f t="shared" si="37"/>
        <v>461.18285663157269</v>
      </c>
      <c r="AH295" s="4">
        <f t="shared" si="41"/>
        <v>0</v>
      </c>
      <c r="AI295" s="4">
        <f t="shared" si="41"/>
        <v>3439.2615347907781</v>
      </c>
      <c r="AJ295" s="4">
        <f t="shared" si="41"/>
        <v>2.1473947925676282</v>
      </c>
      <c r="AK295" s="4">
        <f t="shared" si="40"/>
        <v>0</v>
      </c>
      <c r="AL295" s="17">
        <f t="shared" si="40"/>
        <v>-2980.2260729517729</v>
      </c>
      <c r="AM295" s="4">
        <f t="shared" si="40"/>
        <v>2.4158191416385817</v>
      </c>
      <c r="AN295" s="4">
        <f t="shared" si="40"/>
        <v>-2977.8102538101343</v>
      </c>
      <c r="AO295" s="4">
        <f t="shared" si="40"/>
        <v>299.97912255062784</v>
      </c>
      <c r="AP295" s="4">
        <f t="shared" si="40"/>
        <v>0</v>
      </c>
      <c r="AQ295" s="4">
        <f t="shared" si="40"/>
        <v>3384.4731426526291</v>
      </c>
      <c r="AR295" s="4">
        <f t="shared" si="40"/>
        <v>1.9684452265203256</v>
      </c>
      <c r="AS295" s="4">
        <f t="shared" si="40"/>
        <v>0</v>
      </c>
      <c r="AT295" s="18">
        <f t="shared" si="40"/>
        <v>-3086.4624653285214</v>
      </c>
      <c r="AU295" s="4">
        <f t="shared" si="39"/>
        <v>2.5649437800113333</v>
      </c>
      <c r="AV295" s="4">
        <f t="shared" si="39"/>
        <v>-3083.8975215485102</v>
      </c>
      <c r="AW295" s="4">
        <f t="shared" si="39"/>
        <v>0</v>
      </c>
      <c r="AX295" s="4">
        <f t="shared" si="39"/>
        <v>0</v>
      </c>
      <c r="AY295" s="4">
        <f t="shared" si="39"/>
        <v>76.948313400339998</v>
      </c>
      <c r="AZ295" s="4">
        <f t="shared" si="39"/>
        <v>0</v>
      </c>
      <c r="BA295" s="4">
        <f t="shared" si="42"/>
        <v>0</v>
      </c>
      <c r="BB295" s="19">
        <f t="shared" si="42"/>
        <v>-76.948313400339998</v>
      </c>
      <c r="BC295" s="4">
        <f t="shared" si="42"/>
        <v>0</v>
      </c>
      <c r="BD295" s="4">
        <f t="shared" si="42"/>
        <v>0</v>
      </c>
      <c r="BE295" s="4">
        <f t="shared" si="38"/>
        <v>79.572907035700439</v>
      </c>
      <c r="BF295" s="4">
        <f t="shared" si="38"/>
        <v>0</v>
      </c>
      <c r="BG295" s="4">
        <f t="shared" si="38"/>
        <v>0</v>
      </c>
      <c r="BH295" s="20">
        <f t="shared" si="38"/>
        <v>-79.572907035700439</v>
      </c>
    </row>
    <row r="296" spans="1:60">
      <c r="A296" s="3" t="s">
        <v>621</v>
      </c>
      <c r="B296" s="4">
        <v>2286</v>
      </c>
      <c r="C296" s="51" t="s">
        <v>622</v>
      </c>
      <c r="D296" s="4">
        <v>5</v>
      </c>
      <c r="E296" s="4">
        <v>0</v>
      </c>
      <c r="F296" s="4">
        <v>0</v>
      </c>
      <c r="G296" s="4">
        <v>8299</v>
      </c>
      <c r="H296" s="4">
        <v>0</v>
      </c>
      <c r="I296" s="4">
        <v>0</v>
      </c>
      <c r="J296" s="4">
        <v>-8299</v>
      </c>
      <c r="K296" s="4">
        <v>0</v>
      </c>
      <c r="L296" s="4">
        <v>-8299</v>
      </c>
      <c r="M296" s="4">
        <v>0</v>
      </c>
      <c r="N296" s="4">
        <v>0</v>
      </c>
      <c r="O296" s="4">
        <v>8524</v>
      </c>
      <c r="P296" s="4">
        <v>0</v>
      </c>
      <c r="Q296" s="4">
        <v>0</v>
      </c>
      <c r="R296" s="4">
        <v>-8524</v>
      </c>
      <c r="S296" s="4">
        <v>0</v>
      </c>
      <c r="T296" s="4">
        <v>-8524</v>
      </c>
      <c r="U296" s="4">
        <v>0</v>
      </c>
      <c r="V296" s="4">
        <v>0</v>
      </c>
      <c r="W296" s="4">
        <v>152</v>
      </c>
      <c r="X296" s="4">
        <v>0</v>
      </c>
      <c r="Y296" s="4">
        <v>0</v>
      </c>
      <c r="Z296" s="4">
        <v>-152</v>
      </c>
      <c r="AA296" s="4">
        <v>0</v>
      </c>
      <c r="AB296" s="4">
        <v>0</v>
      </c>
      <c r="AC296" s="4">
        <v>157</v>
      </c>
      <c r="AD296" s="4">
        <v>0</v>
      </c>
      <c r="AE296" s="4">
        <v>0</v>
      </c>
      <c r="AF296" s="4">
        <v>-157</v>
      </c>
      <c r="AG296" s="93">
        <f t="shared" si="37"/>
        <v>0</v>
      </c>
      <c r="AH296" s="4">
        <f t="shared" si="41"/>
        <v>0</v>
      </c>
      <c r="AI296" s="4">
        <f t="shared" si="41"/>
        <v>3630.3587051618547</v>
      </c>
      <c r="AJ296" s="4">
        <f t="shared" si="41"/>
        <v>0</v>
      </c>
      <c r="AK296" s="4">
        <f t="shared" si="40"/>
        <v>0</v>
      </c>
      <c r="AL296" s="17">
        <f t="shared" si="40"/>
        <v>-3630.3587051618547</v>
      </c>
      <c r="AM296" s="4">
        <f t="shared" si="40"/>
        <v>0</v>
      </c>
      <c r="AN296" s="4">
        <f t="shared" si="40"/>
        <v>-3630.3587051618547</v>
      </c>
      <c r="AO296" s="4">
        <f t="shared" si="40"/>
        <v>0</v>
      </c>
      <c r="AP296" s="4">
        <f t="shared" si="40"/>
        <v>0</v>
      </c>
      <c r="AQ296" s="4">
        <f t="shared" si="40"/>
        <v>3728.7839020122483</v>
      </c>
      <c r="AR296" s="4">
        <f t="shared" si="40"/>
        <v>0</v>
      </c>
      <c r="AS296" s="4">
        <f t="shared" si="40"/>
        <v>0</v>
      </c>
      <c r="AT296" s="18">
        <f t="shared" si="40"/>
        <v>-3728.7839020122483</v>
      </c>
      <c r="AU296" s="4">
        <f t="shared" si="39"/>
        <v>0</v>
      </c>
      <c r="AV296" s="4">
        <f t="shared" si="39"/>
        <v>-3728.7839020122483</v>
      </c>
      <c r="AW296" s="4">
        <f t="shared" si="39"/>
        <v>0</v>
      </c>
      <c r="AX296" s="4">
        <f t="shared" si="39"/>
        <v>0</v>
      </c>
      <c r="AY296" s="4">
        <f t="shared" si="39"/>
        <v>66.491688538932635</v>
      </c>
      <c r="AZ296" s="4">
        <f t="shared" si="39"/>
        <v>0</v>
      </c>
      <c r="BA296" s="4">
        <f t="shared" si="42"/>
        <v>0</v>
      </c>
      <c r="BB296" s="19">
        <f t="shared" si="42"/>
        <v>-66.491688538932635</v>
      </c>
      <c r="BC296" s="4">
        <f t="shared" si="42"/>
        <v>0</v>
      </c>
      <c r="BD296" s="4">
        <f t="shared" si="42"/>
        <v>0</v>
      </c>
      <c r="BE296" s="4">
        <f t="shared" si="38"/>
        <v>68.678915135608051</v>
      </c>
      <c r="BF296" s="4">
        <f t="shared" si="38"/>
        <v>0</v>
      </c>
      <c r="BG296" s="4">
        <f t="shared" si="38"/>
        <v>0</v>
      </c>
      <c r="BH296" s="20">
        <f t="shared" si="38"/>
        <v>-68.678915135608051</v>
      </c>
    </row>
    <row r="297" spans="1:60">
      <c r="A297" s="3" t="s">
        <v>623</v>
      </c>
      <c r="B297" s="4">
        <v>5485</v>
      </c>
      <c r="C297" s="51" t="s">
        <v>624</v>
      </c>
      <c r="D297" s="4">
        <v>14</v>
      </c>
      <c r="E297" s="4">
        <v>996</v>
      </c>
      <c r="F297" s="4">
        <v>0</v>
      </c>
      <c r="G297" s="4">
        <v>28273</v>
      </c>
      <c r="H297" s="4">
        <v>0</v>
      </c>
      <c r="I297" s="4" t="s">
        <v>44</v>
      </c>
      <c r="J297" s="4">
        <v>-27277</v>
      </c>
      <c r="K297" s="4">
        <v>6</v>
      </c>
      <c r="L297" s="4">
        <v>-27271</v>
      </c>
      <c r="M297" s="4">
        <v>435</v>
      </c>
      <c r="N297" s="4">
        <v>0</v>
      </c>
      <c r="O297" s="4">
        <v>28000</v>
      </c>
      <c r="P297" s="4">
        <v>0</v>
      </c>
      <c r="Q297" s="4" t="s">
        <v>44</v>
      </c>
      <c r="R297" s="4">
        <v>-27565</v>
      </c>
      <c r="S297" s="4">
        <v>0</v>
      </c>
      <c r="T297" s="4">
        <v>-27565</v>
      </c>
      <c r="U297" s="4">
        <v>82</v>
      </c>
      <c r="V297" s="4">
        <v>0</v>
      </c>
      <c r="W297" s="4">
        <v>630</v>
      </c>
      <c r="X297" s="4">
        <v>29</v>
      </c>
      <c r="Y297" s="4" t="s">
        <v>44</v>
      </c>
      <c r="Z297" s="4">
        <v>-577</v>
      </c>
      <c r="AA297" s="4">
        <v>82</v>
      </c>
      <c r="AB297" s="4" t="s">
        <v>44</v>
      </c>
      <c r="AC297" s="4">
        <v>630</v>
      </c>
      <c r="AD297" s="4">
        <v>29</v>
      </c>
      <c r="AE297" s="4" t="s">
        <v>44</v>
      </c>
      <c r="AF297" s="4">
        <v>-577</v>
      </c>
      <c r="AG297" s="93">
        <f t="shared" si="37"/>
        <v>181.58614402917047</v>
      </c>
      <c r="AH297" s="4">
        <f t="shared" si="41"/>
        <v>0</v>
      </c>
      <c r="AI297" s="4">
        <f t="shared" si="41"/>
        <v>5154.6034639927075</v>
      </c>
      <c r="AJ297" s="4">
        <f t="shared" si="41"/>
        <v>0</v>
      </c>
      <c r="AK297" s="4" t="e">
        <f t="shared" si="40"/>
        <v>#VALUE!</v>
      </c>
      <c r="AL297" s="17">
        <f t="shared" si="40"/>
        <v>-4973.0173199635365</v>
      </c>
      <c r="AM297" s="4">
        <f t="shared" si="40"/>
        <v>1.0938924339106655</v>
      </c>
      <c r="AN297" s="4">
        <f t="shared" si="40"/>
        <v>-4971.9234275296267</v>
      </c>
      <c r="AO297" s="4">
        <f t="shared" si="40"/>
        <v>79.307201458523252</v>
      </c>
      <c r="AP297" s="4">
        <f t="shared" si="40"/>
        <v>0</v>
      </c>
      <c r="AQ297" s="4">
        <f t="shared" si="40"/>
        <v>5104.8313582497722</v>
      </c>
      <c r="AR297" s="4">
        <f t="shared" si="40"/>
        <v>0</v>
      </c>
      <c r="AS297" s="4" t="e">
        <f t="shared" si="40"/>
        <v>#VALUE!</v>
      </c>
      <c r="AT297" s="18">
        <f t="shared" si="40"/>
        <v>-5025.524156791249</v>
      </c>
      <c r="AU297" s="4">
        <f t="shared" si="39"/>
        <v>0</v>
      </c>
      <c r="AV297" s="4">
        <f t="shared" si="39"/>
        <v>-5025.524156791249</v>
      </c>
      <c r="AW297" s="4">
        <f t="shared" si="39"/>
        <v>14.949863263445762</v>
      </c>
      <c r="AX297" s="4">
        <f t="shared" si="39"/>
        <v>0</v>
      </c>
      <c r="AY297" s="4">
        <f t="shared" si="39"/>
        <v>114.85870556061987</v>
      </c>
      <c r="AZ297" s="4">
        <f t="shared" si="39"/>
        <v>5.2871467639015499</v>
      </c>
      <c r="BA297" s="4" t="e">
        <f t="shared" si="42"/>
        <v>#VALUE!</v>
      </c>
      <c r="BB297" s="19">
        <f t="shared" si="42"/>
        <v>-105.19598906107566</v>
      </c>
      <c r="BC297" s="4">
        <f t="shared" si="42"/>
        <v>14.949863263445762</v>
      </c>
      <c r="BD297" s="4" t="e">
        <f t="shared" si="42"/>
        <v>#VALUE!</v>
      </c>
      <c r="BE297" s="4">
        <f t="shared" si="38"/>
        <v>114.85870556061987</v>
      </c>
      <c r="BF297" s="4">
        <f t="shared" si="38"/>
        <v>5.2871467639015499</v>
      </c>
      <c r="BG297" s="4" t="e">
        <f t="shared" si="38"/>
        <v>#VALUE!</v>
      </c>
      <c r="BH297" s="20">
        <f t="shared" si="38"/>
        <v>-105.19598906107566</v>
      </c>
    </row>
    <row r="298" spans="1:60">
      <c r="A298" s="3" t="s">
        <v>625</v>
      </c>
      <c r="B298" s="4">
        <v>18304</v>
      </c>
      <c r="C298" s="51" t="s">
        <v>626</v>
      </c>
      <c r="D298" s="4">
        <v>13</v>
      </c>
      <c r="E298" s="4">
        <v>14922</v>
      </c>
      <c r="F298" s="4">
        <v>0</v>
      </c>
      <c r="G298" s="4">
        <v>86040</v>
      </c>
      <c r="H298" s="4">
        <v>110</v>
      </c>
      <c r="I298" s="4">
        <v>0</v>
      </c>
      <c r="J298" s="4">
        <v>-71228</v>
      </c>
      <c r="K298" s="4">
        <v>111</v>
      </c>
      <c r="L298" s="4">
        <v>-71117</v>
      </c>
      <c r="M298" s="4">
        <v>14747</v>
      </c>
      <c r="N298" s="4">
        <v>0</v>
      </c>
      <c r="O298" s="4">
        <v>85091</v>
      </c>
      <c r="P298" s="4">
        <v>101</v>
      </c>
      <c r="Q298" s="4">
        <v>0</v>
      </c>
      <c r="R298" s="4">
        <v>-70445</v>
      </c>
      <c r="S298" s="4">
        <v>104</v>
      </c>
      <c r="T298" s="4">
        <v>-70341</v>
      </c>
      <c r="U298" s="4">
        <v>0</v>
      </c>
      <c r="V298" s="4">
        <v>0</v>
      </c>
      <c r="W298" s="4">
        <v>2192</v>
      </c>
      <c r="X298" s="4">
        <v>0</v>
      </c>
      <c r="Y298" s="4">
        <v>0</v>
      </c>
      <c r="Z298" s="4">
        <v>-2192</v>
      </c>
      <c r="AA298" s="4">
        <v>0</v>
      </c>
      <c r="AB298" s="4">
        <v>0</v>
      </c>
      <c r="AC298" s="4">
        <v>2231</v>
      </c>
      <c r="AD298" s="4">
        <v>0</v>
      </c>
      <c r="AE298" s="4">
        <v>0</v>
      </c>
      <c r="AF298" s="4">
        <v>-2231</v>
      </c>
      <c r="AG298" s="93">
        <f t="shared" si="37"/>
        <v>815.2316433566433</v>
      </c>
      <c r="AH298" s="4">
        <f t="shared" si="41"/>
        <v>0</v>
      </c>
      <c r="AI298" s="4">
        <f t="shared" si="41"/>
        <v>4700.6118881118882</v>
      </c>
      <c r="AJ298" s="4">
        <f t="shared" si="41"/>
        <v>6.009615384615385</v>
      </c>
      <c r="AK298" s="4">
        <f t="shared" si="40"/>
        <v>0</v>
      </c>
      <c r="AL298" s="17">
        <f t="shared" si="40"/>
        <v>-3891.38986013986</v>
      </c>
      <c r="AM298" s="4">
        <f t="shared" si="40"/>
        <v>6.0642482517482517</v>
      </c>
      <c r="AN298" s="4">
        <f t="shared" si="40"/>
        <v>-3885.3256118881118</v>
      </c>
      <c r="AO298" s="4">
        <f t="shared" si="40"/>
        <v>805.67089160839157</v>
      </c>
      <c r="AP298" s="4">
        <f t="shared" ref="AP298:AT298" si="43">1000*N298/$B298</f>
        <v>0</v>
      </c>
      <c r="AQ298" s="4">
        <f t="shared" si="43"/>
        <v>4648.7652972027972</v>
      </c>
      <c r="AR298" s="4">
        <f t="shared" si="43"/>
        <v>5.5179195804195809</v>
      </c>
      <c r="AS298" s="4">
        <f t="shared" si="43"/>
        <v>0</v>
      </c>
      <c r="AT298" s="18">
        <f t="shared" si="43"/>
        <v>-3848.6123251748254</v>
      </c>
      <c r="AU298" s="4">
        <f t="shared" si="39"/>
        <v>5.6818181818181817</v>
      </c>
      <c r="AV298" s="4">
        <f t="shared" si="39"/>
        <v>-3842.9305069930069</v>
      </c>
      <c r="AW298" s="4">
        <f t="shared" si="39"/>
        <v>0</v>
      </c>
      <c r="AX298" s="4">
        <f t="shared" si="39"/>
        <v>0</v>
      </c>
      <c r="AY298" s="4">
        <f t="shared" si="39"/>
        <v>119.75524475524476</v>
      </c>
      <c r="AZ298" s="4">
        <f t="shared" si="39"/>
        <v>0</v>
      </c>
      <c r="BA298" s="4">
        <f t="shared" si="42"/>
        <v>0</v>
      </c>
      <c r="BB298" s="19">
        <f t="shared" si="42"/>
        <v>-119.75524475524476</v>
      </c>
      <c r="BC298" s="4">
        <f t="shared" si="42"/>
        <v>0</v>
      </c>
      <c r="BD298" s="4">
        <f t="shared" si="42"/>
        <v>0</v>
      </c>
      <c r="BE298" s="4">
        <f t="shared" si="38"/>
        <v>121.88592657342657</v>
      </c>
      <c r="BF298" s="4">
        <f t="shared" si="38"/>
        <v>0</v>
      </c>
      <c r="BG298" s="4">
        <f t="shared" si="38"/>
        <v>0</v>
      </c>
      <c r="BH298" s="20">
        <f t="shared" si="38"/>
        <v>-121.88592657342657</v>
      </c>
    </row>
    <row r="299" spans="1:60">
      <c r="B299" s="4"/>
      <c r="C299" s="51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93"/>
      <c r="AH299" s="4"/>
      <c r="AI299" s="4"/>
      <c r="AJ299" s="4"/>
      <c r="AK299" s="4"/>
      <c r="AL299" s="17"/>
      <c r="AM299" s="4"/>
      <c r="AN299" s="4"/>
      <c r="AO299" s="4"/>
      <c r="AP299" s="4"/>
      <c r="AQ299" s="4"/>
      <c r="AR299" s="4"/>
      <c r="AS299" s="4"/>
      <c r="AT299" s="18"/>
      <c r="AU299" s="4"/>
      <c r="AV299" s="4"/>
      <c r="AW299" s="4"/>
      <c r="AX299" s="4"/>
      <c r="AY299" s="4"/>
      <c r="AZ299" s="4"/>
      <c r="BA299" s="4"/>
      <c r="BB299" s="19"/>
      <c r="BC299" s="4"/>
      <c r="BD299" s="4"/>
      <c r="BE299" s="4"/>
      <c r="BF299" s="4"/>
      <c r="BG299" s="4"/>
      <c r="BH299" s="20"/>
    </row>
    <row r="300" spans="1:60">
      <c r="B300" s="4"/>
      <c r="C300" s="51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93"/>
      <c r="AH300" s="4"/>
      <c r="AI300" s="4"/>
      <c r="AJ300" s="4"/>
      <c r="AK300" s="4"/>
      <c r="AL300" s="17"/>
      <c r="AM300" s="4"/>
      <c r="AN300" s="4"/>
      <c r="AO300" s="4"/>
      <c r="AP300" s="4"/>
      <c r="AQ300" s="4"/>
      <c r="AR300" s="4"/>
      <c r="AS300" s="4"/>
      <c r="AT300" s="18"/>
      <c r="AU300" s="4"/>
      <c r="AV300" s="4"/>
      <c r="AW300" s="4"/>
      <c r="AX300" s="4"/>
      <c r="AY300" s="4"/>
      <c r="AZ300" s="4"/>
      <c r="BA300" s="4"/>
      <c r="BB300" s="19"/>
      <c r="BC300" s="4"/>
      <c r="BD300" s="4"/>
      <c r="BE300" s="4"/>
      <c r="BF300" s="4"/>
      <c r="BG300" s="4"/>
      <c r="BH300" s="20"/>
    </row>
    <row r="301" spans="1:60">
      <c r="B301" s="4"/>
      <c r="C301" s="51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93"/>
      <c r="AH301" s="4"/>
      <c r="AI301" s="4"/>
      <c r="AJ301" s="4"/>
      <c r="AK301" s="4"/>
      <c r="AL301" s="17"/>
      <c r="AM301" s="4"/>
      <c r="AN301" s="4"/>
      <c r="AO301" s="4"/>
      <c r="AP301" s="4"/>
      <c r="AQ301" s="4"/>
      <c r="AR301" s="4"/>
      <c r="AS301" s="4"/>
      <c r="AT301" s="18"/>
      <c r="AU301" s="4"/>
      <c r="AV301" s="4"/>
      <c r="AW301" s="4"/>
      <c r="AX301" s="4"/>
      <c r="AY301" s="4"/>
      <c r="AZ301" s="4"/>
      <c r="BA301" s="4"/>
      <c r="BB301" s="19"/>
      <c r="BC301" s="4"/>
      <c r="BD301" s="4"/>
      <c r="BE301" s="4"/>
      <c r="BF301" s="4"/>
      <c r="BG301" s="4"/>
      <c r="BH301" s="20"/>
    </row>
    <row r="302" spans="1:60">
      <c r="B302" s="4"/>
      <c r="C302" s="51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93"/>
      <c r="AH302" s="4"/>
      <c r="AI302" s="4"/>
      <c r="AJ302" s="4"/>
      <c r="AK302" s="4"/>
      <c r="AL302" s="17"/>
      <c r="AM302" s="4"/>
      <c r="AN302" s="4"/>
      <c r="AO302" s="4"/>
      <c r="AP302" s="4"/>
      <c r="AQ302" s="4"/>
      <c r="AR302" s="4"/>
      <c r="AS302" s="4"/>
      <c r="AT302" s="18"/>
      <c r="AU302" s="4"/>
      <c r="AV302" s="4"/>
      <c r="AW302" s="4"/>
      <c r="AX302" s="4"/>
      <c r="AY302" s="4"/>
      <c r="AZ302" s="4"/>
      <c r="BA302" s="4"/>
      <c r="BB302" s="19"/>
      <c r="BC302" s="4"/>
      <c r="BD302" s="4"/>
      <c r="BE302" s="4"/>
      <c r="BF302" s="4"/>
      <c r="BG302" s="4"/>
      <c r="BH302" s="20"/>
    </row>
    <row r="303" spans="1:60">
      <c r="B303" s="4"/>
      <c r="C303" s="51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93"/>
      <c r="AH303" s="4"/>
      <c r="AI303" s="4"/>
      <c r="AJ303" s="4"/>
      <c r="AK303" s="4"/>
      <c r="AL303" s="17"/>
      <c r="AM303" s="4"/>
      <c r="AN303" s="4"/>
      <c r="AO303" s="4"/>
      <c r="AP303" s="4"/>
      <c r="AQ303" s="4"/>
      <c r="AR303" s="4"/>
      <c r="AS303" s="4"/>
      <c r="AT303" s="18"/>
      <c r="AU303" s="4"/>
      <c r="AV303" s="4"/>
      <c r="AW303" s="4"/>
      <c r="AX303" s="4"/>
      <c r="AY303" s="4"/>
      <c r="AZ303" s="4"/>
      <c r="BA303" s="4"/>
      <c r="BB303" s="19"/>
      <c r="BC303" s="4"/>
      <c r="BD303" s="4"/>
      <c r="BE303" s="4"/>
      <c r="BF303" s="4"/>
      <c r="BG303" s="4"/>
      <c r="BH303" s="20"/>
    </row>
    <row r="304" spans="1:60">
      <c r="B304" s="4"/>
      <c r="C304" s="51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93"/>
      <c r="AH304" s="4"/>
      <c r="AI304" s="4"/>
      <c r="AJ304" s="4"/>
      <c r="AK304" s="4"/>
      <c r="AL304" s="17"/>
      <c r="AM304" s="4"/>
      <c r="AN304" s="4"/>
      <c r="AO304" s="4"/>
      <c r="AP304" s="4"/>
      <c r="AQ304" s="4"/>
      <c r="AR304" s="4"/>
      <c r="AS304" s="4"/>
      <c r="AT304" s="18"/>
      <c r="AU304" s="4"/>
      <c r="AV304" s="4"/>
      <c r="AW304" s="4"/>
      <c r="AX304" s="4"/>
      <c r="AY304" s="4"/>
      <c r="AZ304" s="4"/>
      <c r="BA304" s="4"/>
      <c r="BB304" s="19"/>
      <c r="BC304" s="4"/>
      <c r="BD304" s="4"/>
      <c r="BE304" s="4"/>
      <c r="BF304" s="4"/>
      <c r="BG304" s="4"/>
      <c r="BH304" s="20"/>
    </row>
    <row r="305" spans="2:60">
      <c r="B305" s="4"/>
      <c r="C305" s="51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93"/>
      <c r="AH305" s="4"/>
      <c r="AI305" s="4"/>
      <c r="AJ305" s="4"/>
      <c r="AK305" s="4"/>
      <c r="AL305" s="17"/>
      <c r="AM305" s="4"/>
      <c r="AN305" s="4"/>
      <c r="AO305" s="4"/>
      <c r="AP305" s="4"/>
      <c r="AQ305" s="4"/>
      <c r="AR305" s="4"/>
      <c r="AS305" s="4"/>
      <c r="AT305" s="18"/>
      <c r="AU305" s="4"/>
      <c r="AV305" s="4"/>
      <c r="AW305" s="4"/>
      <c r="AX305" s="4"/>
      <c r="AY305" s="4"/>
      <c r="AZ305" s="4"/>
      <c r="BA305" s="4"/>
      <c r="BB305" s="19"/>
      <c r="BC305" s="4"/>
      <c r="BD305" s="4"/>
      <c r="BE305" s="4"/>
      <c r="BF305" s="4"/>
      <c r="BG305" s="4"/>
      <c r="BH305" s="20"/>
    </row>
    <row r="306" spans="2:60">
      <c r="B306" s="4"/>
      <c r="C306" s="51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93"/>
      <c r="AH306" s="4"/>
      <c r="AI306" s="4"/>
      <c r="AJ306" s="4"/>
      <c r="AK306" s="4"/>
      <c r="AL306" s="17"/>
      <c r="AM306" s="4"/>
      <c r="AN306" s="4"/>
      <c r="AO306" s="4"/>
      <c r="AP306" s="4"/>
      <c r="AQ306" s="4"/>
      <c r="AR306" s="4"/>
      <c r="AS306" s="4"/>
      <c r="AT306" s="18"/>
      <c r="AU306" s="4"/>
      <c r="AV306" s="4"/>
      <c r="AW306" s="4"/>
      <c r="AX306" s="4"/>
      <c r="AY306" s="4"/>
      <c r="AZ306" s="4"/>
      <c r="BA306" s="4"/>
      <c r="BB306" s="19"/>
      <c r="BC306" s="4"/>
      <c r="BD306" s="4"/>
      <c r="BE306" s="4"/>
      <c r="BF306" s="4"/>
      <c r="BG306" s="4"/>
      <c r="BH306" s="20"/>
    </row>
    <row r="307" spans="2:60">
      <c r="B307" s="4"/>
      <c r="C307" s="51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93"/>
      <c r="AH307" s="4"/>
      <c r="AI307" s="4"/>
      <c r="AJ307" s="4"/>
      <c r="AK307" s="4"/>
      <c r="AL307" s="17"/>
      <c r="AM307" s="4"/>
      <c r="AN307" s="4"/>
      <c r="AO307" s="4"/>
      <c r="AP307" s="4"/>
      <c r="AQ307" s="4"/>
      <c r="AR307" s="4"/>
      <c r="AS307" s="4"/>
      <c r="AT307" s="18"/>
      <c r="AU307" s="4"/>
      <c r="AV307" s="4"/>
      <c r="AW307" s="4"/>
      <c r="AX307" s="4"/>
      <c r="AY307" s="4"/>
      <c r="AZ307" s="4"/>
      <c r="BA307" s="4"/>
      <c r="BB307" s="19"/>
      <c r="BC307" s="4"/>
      <c r="BD307" s="4"/>
      <c r="BE307" s="4"/>
      <c r="BF307" s="4"/>
      <c r="BG307" s="4"/>
      <c r="BH307" s="20"/>
    </row>
    <row r="308" spans="2:60">
      <c r="B308" s="4"/>
      <c r="C308" s="51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93"/>
      <c r="AH308" s="4"/>
      <c r="AI308" s="4"/>
      <c r="AJ308" s="4"/>
      <c r="AK308" s="4"/>
      <c r="AL308" s="17"/>
      <c r="AM308" s="4"/>
      <c r="AN308" s="4"/>
      <c r="AO308" s="4"/>
      <c r="AP308" s="4"/>
      <c r="AQ308" s="4"/>
      <c r="AR308" s="4"/>
      <c r="AS308" s="4"/>
      <c r="AT308" s="18"/>
      <c r="AU308" s="4"/>
      <c r="AV308" s="4"/>
      <c r="AW308" s="4"/>
      <c r="AX308" s="4"/>
      <c r="AY308" s="4"/>
      <c r="AZ308" s="4"/>
      <c r="BA308" s="4"/>
      <c r="BB308" s="19"/>
      <c r="BC308" s="4"/>
      <c r="BD308" s="4"/>
      <c r="BE308" s="4"/>
      <c r="BF308" s="4"/>
      <c r="BG308" s="4"/>
      <c r="BH308" s="20"/>
    </row>
    <row r="309" spans="2:60">
      <c r="B309" s="4"/>
      <c r="C309" s="51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93"/>
      <c r="AH309" s="4"/>
      <c r="AI309" s="4"/>
      <c r="AJ309" s="4"/>
      <c r="AK309" s="4"/>
      <c r="AL309" s="17"/>
      <c r="AM309" s="4"/>
      <c r="AN309" s="4"/>
      <c r="AO309" s="4"/>
      <c r="AP309" s="4"/>
      <c r="AQ309" s="4"/>
      <c r="AR309" s="4"/>
      <c r="AS309" s="4"/>
      <c r="AT309" s="18"/>
      <c r="AU309" s="4"/>
      <c r="AV309" s="4"/>
      <c r="AW309" s="4"/>
      <c r="AX309" s="4"/>
      <c r="AY309" s="4"/>
      <c r="AZ309" s="4"/>
      <c r="BA309" s="4"/>
      <c r="BB309" s="19"/>
      <c r="BC309" s="4"/>
      <c r="BD309" s="4"/>
      <c r="BE309" s="4"/>
      <c r="BF309" s="4"/>
      <c r="BG309" s="4"/>
      <c r="BH309" s="20"/>
    </row>
    <row r="310" spans="2:60">
      <c r="B310" s="4"/>
      <c r="C310" s="51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93"/>
      <c r="AH310" s="4"/>
      <c r="AI310" s="4"/>
      <c r="AJ310" s="4"/>
      <c r="AK310" s="4"/>
      <c r="AL310" s="17"/>
      <c r="AM310" s="4"/>
      <c r="AN310" s="4"/>
      <c r="AO310" s="4"/>
      <c r="AP310" s="4"/>
      <c r="AQ310" s="4"/>
      <c r="AR310" s="4"/>
      <c r="AS310" s="4"/>
      <c r="AT310" s="18"/>
      <c r="AU310" s="4"/>
      <c r="AV310" s="4"/>
      <c r="AW310" s="4"/>
      <c r="AX310" s="4"/>
      <c r="AY310" s="4"/>
      <c r="AZ310" s="4"/>
      <c r="BA310" s="4"/>
      <c r="BB310" s="19"/>
      <c r="BC310" s="4"/>
      <c r="BD310" s="4"/>
      <c r="BE310" s="4"/>
      <c r="BF310" s="4"/>
      <c r="BG310" s="4"/>
      <c r="BH310" s="20"/>
    </row>
  </sheetData>
  <autoFilter ref="A4:BJ4" xr:uid="{5E26B68A-C397-4289-AE13-5FFD99F138ED}"/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1"/>
  <headerFooter scaleWithDoc="0">
    <oddHeader>&amp;L&amp;G</oddHeader>
    <oddFooter>&amp;L&amp;8&amp;K06+000&amp;P/&amp;N | &amp;D &amp;T | &amp;Z&amp;F&amp;R&amp;8&amp;K06+000&amp;G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93FA8-8927-453E-807B-8E7DF8CE0553}">
  <dimension ref="A1:AO296"/>
  <sheetViews>
    <sheetView workbookViewId="0">
      <selection activeCell="R13" sqref="R13"/>
    </sheetView>
  </sheetViews>
  <sheetFormatPr defaultRowHeight="12"/>
  <cols>
    <col min="1" max="1" width="16.6640625" style="268" customWidth="1"/>
    <col min="2" max="7" width="4.33203125" style="268" bestFit="1" customWidth="1"/>
    <col min="8" max="8" width="4.33203125" style="268" customWidth="1"/>
    <col min="9" max="9" width="11.5546875" style="268" customWidth="1"/>
    <col min="10" max="10" width="5.109375" style="269" customWidth="1"/>
    <col min="11" max="16" width="4.33203125" style="269" bestFit="1" customWidth="1"/>
    <col min="17" max="17" width="4.33203125" style="269" customWidth="1"/>
    <col min="18" max="18" width="15.88671875" style="268" customWidth="1"/>
    <col min="19" max="25" width="5.44140625" style="268" customWidth="1"/>
    <col min="26" max="26" width="12.77734375" customWidth="1"/>
    <col min="27" max="32" width="4.77734375" bestFit="1" customWidth="1"/>
    <col min="33" max="33" width="3.21875" customWidth="1"/>
    <col min="34" max="39" width="8.88671875" style="265"/>
    <col min="40" max="40" width="9.77734375" bestFit="1" customWidth="1"/>
    <col min="41" max="41" width="13.77734375" customWidth="1"/>
  </cols>
  <sheetData>
    <row r="1" spans="1:41" s="267" customFormat="1" ht="13.2">
      <c r="A1" s="265" t="s">
        <v>1026</v>
      </c>
      <c r="B1" s="265"/>
      <c r="C1" s="265"/>
      <c r="D1" s="265"/>
      <c r="E1" s="265"/>
      <c r="F1" s="265"/>
      <c r="G1" s="265"/>
      <c r="H1" s="265"/>
      <c r="I1" s="265" t="s">
        <v>1027</v>
      </c>
      <c r="J1" s="266"/>
      <c r="K1" s="266"/>
      <c r="L1" s="266"/>
      <c r="M1" s="266"/>
      <c r="N1" s="266"/>
      <c r="O1" s="266"/>
      <c r="P1" s="266"/>
      <c r="Q1" s="266"/>
      <c r="R1" s="265" t="s">
        <v>1028</v>
      </c>
      <c r="T1" s="265"/>
      <c r="U1" s="265"/>
      <c r="V1" s="265"/>
      <c r="W1" s="265"/>
      <c r="X1" s="265"/>
      <c r="Y1" s="265"/>
      <c r="Z1" s="265" t="s">
        <v>1029</v>
      </c>
      <c r="AH1" s="265" t="s">
        <v>1030</v>
      </c>
      <c r="AI1" s="265"/>
      <c r="AJ1" s="265"/>
      <c r="AK1" s="265"/>
      <c r="AL1" s="265"/>
      <c r="AM1" s="265"/>
    </row>
    <row r="2" spans="1:41">
      <c r="B2" s="268">
        <v>2015</v>
      </c>
      <c r="C2" s="268">
        <v>2016</v>
      </c>
      <c r="D2" s="268">
        <v>2017</v>
      </c>
      <c r="E2" s="268">
        <v>2018</v>
      </c>
      <c r="F2" s="268">
        <v>2019</v>
      </c>
      <c r="G2" s="268">
        <v>2020</v>
      </c>
      <c r="J2" s="269" t="s">
        <v>1009</v>
      </c>
      <c r="K2" s="269" t="s">
        <v>1010</v>
      </c>
      <c r="L2" s="269" t="s">
        <v>1011</v>
      </c>
      <c r="M2" s="269" t="s">
        <v>1012</v>
      </c>
      <c r="N2" s="269" t="s">
        <v>1013</v>
      </c>
      <c r="O2" s="269" t="s">
        <v>1014</v>
      </c>
      <c r="P2" s="269" t="s">
        <v>1031</v>
      </c>
      <c r="S2" s="269" t="s">
        <v>1009</v>
      </c>
      <c r="T2" s="269" t="s">
        <v>1010</v>
      </c>
      <c r="U2" s="269" t="s">
        <v>1011</v>
      </c>
      <c r="V2" s="269" t="s">
        <v>1012</v>
      </c>
      <c r="W2" s="269" t="s">
        <v>1013</v>
      </c>
      <c r="X2" s="269" t="s">
        <v>1014</v>
      </c>
      <c r="Y2" s="269"/>
      <c r="Z2" s="21"/>
      <c r="AA2" s="269" t="s">
        <v>1009</v>
      </c>
      <c r="AB2" s="269" t="s">
        <v>1010</v>
      </c>
      <c r="AC2" s="269" t="s">
        <v>1011</v>
      </c>
      <c r="AD2" s="269" t="s">
        <v>1012</v>
      </c>
      <c r="AE2" s="269" t="s">
        <v>1013</v>
      </c>
      <c r="AF2" s="269" t="s">
        <v>1014</v>
      </c>
      <c r="AG2" s="3"/>
      <c r="AH2" s="270" t="s">
        <v>1009</v>
      </c>
      <c r="AI2" s="270" t="s">
        <v>1010</v>
      </c>
      <c r="AJ2" s="270" t="s">
        <v>1011</v>
      </c>
      <c r="AK2" s="270" t="s">
        <v>1012</v>
      </c>
      <c r="AL2" s="270" t="s">
        <v>1013</v>
      </c>
      <c r="AM2" s="270" t="s">
        <v>1014</v>
      </c>
      <c r="AN2" s="3"/>
      <c r="AO2" s="3"/>
    </row>
    <row r="3" spans="1:41" s="275" customFormat="1" ht="26.4" customHeight="1">
      <c r="A3" s="271" t="s">
        <v>1032</v>
      </c>
      <c r="B3" s="271">
        <v>14</v>
      </c>
      <c r="C3" s="271">
        <v>13</v>
      </c>
      <c r="D3" s="271">
        <v>13</v>
      </c>
      <c r="E3" s="271">
        <v>13</v>
      </c>
      <c r="F3" s="271">
        <v>14</v>
      </c>
      <c r="G3" s="271">
        <v>14</v>
      </c>
      <c r="H3" s="271"/>
      <c r="I3" s="271" t="s">
        <v>1033</v>
      </c>
      <c r="J3" s="272">
        <v>74.421948614876314</v>
      </c>
      <c r="K3" s="272">
        <v>77.333600276343418</v>
      </c>
      <c r="L3" s="272">
        <v>78.320454823303649</v>
      </c>
      <c r="M3" s="272">
        <v>72.289974109804817</v>
      </c>
      <c r="N3" s="272">
        <v>69.889465356763054</v>
      </c>
      <c r="O3" s="272">
        <v>82.631161010178758</v>
      </c>
      <c r="P3" s="272">
        <v>93.166733997613747</v>
      </c>
      <c r="Q3" s="272"/>
      <c r="R3" s="271" t="s">
        <v>1033</v>
      </c>
      <c r="S3" s="272">
        <f>B3+J3</f>
        <v>88.421948614876314</v>
      </c>
      <c r="T3" s="272">
        <f>C3+K3</f>
        <v>90.333600276343418</v>
      </c>
      <c r="U3" s="272">
        <f>D3+L3</f>
        <v>91.320454823303649</v>
      </c>
      <c r="V3" s="272">
        <f>E3+M3</f>
        <v>85.289974109804817</v>
      </c>
      <c r="W3" s="272">
        <f>F3+N3</f>
        <v>83.889465356763054</v>
      </c>
      <c r="X3" s="272">
        <f>G3+O3</f>
        <v>96.631161010178758</v>
      </c>
      <c r="Y3" s="272"/>
      <c r="Z3" s="273" t="s">
        <v>629</v>
      </c>
      <c r="AA3" s="36">
        <v>3262.1558811540172</v>
      </c>
      <c r="AB3" s="36">
        <v>3264.2340278727961</v>
      </c>
      <c r="AC3" s="36">
        <v>3234.6037970027578</v>
      </c>
      <c r="AD3" s="36">
        <v>3326.578998675323</v>
      </c>
      <c r="AE3" s="36">
        <v>3490.2731516931954</v>
      </c>
      <c r="AF3" s="36">
        <v>3631.5732573790842</v>
      </c>
      <c r="AG3" s="116"/>
      <c r="AH3" s="274">
        <f>AA3-S3</f>
        <v>3173.7339325391408</v>
      </c>
      <c r="AI3" s="274">
        <f t="shared" ref="AI3:AM18" si="0">AB3-T3</f>
        <v>3173.9004275964526</v>
      </c>
      <c r="AJ3" s="274">
        <f t="shared" si="0"/>
        <v>3143.2833421794539</v>
      </c>
      <c r="AK3" s="274">
        <f t="shared" si="0"/>
        <v>3241.289024565518</v>
      </c>
      <c r="AL3" s="274">
        <f t="shared" si="0"/>
        <v>3406.3836863364322</v>
      </c>
      <c r="AM3" s="274">
        <f t="shared" si="0"/>
        <v>3534.9420963689054</v>
      </c>
      <c r="AN3" s="116" t="s">
        <v>931</v>
      </c>
      <c r="AO3" s="12" t="s">
        <v>1024</v>
      </c>
    </row>
    <row r="4" spans="1:41">
      <c r="A4" s="268" t="s">
        <v>40</v>
      </c>
      <c r="B4" s="268">
        <v>15</v>
      </c>
      <c r="C4" s="268">
        <v>15</v>
      </c>
      <c r="D4" s="268">
        <v>12</v>
      </c>
      <c r="E4" s="268">
        <v>10</v>
      </c>
      <c r="F4" s="268">
        <v>7</v>
      </c>
      <c r="G4" s="268">
        <v>9</v>
      </c>
      <c r="I4" s="268" t="s">
        <v>40</v>
      </c>
      <c r="J4" s="269">
        <v>41.454591914569029</v>
      </c>
      <c r="K4" s="269">
        <v>40.542450511138689</v>
      </c>
      <c r="L4" s="269">
        <v>38.557092849901608</v>
      </c>
      <c r="M4" s="269">
        <v>28.754709529829629</v>
      </c>
      <c r="N4" s="269">
        <v>31.037484673748104</v>
      </c>
      <c r="O4" s="269">
        <v>36.16669025684827</v>
      </c>
      <c r="P4" s="269">
        <v>46.55883017492711</v>
      </c>
      <c r="R4" s="268" t="s">
        <v>40</v>
      </c>
      <c r="S4" s="269">
        <f t="shared" ref="S4:X67" si="1">B4+J4</f>
        <v>56.454591914569029</v>
      </c>
      <c r="T4" s="269">
        <f t="shared" si="1"/>
        <v>55.542450511138689</v>
      </c>
      <c r="U4" s="269">
        <f t="shared" si="1"/>
        <v>50.557092849901608</v>
      </c>
      <c r="V4" s="269">
        <f t="shared" si="1"/>
        <v>38.754709529829626</v>
      </c>
      <c r="W4" s="269">
        <f t="shared" si="1"/>
        <v>38.037484673748104</v>
      </c>
      <c r="X4" s="269">
        <f t="shared" si="1"/>
        <v>45.16669025684827</v>
      </c>
      <c r="Y4" s="269"/>
      <c r="Z4" s="24" t="s">
        <v>40</v>
      </c>
      <c r="AA4" s="4">
        <v>3234.4070879539986</v>
      </c>
      <c r="AB4" s="4">
        <v>3315.251432961059</v>
      </c>
      <c r="AC4" s="4">
        <v>3231.2004293637069</v>
      </c>
      <c r="AD4" s="4">
        <v>3309.1325025585456</v>
      </c>
      <c r="AE4" s="4">
        <v>3364.0667678300456</v>
      </c>
      <c r="AF4" s="4">
        <v>3252.699652248185</v>
      </c>
      <c r="AG4" s="3"/>
      <c r="AH4" s="276">
        <f t="shared" ref="AH4:AM67" si="2">AA4-S4</f>
        <v>3177.9524960394297</v>
      </c>
      <c r="AI4" s="276">
        <f t="shared" si="0"/>
        <v>3259.7089824499203</v>
      </c>
      <c r="AJ4" s="276">
        <f t="shared" si="0"/>
        <v>3180.6433365138055</v>
      </c>
      <c r="AK4" s="276">
        <f t="shared" si="0"/>
        <v>3270.377793028716</v>
      </c>
      <c r="AL4" s="276">
        <f t="shared" si="0"/>
        <v>3326.0292831562974</v>
      </c>
      <c r="AM4" s="276">
        <f t="shared" si="0"/>
        <v>3207.5329619913368</v>
      </c>
      <c r="AN4" s="3">
        <v>20</v>
      </c>
      <c r="AO4" s="3">
        <v>6</v>
      </c>
    </row>
    <row r="5" spans="1:41">
      <c r="A5" s="268" t="s">
        <v>42</v>
      </c>
      <c r="B5" s="268">
        <v>-12</v>
      </c>
      <c r="C5" s="268">
        <v>35</v>
      </c>
      <c r="D5" s="268">
        <v>36</v>
      </c>
      <c r="E5" s="268">
        <v>34</v>
      </c>
      <c r="F5" s="268">
        <v>33</v>
      </c>
      <c r="G5" s="268">
        <v>30</v>
      </c>
      <c r="I5" s="268" t="s">
        <v>42</v>
      </c>
      <c r="J5" s="269">
        <v>33.870129922046772</v>
      </c>
      <c r="K5" s="269">
        <v>33.60818163450854</v>
      </c>
      <c r="L5" s="269">
        <v>44.332389380530969</v>
      </c>
      <c r="M5" s="269">
        <v>43.839286597938148</v>
      </c>
      <c r="N5" s="269">
        <v>42.346378372725376</v>
      </c>
      <c r="O5" s="269">
        <v>45.555703365537738</v>
      </c>
      <c r="P5" s="269">
        <v>55.50039802596288</v>
      </c>
      <c r="R5" s="268" t="s">
        <v>42</v>
      </c>
      <c r="S5" s="269">
        <f t="shared" si="1"/>
        <v>21.870129922046772</v>
      </c>
      <c r="T5" s="269">
        <f t="shared" si="1"/>
        <v>68.60818163450854</v>
      </c>
      <c r="U5" s="269">
        <f t="shared" si="1"/>
        <v>80.332389380530969</v>
      </c>
      <c r="V5" s="269">
        <f t="shared" si="1"/>
        <v>77.839286597938155</v>
      </c>
      <c r="W5" s="269">
        <f t="shared" si="1"/>
        <v>75.346378372725383</v>
      </c>
      <c r="X5" s="269">
        <f t="shared" si="1"/>
        <v>75.555703365537738</v>
      </c>
      <c r="Y5" s="269"/>
      <c r="Z5" s="23" t="s">
        <v>630</v>
      </c>
      <c r="AA5" s="4">
        <v>3435.6386168299023</v>
      </c>
      <c r="AB5" s="4">
        <v>3406.7077482573995</v>
      </c>
      <c r="AC5" s="4">
        <v>3579.2900010171907</v>
      </c>
      <c r="AD5" s="4">
        <v>3835.6701030927834</v>
      </c>
      <c r="AE5" s="4">
        <v>3979.0838736665969</v>
      </c>
      <c r="AF5" s="4">
        <v>4142.7964752096823</v>
      </c>
      <c r="AG5" s="3"/>
      <c r="AH5" s="276">
        <f t="shared" si="2"/>
        <v>3413.7684869078557</v>
      </c>
      <c r="AI5" s="276">
        <f t="shared" si="0"/>
        <v>3338.099566622891</v>
      </c>
      <c r="AJ5" s="276">
        <f t="shared" si="0"/>
        <v>3498.9576116366597</v>
      </c>
      <c r="AK5" s="276">
        <f t="shared" si="0"/>
        <v>3757.8308164948453</v>
      </c>
      <c r="AL5" s="276">
        <f t="shared" si="0"/>
        <v>3903.7374952938717</v>
      </c>
      <c r="AM5" s="276">
        <f t="shared" si="0"/>
        <v>4067.2407718441445</v>
      </c>
      <c r="AN5" s="3">
        <v>5</v>
      </c>
      <c r="AO5" s="3">
        <v>14</v>
      </c>
    </row>
    <row r="6" spans="1:41">
      <c r="A6" s="268" t="s">
        <v>45</v>
      </c>
      <c r="B6" s="268">
        <v>41</v>
      </c>
      <c r="C6" s="268">
        <v>41</v>
      </c>
      <c r="D6" s="268">
        <v>39</v>
      </c>
      <c r="E6" s="268">
        <v>38</v>
      </c>
      <c r="F6" s="268">
        <v>42</v>
      </c>
      <c r="G6" s="268">
        <v>46</v>
      </c>
      <c r="I6" s="268" t="s">
        <v>45</v>
      </c>
      <c r="J6" s="269">
        <v>73.077059918124306</v>
      </c>
      <c r="K6" s="269">
        <v>69.001076165214101</v>
      </c>
      <c r="L6" s="269">
        <v>51.294333333333327</v>
      </c>
      <c r="M6" s="269">
        <v>35.466692576758646</v>
      </c>
      <c r="N6" s="269">
        <v>27.568388249305283</v>
      </c>
      <c r="O6" s="269">
        <v>33.224537147397697</v>
      </c>
      <c r="P6" s="269">
        <v>32.637667603372137</v>
      </c>
      <c r="R6" s="268" t="s">
        <v>45</v>
      </c>
      <c r="S6" s="269">
        <f t="shared" si="1"/>
        <v>114.07705991812431</v>
      </c>
      <c r="T6" s="269">
        <f t="shared" si="1"/>
        <v>110.0010761652141</v>
      </c>
      <c r="U6" s="269">
        <f t="shared" si="1"/>
        <v>90.294333333333327</v>
      </c>
      <c r="V6" s="269">
        <f t="shared" si="1"/>
        <v>73.466692576758646</v>
      </c>
      <c r="W6" s="269">
        <f t="shared" si="1"/>
        <v>69.568388249305286</v>
      </c>
      <c r="X6" s="269">
        <f t="shared" si="1"/>
        <v>79.224537147397697</v>
      </c>
      <c r="Y6" s="269"/>
      <c r="Z6" s="24" t="s">
        <v>631</v>
      </c>
      <c r="AA6" s="4">
        <v>3759.9553405284705</v>
      </c>
      <c r="AB6" s="4">
        <v>3918.529746115953</v>
      </c>
      <c r="AC6" s="4">
        <v>3995.7854406130268</v>
      </c>
      <c r="AD6" s="4">
        <v>3959.1916051301982</v>
      </c>
      <c r="AE6" s="4">
        <v>3899.1663358475585</v>
      </c>
      <c r="AF6" s="4">
        <v>4153.7544696066743</v>
      </c>
      <c r="AG6" s="3"/>
      <c r="AH6" s="276">
        <f t="shared" si="2"/>
        <v>3645.8782806103463</v>
      </c>
      <c r="AI6" s="276">
        <f t="shared" si="0"/>
        <v>3808.5286699507387</v>
      </c>
      <c r="AJ6" s="276">
        <f t="shared" si="0"/>
        <v>3905.4911072796936</v>
      </c>
      <c r="AK6" s="276">
        <f t="shared" si="0"/>
        <v>3885.7249125534395</v>
      </c>
      <c r="AL6" s="276">
        <f t="shared" si="0"/>
        <v>3829.5979475982531</v>
      </c>
      <c r="AM6" s="276">
        <f t="shared" si="0"/>
        <v>4074.5299324592766</v>
      </c>
      <c r="AN6" s="3">
        <v>9</v>
      </c>
      <c r="AO6" s="3">
        <v>17</v>
      </c>
    </row>
    <row r="7" spans="1:41">
      <c r="A7" s="268" t="s">
        <v>47</v>
      </c>
      <c r="B7" s="268">
        <v>23</v>
      </c>
      <c r="C7" s="268">
        <v>24</v>
      </c>
      <c r="D7" s="268">
        <v>23</v>
      </c>
      <c r="E7" s="268">
        <v>23</v>
      </c>
      <c r="F7" s="268">
        <v>23</v>
      </c>
      <c r="G7" s="268">
        <v>21</v>
      </c>
      <c r="I7" s="268" t="s">
        <v>47</v>
      </c>
      <c r="J7" s="269">
        <v>24.534360677515778</v>
      </c>
      <c r="K7" s="269">
        <v>31.616492819349965</v>
      </c>
      <c r="L7" s="269">
        <v>25.162768718517889</v>
      </c>
      <c r="M7" s="269">
        <v>22.674248094248092</v>
      </c>
      <c r="N7" s="269">
        <v>30.942548831531219</v>
      </c>
      <c r="O7" s="269">
        <v>33.37607924461701</v>
      </c>
      <c r="P7" s="269">
        <v>30.93318092516521</v>
      </c>
      <c r="R7" s="268" t="s">
        <v>47</v>
      </c>
      <c r="S7" s="269">
        <f t="shared" si="1"/>
        <v>47.534360677515778</v>
      </c>
      <c r="T7" s="269">
        <f t="shared" si="1"/>
        <v>55.616492819349965</v>
      </c>
      <c r="U7" s="269">
        <f t="shared" si="1"/>
        <v>48.162768718517889</v>
      </c>
      <c r="V7" s="269">
        <f t="shared" si="1"/>
        <v>45.674248094248092</v>
      </c>
      <c r="W7" s="269">
        <f t="shared" si="1"/>
        <v>53.942548831531219</v>
      </c>
      <c r="X7" s="269">
        <f t="shared" si="1"/>
        <v>54.37607924461701</v>
      </c>
      <c r="Y7" s="269"/>
      <c r="Z7" s="24" t="s">
        <v>632</v>
      </c>
      <c r="AA7" s="4">
        <v>3855.8618399202924</v>
      </c>
      <c r="AB7" s="4">
        <v>3828.5042412026537</v>
      </c>
      <c r="AC7" s="4">
        <v>3886.4509519337489</v>
      </c>
      <c r="AD7" s="4">
        <v>4001.2993762993765</v>
      </c>
      <c r="AE7" s="4">
        <v>4103.1566096965471</v>
      </c>
      <c r="AF7" s="4">
        <v>4353.9534062830917</v>
      </c>
      <c r="AG7" s="3"/>
      <c r="AH7" s="276">
        <f t="shared" si="2"/>
        <v>3808.3274792427765</v>
      </c>
      <c r="AI7" s="276">
        <f t="shared" si="0"/>
        <v>3772.8877483833039</v>
      </c>
      <c r="AJ7" s="276">
        <f t="shared" si="0"/>
        <v>3838.2881832152311</v>
      </c>
      <c r="AK7" s="276">
        <f t="shared" si="0"/>
        <v>3955.6251282051285</v>
      </c>
      <c r="AL7" s="276">
        <f t="shared" si="0"/>
        <v>4049.2140608650157</v>
      </c>
      <c r="AM7" s="276">
        <f t="shared" si="0"/>
        <v>4299.5773270384743</v>
      </c>
      <c r="AN7" s="3">
        <v>10</v>
      </c>
      <c r="AO7" s="3">
        <v>14</v>
      </c>
    </row>
    <row r="8" spans="1:41">
      <c r="A8" s="268" t="s">
        <v>49</v>
      </c>
      <c r="B8" s="268">
        <v>29</v>
      </c>
      <c r="C8" s="268">
        <v>30</v>
      </c>
      <c r="D8" s="268">
        <v>26</v>
      </c>
      <c r="E8" s="268">
        <v>27</v>
      </c>
      <c r="F8" s="268">
        <v>29</v>
      </c>
      <c r="G8" s="268">
        <v>28</v>
      </c>
      <c r="I8" s="268" t="s">
        <v>49</v>
      </c>
      <c r="J8" s="269">
        <v>44.29351152407385</v>
      </c>
      <c r="K8" s="269">
        <v>38.004947735191635</v>
      </c>
      <c r="L8" s="269">
        <v>42.45645732298739</v>
      </c>
      <c r="M8" s="269">
        <v>40.215935697631608</v>
      </c>
      <c r="N8" s="269">
        <v>37.604180378572316</v>
      </c>
      <c r="O8" s="269">
        <v>41.98996277453778</v>
      </c>
      <c r="P8" s="269">
        <v>53.796240358298085</v>
      </c>
      <c r="R8" s="268" t="s">
        <v>49</v>
      </c>
      <c r="S8" s="269">
        <f t="shared" si="1"/>
        <v>73.29351152407385</v>
      </c>
      <c r="T8" s="269">
        <f t="shared" si="1"/>
        <v>68.004947735191635</v>
      </c>
      <c r="U8" s="269">
        <f t="shared" si="1"/>
        <v>68.45645732298739</v>
      </c>
      <c r="V8" s="269">
        <f t="shared" si="1"/>
        <v>67.215935697631608</v>
      </c>
      <c r="W8" s="269">
        <f t="shared" si="1"/>
        <v>66.604180378572323</v>
      </c>
      <c r="X8" s="269">
        <f t="shared" si="1"/>
        <v>69.989962774537787</v>
      </c>
      <c r="Y8" s="269"/>
      <c r="Z8" s="24" t="s">
        <v>633</v>
      </c>
      <c r="AA8" s="4">
        <v>3519.1263424641006</v>
      </c>
      <c r="AB8" s="4">
        <v>3344.2268412831913</v>
      </c>
      <c r="AC8" s="4">
        <v>3476.6003879728419</v>
      </c>
      <c r="AD8" s="4">
        <v>3560.4368634188245</v>
      </c>
      <c r="AE8" s="4">
        <v>3742.9172337003588</v>
      </c>
      <c r="AF8" s="4">
        <v>3559.2505273607148</v>
      </c>
      <c r="AG8" s="3"/>
      <c r="AH8" s="276">
        <f t="shared" si="2"/>
        <v>3445.8328309400267</v>
      </c>
      <c r="AI8" s="276">
        <f t="shared" si="0"/>
        <v>3276.2218935479996</v>
      </c>
      <c r="AJ8" s="276">
        <f t="shared" si="0"/>
        <v>3408.1439306498546</v>
      </c>
      <c r="AK8" s="276">
        <f t="shared" si="0"/>
        <v>3493.2209277211928</v>
      </c>
      <c r="AL8" s="276">
        <f t="shared" si="0"/>
        <v>3676.3130533217864</v>
      </c>
      <c r="AM8" s="276">
        <f t="shared" si="0"/>
        <v>3489.2605645861772</v>
      </c>
      <c r="AN8" s="3">
        <v>16</v>
      </c>
      <c r="AO8" s="3">
        <v>7</v>
      </c>
    </row>
    <row r="9" spans="1:41">
      <c r="A9" s="268" t="s">
        <v>51</v>
      </c>
      <c r="B9" s="268">
        <v>19</v>
      </c>
      <c r="C9" s="268">
        <v>20</v>
      </c>
      <c r="D9" s="268">
        <v>17</v>
      </c>
      <c r="E9" s="268">
        <v>17</v>
      </c>
      <c r="F9" s="268">
        <v>19</v>
      </c>
      <c r="G9" s="268">
        <v>18</v>
      </c>
      <c r="I9" s="268" t="s">
        <v>51</v>
      </c>
      <c r="J9" s="269">
        <v>53.334786442006269</v>
      </c>
      <c r="K9" s="269">
        <v>57.224248910027747</v>
      </c>
      <c r="L9" s="269">
        <v>52.602196392785572</v>
      </c>
      <c r="M9" s="269">
        <v>49.240814844695443</v>
      </c>
      <c r="N9" s="269">
        <v>49.528662755411695</v>
      </c>
      <c r="O9" s="269">
        <v>65.704235342353428</v>
      </c>
      <c r="P9" s="269">
        <v>81.678106044976275</v>
      </c>
      <c r="R9" s="268" t="s">
        <v>51</v>
      </c>
      <c r="S9" s="269">
        <f t="shared" si="1"/>
        <v>72.334786442006276</v>
      </c>
      <c r="T9" s="269">
        <f t="shared" si="1"/>
        <v>77.22424891002774</v>
      </c>
      <c r="U9" s="269">
        <f t="shared" si="1"/>
        <v>69.602196392785572</v>
      </c>
      <c r="V9" s="269">
        <f t="shared" si="1"/>
        <v>66.24081484469545</v>
      </c>
      <c r="W9" s="269">
        <f t="shared" si="1"/>
        <v>68.528662755411688</v>
      </c>
      <c r="X9" s="269">
        <f t="shared" si="1"/>
        <v>83.704235342353428</v>
      </c>
      <c r="Y9" s="269"/>
      <c r="Z9" s="24" t="s">
        <v>634</v>
      </c>
      <c r="AA9" s="4">
        <v>2906.7398119122258</v>
      </c>
      <c r="AB9" s="4">
        <v>2970.8680142687276</v>
      </c>
      <c r="AC9" s="4">
        <v>2912.2244488977958</v>
      </c>
      <c r="AD9" s="4">
        <v>3107.704719645018</v>
      </c>
      <c r="AE9" s="4">
        <v>3094.2747319441632</v>
      </c>
      <c r="AF9" s="4">
        <v>3248.2574825748256</v>
      </c>
      <c r="AG9" s="3"/>
      <c r="AH9" s="276">
        <f t="shared" si="2"/>
        <v>2834.4050254702197</v>
      </c>
      <c r="AI9" s="276">
        <f t="shared" si="0"/>
        <v>2893.6437653587</v>
      </c>
      <c r="AJ9" s="276">
        <f t="shared" si="0"/>
        <v>2842.6222525050102</v>
      </c>
      <c r="AK9" s="276">
        <f t="shared" si="0"/>
        <v>3041.4639048003228</v>
      </c>
      <c r="AL9" s="276">
        <f t="shared" si="0"/>
        <v>3025.7460691887518</v>
      </c>
      <c r="AM9" s="276">
        <f t="shared" si="0"/>
        <v>3164.5532472324721</v>
      </c>
      <c r="AN9" s="3">
        <v>18</v>
      </c>
      <c r="AO9" s="3">
        <v>34</v>
      </c>
    </row>
    <row r="10" spans="1:41">
      <c r="A10" s="268" t="s">
        <v>53</v>
      </c>
      <c r="B10" s="268">
        <v>14</v>
      </c>
      <c r="C10" s="268">
        <v>16</v>
      </c>
      <c r="D10" s="268">
        <v>13</v>
      </c>
      <c r="E10" s="268">
        <v>14</v>
      </c>
      <c r="F10" s="268">
        <v>13</v>
      </c>
      <c r="G10" s="268">
        <v>15</v>
      </c>
      <c r="I10" s="268" t="s">
        <v>53</v>
      </c>
      <c r="J10" s="269">
        <v>44.860868038133468</v>
      </c>
      <c r="K10" s="269">
        <v>42.162186244979921</v>
      </c>
      <c r="L10" s="269">
        <v>29.809220746680033</v>
      </c>
      <c r="M10" s="269">
        <v>30.951990461847387</v>
      </c>
      <c r="N10" s="269">
        <v>27.132720121796499</v>
      </c>
      <c r="O10" s="269">
        <v>33.948570346046985</v>
      </c>
      <c r="P10" s="269">
        <v>43.726227892875187</v>
      </c>
      <c r="R10" s="268" t="s">
        <v>53</v>
      </c>
      <c r="S10" s="269">
        <f t="shared" si="1"/>
        <v>58.860868038133468</v>
      </c>
      <c r="T10" s="269">
        <f t="shared" si="1"/>
        <v>58.162186244979921</v>
      </c>
      <c r="U10" s="269">
        <f t="shared" si="1"/>
        <v>42.809220746680033</v>
      </c>
      <c r="V10" s="269">
        <f t="shared" si="1"/>
        <v>44.951990461847387</v>
      </c>
      <c r="W10" s="269">
        <f t="shared" si="1"/>
        <v>40.132720121796496</v>
      </c>
      <c r="X10" s="269">
        <f t="shared" si="1"/>
        <v>48.948570346046985</v>
      </c>
      <c r="Y10" s="269"/>
      <c r="Z10" s="24" t="s">
        <v>635</v>
      </c>
      <c r="AA10" s="4">
        <v>2882.5890617160062</v>
      </c>
      <c r="AB10" s="4">
        <v>2833.8353413654618</v>
      </c>
      <c r="AC10" s="4">
        <v>2723.1270358306188</v>
      </c>
      <c r="AD10" s="4">
        <v>2947.0381526104416</v>
      </c>
      <c r="AE10" s="4">
        <v>3035.2702359807154</v>
      </c>
      <c r="AF10" s="4">
        <v>3209.3963122000505</v>
      </c>
      <c r="AG10" s="3"/>
      <c r="AH10" s="276">
        <f t="shared" si="2"/>
        <v>2823.7281936778727</v>
      </c>
      <c r="AI10" s="276">
        <f t="shared" si="0"/>
        <v>2775.6731551204821</v>
      </c>
      <c r="AJ10" s="276">
        <f t="shared" si="0"/>
        <v>2680.3178150839385</v>
      </c>
      <c r="AK10" s="276">
        <f t="shared" si="0"/>
        <v>2902.0861621485942</v>
      </c>
      <c r="AL10" s="276">
        <f t="shared" si="0"/>
        <v>2995.137515858919</v>
      </c>
      <c r="AM10" s="276">
        <f t="shared" si="0"/>
        <v>3160.4477418540037</v>
      </c>
      <c r="AN10" s="3">
        <v>19</v>
      </c>
      <c r="AO10" s="3">
        <v>2</v>
      </c>
    </row>
    <row r="11" spans="1:41">
      <c r="A11" s="268" t="s">
        <v>55</v>
      </c>
      <c r="B11" s="268">
        <v>52</v>
      </c>
      <c r="C11" s="268">
        <v>41</v>
      </c>
      <c r="D11" s="268">
        <v>51</v>
      </c>
      <c r="E11" s="268">
        <v>56</v>
      </c>
      <c r="F11" s="268">
        <v>46</v>
      </c>
      <c r="G11" s="268">
        <v>52</v>
      </c>
      <c r="I11" s="268" t="s">
        <v>55</v>
      </c>
      <c r="J11" s="269">
        <v>48.52440597420231</v>
      </c>
      <c r="K11" s="269">
        <v>65.282161046111497</v>
      </c>
      <c r="L11" s="269">
        <v>71.581680790960448</v>
      </c>
      <c r="M11" s="269">
        <v>81.514775800711746</v>
      </c>
      <c r="N11" s="269">
        <v>71.780595150624535</v>
      </c>
      <c r="O11" s="269">
        <v>87.355514974433888</v>
      </c>
      <c r="P11" s="269">
        <v>91.058927259368105</v>
      </c>
      <c r="R11" s="268" t="s">
        <v>55</v>
      </c>
      <c r="S11" s="269">
        <f t="shared" si="1"/>
        <v>100.52440597420231</v>
      </c>
      <c r="T11" s="269">
        <f t="shared" si="1"/>
        <v>106.2821610461115</v>
      </c>
      <c r="U11" s="269">
        <f t="shared" si="1"/>
        <v>122.58168079096045</v>
      </c>
      <c r="V11" s="269">
        <f t="shared" si="1"/>
        <v>137.51477580071173</v>
      </c>
      <c r="W11" s="269">
        <f t="shared" si="1"/>
        <v>117.78059515062453</v>
      </c>
      <c r="X11" s="269">
        <f t="shared" si="1"/>
        <v>139.3555149744339</v>
      </c>
      <c r="Y11" s="269"/>
      <c r="Z11" s="24" t="s">
        <v>636</v>
      </c>
      <c r="AA11" s="4">
        <v>4302.1045485403938</v>
      </c>
      <c r="AB11" s="4">
        <v>4079.8348245010325</v>
      </c>
      <c r="AC11" s="4">
        <v>4774.7175141242942</v>
      </c>
      <c r="AD11" s="4">
        <v>4710.3202846975091</v>
      </c>
      <c r="AE11" s="4">
        <v>4650.2571638501104</v>
      </c>
      <c r="AF11" s="4">
        <v>4739.9561723886045</v>
      </c>
      <c r="AG11" s="3"/>
      <c r="AH11" s="276">
        <f t="shared" si="2"/>
        <v>4201.5801425661912</v>
      </c>
      <c r="AI11" s="276">
        <f t="shared" si="0"/>
        <v>3973.552663454921</v>
      </c>
      <c r="AJ11" s="276">
        <f t="shared" si="0"/>
        <v>4652.1358333333337</v>
      </c>
      <c r="AK11" s="276">
        <f t="shared" si="0"/>
        <v>4572.8055088967976</v>
      </c>
      <c r="AL11" s="276">
        <f t="shared" si="0"/>
        <v>4532.4765686994861</v>
      </c>
      <c r="AM11" s="276">
        <f t="shared" si="0"/>
        <v>4600.6006574141702</v>
      </c>
      <c r="AN11" s="3">
        <v>46</v>
      </c>
      <c r="AO11" s="3">
        <v>10</v>
      </c>
    </row>
    <row r="12" spans="1:41">
      <c r="A12" s="268" t="s">
        <v>57</v>
      </c>
      <c r="B12" s="268">
        <v>57</v>
      </c>
      <c r="C12" s="268">
        <v>57</v>
      </c>
      <c r="D12" s="268">
        <v>60</v>
      </c>
      <c r="E12" s="268">
        <v>63</v>
      </c>
      <c r="F12" s="268">
        <v>65</v>
      </c>
      <c r="G12" s="268">
        <v>62</v>
      </c>
      <c r="I12" s="268" t="s">
        <v>57</v>
      </c>
      <c r="J12" s="269">
        <v>62.726566362170878</v>
      </c>
      <c r="K12" s="269">
        <v>55.792788461538464</v>
      </c>
      <c r="L12" s="269">
        <v>56.333148441627046</v>
      </c>
      <c r="M12" s="269">
        <v>64.499287257019432</v>
      </c>
      <c r="N12" s="269">
        <v>70.665788900979322</v>
      </c>
      <c r="O12" s="269">
        <v>89.219015486725667</v>
      </c>
      <c r="P12" s="269">
        <v>120.41543928371573</v>
      </c>
      <c r="R12" s="268" t="s">
        <v>57</v>
      </c>
      <c r="S12" s="269">
        <f t="shared" si="1"/>
        <v>119.72656636217087</v>
      </c>
      <c r="T12" s="269">
        <f t="shared" si="1"/>
        <v>112.79278846153846</v>
      </c>
      <c r="U12" s="269">
        <f t="shared" si="1"/>
        <v>116.33314844162705</v>
      </c>
      <c r="V12" s="269">
        <f t="shared" si="1"/>
        <v>127.49928725701943</v>
      </c>
      <c r="W12" s="269">
        <f t="shared" si="1"/>
        <v>135.66578890097932</v>
      </c>
      <c r="X12" s="269">
        <f t="shared" si="1"/>
        <v>151.21901548672565</v>
      </c>
      <c r="Y12" s="269"/>
      <c r="Z12" s="24" t="s">
        <v>637</v>
      </c>
      <c r="AA12" s="4">
        <v>4589.4680279419663</v>
      </c>
      <c r="AB12" s="4">
        <v>4348.2905982905986</v>
      </c>
      <c r="AC12" s="4">
        <v>4279.9788695192819</v>
      </c>
      <c r="AD12" s="4">
        <v>4739.7408207343415</v>
      </c>
      <c r="AE12" s="4">
        <v>4760.0652883569101</v>
      </c>
      <c r="AF12" s="4">
        <v>4950.2212389380529</v>
      </c>
      <c r="AG12" s="3"/>
      <c r="AH12" s="276">
        <f t="shared" si="2"/>
        <v>4469.7414615797952</v>
      </c>
      <c r="AI12" s="276">
        <f t="shared" si="0"/>
        <v>4235.4978098290603</v>
      </c>
      <c r="AJ12" s="276">
        <f t="shared" si="0"/>
        <v>4163.6457210776553</v>
      </c>
      <c r="AK12" s="276">
        <f t="shared" si="0"/>
        <v>4612.2415334773223</v>
      </c>
      <c r="AL12" s="276">
        <f t="shared" si="0"/>
        <v>4624.3994994559307</v>
      </c>
      <c r="AM12" s="276">
        <f t="shared" si="0"/>
        <v>4799.0022234513272</v>
      </c>
      <c r="AN12" s="3">
        <v>47</v>
      </c>
      <c r="AO12" s="3">
        <v>19</v>
      </c>
    </row>
    <row r="13" spans="1:41">
      <c r="A13" s="268" t="s">
        <v>59</v>
      </c>
      <c r="B13" s="268">
        <v>5</v>
      </c>
      <c r="C13" s="268">
        <v>5</v>
      </c>
      <c r="D13" s="268">
        <v>4</v>
      </c>
      <c r="E13" s="268">
        <v>4</v>
      </c>
      <c r="F13" s="268">
        <v>5</v>
      </c>
      <c r="G13" s="268">
        <v>5</v>
      </c>
      <c r="I13" s="268" t="s">
        <v>59</v>
      </c>
      <c r="J13" s="269">
        <v>64.118529736621667</v>
      </c>
      <c r="K13" s="269">
        <v>70.915495205457006</v>
      </c>
      <c r="L13" s="269">
        <v>75.495732966843931</v>
      </c>
      <c r="M13" s="269">
        <v>70.278323708185255</v>
      </c>
      <c r="N13" s="269">
        <v>71.010267454984103</v>
      </c>
      <c r="O13" s="269">
        <v>83.903780242899487</v>
      </c>
      <c r="P13" s="269">
        <v>101.86066674737854</v>
      </c>
      <c r="R13" s="268" t="s">
        <v>59</v>
      </c>
      <c r="S13" s="269">
        <f t="shared" si="1"/>
        <v>69.118529736621667</v>
      </c>
      <c r="T13" s="269">
        <f t="shared" si="1"/>
        <v>75.915495205457006</v>
      </c>
      <c r="U13" s="269">
        <f t="shared" si="1"/>
        <v>79.495732966843931</v>
      </c>
      <c r="V13" s="269">
        <f t="shared" si="1"/>
        <v>74.278323708185255</v>
      </c>
      <c r="W13" s="269">
        <f t="shared" si="1"/>
        <v>76.010267454984103</v>
      </c>
      <c r="X13" s="269">
        <f t="shared" si="1"/>
        <v>88.903780242899487</v>
      </c>
      <c r="Y13" s="269"/>
      <c r="Z13" s="24" t="s">
        <v>638</v>
      </c>
      <c r="AA13" s="4">
        <v>2627.1710365379054</v>
      </c>
      <c r="AB13" s="4">
        <v>2595.5066409792303</v>
      </c>
      <c r="AC13" s="4">
        <v>2574.1639311363083</v>
      </c>
      <c r="AD13" s="4">
        <v>2603.2887685451569</v>
      </c>
      <c r="AE13" s="4">
        <v>2758.0169191422387</v>
      </c>
      <c r="AF13" s="4">
        <v>2866.7263213978331</v>
      </c>
      <c r="AG13" s="3"/>
      <c r="AH13" s="276">
        <f t="shared" si="2"/>
        <v>2558.0525068012839</v>
      </c>
      <c r="AI13" s="276">
        <f t="shared" si="0"/>
        <v>2519.5911457737734</v>
      </c>
      <c r="AJ13" s="276">
        <f t="shared" si="0"/>
        <v>2494.6681981694642</v>
      </c>
      <c r="AK13" s="276">
        <f t="shared" si="0"/>
        <v>2529.0104448369716</v>
      </c>
      <c r="AL13" s="276">
        <f t="shared" si="0"/>
        <v>2682.0066516872548</v>
      </c>
      <c r="AM13" s="276">
        <f t="shared" si="0"/>
        <v>2777.8225411549338</v>
      </c>
      <c r="AN13" s="3">
        <v>49</v>
      </c>
      <c r="AO13" s="3">
        <v>33</v>
      </c>
    </row>
    <row r="14" spans="1:41">
      <c r="A14" s="268" t="s">
        <v>61</v>
      </c>
      <c r="B14" s="268">
        <v>17</v>
      </c>
      <c r="C14" s="268">
        <v>17</v>
      </c>
      <c r="D14" s="268">
        <v>15</v>
      </c>
      <c r="E14" s="268">
        <v>18</v>
      </c>
      <c r="F14" s="268">
        <v>18</v>
      </c>
      <c r="G14" s="268">
        <v>19</v>
      </c>
      <c r="I14" s="268" t="s">
        <v>61</v>
      </c>
      <c r="J14" s="269">
        <v>35.898782156992084</v>
      </c>
      <c r="K14" s="269">
        <v>25.421037987337556</v>
      </c>
      <c r="L14" s="269">
        <v>28.237670864819478</v>
      </c>
      <c r="M14" s="269">
        <v>31.052768130745658</v>
      </c>
      <c r="N14" s="269">
        <v>31.727270460797797</v>
      </c>
      <c r="O14" s="269">
        <v>42.248922755377514</v>
      </c>
      <c r="P14" s="269">
        <v>47.242040995094605</v>
      </c>
      <c r="R14" s="268" t="s">
        <v>61</v>
      </c>
      <c r="S14" s="269">
        <f t="shared" si="1"/>
        <v>52.898782156992084</v>
      </c>
      <c r="T14" s="269">
        <f t="shared" si="1"/>
        <v>42.421037987337556</v>
      </c>
      <c r="U14" s="269">
        <f t="shared" si="1"/>
        <v>43.237670864819478</v>
      </c>
      <c r="V14" s="269">
        <f t="shared" si="1"/>
        <v>49.052768130745662</v>
      </c>
      <c r="W14" s="269">
        <f t="shared" si="1"/>
        <v>49.727270460797797</v>
      </c>
      <c r="X14" s="269">
        <f t="shared" si="1"/>
        <v>61.248922755377514</v>
      </c>
      <c r="Y14" s="269"/>
      <c r="Z14" s="23" t="s">
        <v>642</v>
      </c>
      <c r="AA14" s="4">
        <v>3470.0692612137204</v>
      </c>
      <c r="AB14" s="4">
        <v>3354.1319560146617</v>
      </c>
      <c r="AC14" s="4">
        <v>3366.750629722922</v>
      </c>
      <c r="AD14" s="4">
        <v>3542.9009193054135</v>
      </c>
      <c r="AE14" s="4">
        <v>3698.6760660247592</v>
      </c>
      <c r="AF14" s="4">
        <v>3740.3117652181486</v>
      </c>
      <c r="AG14" s="3"/>
      <c r="AH14" s="276">
        <f t="shared" si="2"/>
        <v>3417.1704790567283</v>
      </c>
      <c r="AI14" s="276">
        <f t="shared" si="0"/>
        <v>3311.7109180273242</v>
      </c>
      <c r="AJ14" s="276">
        <f t="shared" si="0"/>
        <v>3323.5129588581026</v>
      </c>
      <c r="AK14" s="276">
        <f t="shared" si="0"/>
        <v>3493.8481511746677</v>
      </c>
      <c r="AL14" s="276">
        <f t="shared" si="0"/>
        <v>3648.9487955639615</v>
      </c>
      <c r="AM14" s="276">
        <f t="shared" si="0"/>
        <v>3679.0628424627712</v>
      </c>
      <c r="AN14" s="3">
        <v>50</v>
      </c>
      <c r="AO14" s="3">
        <v>4</v>
      </c>
    </row>
    <row r="15" spans="1:41">
      <c r="A15" s="268" t="s">
        <v>63</v>
      </c>
      <c r="B15" s="268">
        <v>21</v>
      </c>
      <c r="C15" s="268">
        <v>20</v>
      </c>
      <c r="D15" s="268">
        <v>19</v>
      </c>
      <c r="E15" s="268">
        <v>20</v>
      </c>
      <c r="F15" s="268">
        <v>21</v>
      </c>
      <c r="G15" s="268">
        <v>21</v>
      </c>
      <c r="I15" s="268" t="s">
        <v>63</v>
      </c>
      <c r="J15" s="269">
        <v>46.478104877786151</v>
      </c>
      <c r="K15" s="269">
        <v>39.62023996602251</v>
      </c>
      <c r="L15" s="269">
        <v>38.720748870916921</v>
      </c>
      <c r="M15" s="269">
        <v>31.467989210916013</v>
      </c>
      <c r="N15" s="269">
        <v>24.512716443309934</v>
      </c>
      <c r="O15" s="269">
        <v>30.560101565806182</v>
      </c>
      <c r="P15" s="269">
        <v>35.468732228754675</v>
      </c>
      <c r="R15" s="268" t="s">
        <v>63</v>
      </c>
      <c r="S15" s="269">
        <f t="shared" si="1"/>
        <v>67.478104877786151</v>
      </c>
      <c r="T15" s="269">
        <f t="shared" si="1"/>
        <v>59.62023996602251</v>
      </c>
      <c r="U15" s="269">
        <f t="shared" si="1"/>
        <v>57.720748870916921</v>
      </c>
      <c r="V15" s="269">
        <f t="shared" si="1"/>
        <v>51.467989210916016</v>
      </c>
      <c r="W15" s="269">
        <f t="shared" si="1"/>
        <v>45.512716443309934</v>
      </c>
      <c r="X15" s="269">
        <f t="shared" si="1"/>
        <v>51.560101565806178</v>
      </c>
      <c r="Y15" s="269"/>
      <c r="Z15" s="24" t="s">
        <v>643</v>
      </c>
      <c r="AA15" s="4">
        <v>3221.4924087434047</v>
      </c>
      <c r="AB15" s="4">
        <v>3397.7489912932683</v>
      </c>
      <c r="AC15" s="4">
        <v>3289.1502993383046</v>
      </c>
      <c r="AD15" s="4">
        <v>3395.5997461392003</v>
      </c>
      <c r="AE15" s="4">
        <v>3907.6792171878324</v>
      </c>
      <c r="AF15" s="4">
        <v>3906.7922132881931</v>
      </c>
      <c r="AG15" s="3"/>
      <c r="AH15" s="276">
        <f t="shared" si="2"/>
        <v>3154.0143038656183</v>
      </c>
      <c r="AI15" s="276">
        <f t="shared" si="0"/>
        <v>3338.1287513272459</v>
      </c>
      <c r="AJ15" s="276">
        <f t="shared" si="0"/>
        <v>3231.4295504673878</v>
      </c>
      <c r="AK15" s="276">
        <f t="shared" si="0"/>
        <v>3344.1317569282842</v>
      </c>
      <c r="AL15" s="276">
        <f t="shared" si="0"/>
        <v>3862.1665007445226</v>
      </c>
      <c r="AM15" s="276">
        <f t="shared" si="0"/>
        <v>3855.2321117223869</v>
      </c>
      <c r="AN15" s="3">
        <v>51</v>
      </c>
      <c r="AO15" s="3">
        <v>4</v>
      </c>
    </row>
    <row r="16" spans="1:41">
      <c r="A16" s="268" t="s">
        <v>65</v>
      </c>
      <c r="B16" s="268">
        <v>21</v>
      </c>
      <c r="C16" s="268">
        <v>25</v>
      </c>
      <c r="D16" s="268">
        <v>24</v>
      </c>
      <c r="E16" s="268">
        <v>23</v>
      </c>
      <c r="F16" s="268">
        <v>21</v>
      </c>
      <c r="G16" s="268">
        <v>23</v>
      </c>
      <c r="I16" s="268" t="s">
        <v>65</v>
      </c>
      <c r="J16" s="269">
        <v>12.992259316770186</v>
      </c>
      <c r="K16" s="269">
        <v>14.248500986193292</v>
      </c>
      <c r="L16" s="269">
        <v>11.881780712284915</v>
      </c>
      <c r="M16" s="269">
        <v>16.262478770723817</v>
      </c>
      <c r="N16" s="269">
        <v>10.483278350515464</v>
      </c>
      <c r="O16" s="269">
        <v>12.483891196013289</v>
      </c>
      <c r="P16" s="269">
        <v>23.756350789692434</v>
      </c>
      <c r="R16" s="268" t="s">
        <v>65</v>
      </c>
      <c r="S16" s="269">
        <f t="shared" si="1"/>
        <v>33.992259316770188</v>
      </c>
      <c r="T16" s="269">
        <f t="shared" si="1"/>
        <v>39.248500986193292</v>
      </c>
      <c r="U16" s="269">
        <f t="shared" si="1"/>
        <v>35.881780712284915</v>
      </c>
      <c r="V16" s="269">
        <f t="shared" si="1"/>
        <v>39.262478770723817</v>
      </c>
      <c r="W16" s="269">
        <f t="shared" si="1"/>
        <v>31.483278350515462</v>
      </c>
      <c r="X16" s="269">
        <f t="shared" si="1"/>
        <v>35.483891196013289</v>
      </c>
      <c r="Y16" s="269"/>
      <c r="Z16" s="24" t="s">
        <v>644</v>
      </c>
      <c r="AA16" s="4">
        <v>4185.1708074534163</v>
      </c>
      <c r="AB16" s="4">
        <v>4171.2031558185408</v>
      </c>
      <c r="AC16" s="4">
        <v>4055.2220888355341</v>
      </c>
      <c r="AD16" s="4">
        <v>4159.3206631621515</v>
      </c>
      <c r="AE16" s="4">
        <v>4627.216494845361</v>
      </c>
      <c r="AF16" s="4">
        <v>4518.6877076411956</v>
      </c>
      <c r="AG16" s="3"/>
      <c r="AH16" s="276">
        <f t="shared" si="2"/>
        <v>4151.178548136646</v>
      </c>
      <c r="AI16" s="276">
        <f t="shared" si="0"/>
        <v>4131.9546548323478</v>
      </c>
      <c r="AJ16" s="276">
        <f t="shared" si="0"/>
        <v>4019.3403081232491</v>
      </c>
      <c r="AK16" s="276">
        <f t="shared" si="0"/>
        <v>4120.0581843914279</v>
      </c>
      <c r="AL16" s="276">
        <f t="shared" si="0"/>
        <v>4595.7332164948457</v>
      </c>
      <c r="AM16" s="276">
        <f t="shared" si="0"/>
        <v>4483.2038164451824</v>
      </c>
      <c r="AN16" s="3">
        <v>52</v>
      </c>
      <c r="AO16" s="3">
        <v>14</v>
      </c>
    </row>
    <row r="17" spans="1:41">
      <c r="A17" s="268" t="s">
        <v>67</v>
      </c>
      <c r="B17" s="268">
        <v>17</v>
      </c>
      <c r="C17" s="268">
        <v>18</v>
      </c>
      <c r="D17" s="268">
        <v>18</v>
      </c>
      <c r="E17" s="268">
        <v>19</v>
      </c>
      <c r="F17" s="268">
        <v>20</v>
      </c>
      <c r="G17" s="268">
        <v>17</v>
      </c>
      <c r="I17" s="268" t="s">
        <v>67</v>
      </c>
      <c r="J17" s="269">
        <v>73.910042475031574</v>
      </c>
      <c r="K17" s="269">
        <v>65.757562312485575</v>
      </c>
      <c r="L17" s="269">
        <v>64.760431771894091</v>
      </c>
      <c r="M17" s="269">
        <v>55.191549800328865</v>
      </c>
      <c r="N17" s="269">
        <v>51.229903556002604</v>
      </c>
      <c r="O17" s="269">
        <v>59.089700595238092</v>
      </c>
      <c r="P17" s="269">
        <v>58.701605117064929</v>
      </c>
      <c r="R17" s="268" t="s">
        <v>67</v>
      </c>
      <c r="S17" s="269">
        <f t="shared" si="1"/>
        <v>90.910042475031574</v>
      </c>
      <c r="T17" s="269">
        <f t="shared" si="1"/>
        <v>83.757562312485575</v>
      </c>
      <c r="U17" s="269">
        <f t="shared" si="1"/>
        <v>82.760431771894091</v>
      </c>
      <c r="V17" s="269">
        <f t="shared" si="1"/>
        <v>74.191549800328858</v>
      </c>
      <c r="W17" s="269">
        <f t="shared" si="1"/>
        <v>71.229903556002597</v>
      </c>
      <c r="X17" s="269">
        <f t="shared" si="1"/>
        <v>76.089700595238099</v>
      </c>
      <c r="Y17" s="269"/>
      <c r="Z17" s="24" t="s">
        <v>645</v>
      </c>
      <c r="AA17" s="4">
        <v>3525.5424176328779</v>
      </c>
      <c r="AB17" s="4">
        <v>3596.2381721670899</v>
      </c>
      <c r="AC17" s="4">
        <v>3694.9665405877217</v>
      </c>
      <c r="AD17" s="4">
        <v>3739.8989898989898</v>
      </c>
      <c r="AE17" s="4">
        <v>3830.1283947695401</v>
      </c>
      <c r="AF17" s="4">
        <v>4048.4523809523807</v>
      </c>
      <c r="AG17" s="3"/>
      <c r="AH17" s="276">
        <f t="shared" si="2"/>
        <v>3434.6323751578461</v>
      </c>
      <c r="AI17" s="276">
        <f t="shared" si="0"/>
        <v>3512.4806098546042</v>
      </c>
      <c r="AJ17" s="276">
        <f t="shared" si="0"/>
        <v>3612.2061088158275</v>
      </c>
      <c r="AK17" s="276">
        <f t="shared" si="0"/>
        <v>3665.7074400986612</v>
      </c>
      <c r="AL17" s="276">
        <f t="shared" si="0"/>
        <v>3758.8984912135375</v>
      </c>
      <c r="AM17" s="276">
        <f t="shared" si="0"/>
        <v>3972.3626803571428</v>
      </c>
      <c r="AN17" s="3">
        <v>61</v>
      </c>
      <c r="AO17" s="3">
        <v>5</v>
      </c>
    </row>
    <row r="18" spans="1:41">
      <c r="A18" s="268" t="s">
        <v>69</v>
      </c>
      <c r="B18" s="268">
        <v>45</v>
      </c>
      <c r="C18" s="268">
        <v>46</v>
      </c>
      <c r="D18" s="268">
        <v>43</v>
      </c>
      <c r="E18" s="268">
        <v>44</v>
      </c>
      <c r="F18" s="268">
        <v>47</v>
      </c>
      <c r="G18" s="268">
        <v>51</v>
      </c>
      <c r="I18" s="268" t="s">
        <v>69</v>
      </c>
      <c r="J18" s="269">
        <v>47.59524872277494</v>
      </c>
      <c r="K18" s="269">
        <v>43.897730496453896</v>
      </c>
      <c r="L18" s="269">
        <v>42.538091297752032</v>
      </c>
      <c r="M18" s="269">
        <v>41.062679445921361</v>
      </c>
      <c r="N18" s="269">
        <v>38.432834522111264</v>
      </c>
      <c r="O18" s="269">
        <v>53.856534222737814</v>
      </c>
      <c r="P18" s="269">
        <v>50.494334852271059</v>
      </c>
      <c r="R18" s="268" t="s">
        <v>69</v>
      </c>
      <c r="S18" s="269">
        <f t="shared" si="1"/>
        <v>92.59524872277494</v>
      </c>
      <c r="T18" s="269">
        <f t="shared" si="1"/>
        <v>89.897730496453903</v>
      </c>
      <c r="U18" s="269">
        <f t="shared" si="1"/>
        <v>85.538091297752032</v>
      </c>
      <c r="V18" s="269">
        <f t="shared" si="1"/>
        <v>85.062679445921361</v>
      </c>
      <c r="W18" s="269">
        <f t="shared" si="1"/>
        <v>85.432834522111264</v>
      </c>
      <c r="X18" s="269">
        <f t="shared" si="1"/>
        <v>104.85653422273782</v>
      </c>
      <c r="Y18" s="269"/>
      <c r="Z18" s="24" t="s">
        <v>646</v>
      </c>
      <c r="AA18" s="4">
        <v>3781.392847539661</v>
      </c>
      <c r="AB18" s="4">
        <v>4006.9558101472994</v>
      </c>
      <c r="AC18" s="4">
        <v>3778.2374844848987</v>
      </c>
      <c r="AD18" s="4">
        <v>4124.3878550440741</v>
      </c>
      <c r="AE18" s="4">
        <v>4411.6975748930099</v>
      </c>
      <c r="AF18" s="4">
        <v>4520.4466357308584</v>
      </c>
      <c r="AG18" s="3"/>
      <c r="AH18" s="276">
        <f t="shared" si="2"/>
        <v>3688.797598816886</v>
      </c>
      <c r="AI18" s="276">
        <f t="shared" si="0"/>
        <v>3917.0580796508457</v>
      </c>
      <c r="AJ18" s="276">
        <f t="shared" si="0"/>
        <v>3692.6993931871466</v>
      </c>
      <c r="AK18" s="276">
        <f t="shared" si="0"/>
        <v>4039.3251755981528</v>
      </c>
      <c r="AL18" s="276">
        <f t="shared" si="0"/>
        <v>4326.2647403708988</v>
      </c>
      <c r="AM18" s="276">
        <f t="shared" si="0"/>
        <v>4415.5901015081208</v>
      </c>
      <c r="AN18" s="3">
        <v>69</v>
      </c>
      <c r="AO18" s="3">
        <v>17</v>
      </c>
    </row>
    <row r="19" spans="1:41">
      <c r="A19" s="268" t="s">
        <v>71</v>
      </c>
      <c r="B19" s="268">
        <v>44</v>
      </c>
      <c r="C19" s="268">
        <v>43</v>
      </c>
      <c r="D19" s="268">
        <v>41</v>
      </c>
      <c r="E19" s="268">
        <v>48</v>
      </c>
      <c r="F19" s="268">
        <v>47</v>
      </c>
      <c r="G19" s="268">
        <v>46</v>
      </c>
      <c r="I19" s="268" t="s">
        <v>71</v>
      </c>
      <c r="J19" s="269">
        <v>41.03240686479699</v>
      </c>
      <c r="K19" s="269">
        <v>49.610491687799382</v>
      </c>
      <c r="L19" s="269">
        <v>52.278756097560972</v>
      </c>
      <c r="M19" s="269">
        <v>41.668969944557922</v>
      </c>
      <c r="N19" s="269">
        <v>35.642571766794909</v>
      </c>
      <c r="O19" s="269">
        <v>42.771586920653967</v>
      </c>
      <c r="P19" s="269">
        <v>47.937062292107647</v>
      </c>
      <c r="R19" s="268" t="s">
        <v>71</v>
      </c>
      <c r="S19" s="269">
        <f t="shared" si="1"/>
        <v>85.032406864796997</v>
      </c>
      <c r="T19" s="269">
        <f t="shared" si="1"/>
        <v>92.610491687799382</v>
      </c>
      <c r="U19" s="269">
        <f t="shared" si="1"/>
        <v>93.278756097560972</v>
      </c>
      <c r="V19" s="269">
        <f t="shared" si="1"/>
        <v>89.668969944557915</v>
      </c>
      <c r="W19" s="269">
        <f t="shared" si="1"/>
        <v>82.642571766794902</v>
      </c>
      <c r="X19" s="269">
        <f t="shared" si="1"/>
        <v>88.771586920653959</v>
      </c>
      <c r="Y19" s="269"/>
      <c r="Z19" s="24" t="s">
        <v>647</v>
      </c>
      <c r="AA19" s="4">
        <v>3602.3440770196735</v>
      </c>
      <c r="AB19" s="4">
        <v>3774.5843899690053</v>
      </c>
      <c r="AC19" s="4">
        <v>3612.0516499282639</v>
      </c>
      <c r="AD19" s="4">
        <v>3843.8867814414939</v>
      </c>
      <c r="AE19" s="4">
        <v>3967.8899082568805</v>
      </c>
      <c r="AF19" s="4">
        <v>4180.7409629518525</v>
      </c>
      <c r="AG19" s="3"/>
      <c r="AH19" s="276">
        <f t="shared" si="2"/>
        <v>3517.3116701548765</v>
      </c>
      <c r="AI19" s="276">
        <f t="shared" si="2"/>
        <v>3681.9738982812059</v>
      </c>
      <c r="AJ19" s="276">
        <f t="shared" si="2"/>
        <v>3518.7728938307027</v>
      </c>
      <c r="AK19" s="276">
        <f t="shared" si="2"/>
        <v>3754.2178114969361</v>
      </c>
      <c r="AL19" s="276">
        <f t="shared" si="2"/>
        <v>3885.2473364900857</v>
      </c>
      <c r="AM19" s="276">
        <f t="shared" si="2"/>
        <v>4091.9693760311984</v>
      </c>
      <c r="AN19" s="3">
        <v>71</v>
      </c>
      <c r="AO19" s="3">
        <v>17</v>
      </c>
    </row>
    <row r="20" spans="1:41">
      <c r="A20" s="268" t="s">
        <v>73</v>
      </c>
      <c r="B20" s="268">
        <v>25</v>
      </c>
      <c r="C20" s="268">
        <v>38</v>
      </c>
      <c r="D20" s="268">
        <v>47</v>
      </c>
      <c r="E20" s="268">
        <v>34</v>
      </c>
      <c r="F20" s="268">
        <v>34</v>
      </c>
      <c r="G20" s="268">
        <v>35</v>
      </c>
      <c r="I20" s="268" t="s">
        <v>73</v>
      </c>
      <c r="J20" s="269">
        <v>58.401520644511578</v>
      </c>
      <c r="K20" s="269">
        <v>23.309124748490945</v>
      </c>
      <c r="L20" s="269">
        <v>29.976483971044466</v>
      </c>
      <c r="M20" s="269">
        <v>23.075184804928131</v>
      </c>
      <c r="N20" s="269">
        <v>19.895338894681963</v>
      </c>
      <c r="O20" s="269">
        <v>33.770105374077978</v>
      </c>
      <c r="P20" s="269">
        <v>44.978366701791359</v>
      </c>
      <c r="R20" s="268" t="s">
        <v>73</v>
      </c>
      <c r="S20" s="269">
        <f t="shared" si="1"/>
        <v>83.401520644511578</v>
      </c>
      <c r="T20" s="269">
        <f t="shared" si="1"/>
        <v>61.309124748490945</v>
      </c>
      <c r="U20" s="269">
        <f t="shared" si="1"/>
        <v>76.976483971044473</v>
      </c>
      <c r="V20" s="269">
        <f t="shared" si="1"/>
        <v>57.075184804928128</v>
      </c>
      <c r="W20" s="269">
        <f t="shared" si="1"/>
        <v>53.895338894681963</v>
      </c>
      <c r="X20" s="269">
        <f t="shared" si="1"/>
        <v>68.770105374077986</v>
      </c>
      <c r="Y20" s="269"/>
      <c r="Z20" s="24" t="s">
        <v>648</v>
      </c>
      <c r="AA20" s="4">
        <v>4033.2326283987913</v>
      </c>
      <c r="AB20" s="4">
        <v>4342.0523138832996</v>
      </c>
      <c r="AC20" s="4">
        <v>4557.3940020682521</v>
      </c>
      <c r="AD20" s="4">
        <v>4536.9609856262832</v>
      </c>
      <c r="AE20" s="4">
        <v>4688.2168925964543</v>
      </c>
      <c r="AF20" s="4">
        <v>4977.8714436248683</v>
      </c>
      <c r="AG20" s="3"/>
      <c r="AH20" s="276">
        <f t="shared" si="2"/>
        <v>3949.8311077542799</v>
      </c>
      <c r="AI20" s="276">
        <f t="shared" si="2"/>
        <v>4280.7431891348087</v>
      </c>
      <c r="AJ20" s="276">
        <f t="shared" si="2"/>
        <v>4480.4175180972079</v>
      </c>
      <c r="AK20" s="276">
        <f t="shared" si="2"/>
        <v>4479.8858008213547</v>
      </c>
      <c r="AL20" s="276">
        <f t="shared" si="2"/>
        <v>4634.3215537017722</v>
      </c>
      <c r="AM20" s="276">
        <f t="shared" si="2"/>
        <v>4909.1013382507899</v>
      </c>
      <c r="AN20" s="3">
        <v>72</v>
      </c>
      <c r="AO20" s="3">
        <v>17</v>
      </c>
    </row>
    <row r="21" spans="1:41">
      <c r="A21" s="268" t="s">
        <v>75</v>
      </c>
      <c r="B21" s="268">
        <v>92</v>
      </c>
      <c r="C21" s="268">
        <v>47</v>
      </c>
      <c r="D21" s="268">
        <v>54</v>
      </c>
      <c r="E21" s="268">
        <v>52</v>
      </c>
      <c r="F21" s="268">
        <v>59</v>
      </c>
      <c r="G21" s="268">
        <v>55</v>
      </c>
      <c r="I21" s="268" t="s">
        <v>75</v>
      </c>
      <c r="J21" s="269">
        <v>6.5137632653061219</v>
      </c>
      <c r="K21" s="269">
        <v>7.6393929450369153</v>
      </c>
      <c r="L21" s="269">
        <v>18.317549103330485</v>
      </c>
      <c r="M21" s="269">
        <v>27.894094420600858</v>
      </c>
      <c r="N21" s="269">
        <v>21.966264418811001</v>
      </c>
      <c r="O21" s="269">
        <v>43.019020852221217</v>
      </c>
      <c r="P21" s="269">
        <v>64.110904893813483</v>
      </c>
      <c r="R21" s="268" t="s">
        <v>75</v>
      </c>
      <c r="S21" s="269">
        <f t="shared" si="1"/>
        <v>98.513763265306125</v>
      </c>
      <c r="T21" s="269">
        <f t="shared" si="1"/>
        <v>54.639392945036917</v>
      </c>
      <c r="U21" s="269">
        <f t="shared" si="1"/>
        <v>72.317549103330492</v>
      </c>
      <c r="V21" s="269">
        <f t="shared" si="1"/>
        <v>79.894094420600851</v>
      </c>
      <c r="W21" s="269">
        <f t="shared" si="1"/>
        <v>80.966264418810994</v>
      </c>
      <c r="X21" s="269">
        <f t="shared" si="1"/>
        <v>98.019020852221217</v>
      </c>
      <c r="Y21" s="269"/>
      <c r="Z21" s="24" t="s">
        <v>649</v>
      </c>
      <c r="AA21" s="4">
        <v>4071.8367346938776</v>
      </c>
      <c r="AB21" s="4">
        <v>4016.4068908941754</v>
      </c>
      <c r="AC21" s="4">
        <v>4131.5115286080272</v>
      </c>
      <c r="AD21" s="4">
        <v>4309.0128755364804</v>
      </c>
      <c r="AE21" s="4">
        <v>4740.9050576752443</v>
      </c>
      <c r="AF21" s="4">
        <v>4464.1885766092473</v>
      </c>
      <c r="AG21" s="3"/>
      <c r="AH21" s="276">
        <f t="shared" si="2"/>
        <v>3973.3229714285717</v>
      </c>
      <c r="AI21" s="276">
        <f t="shared" si="2"/>
        <v>3961.7674979491385</v>
      </c>
      <c r="AJ21" s="276">
        <f t="shared" si="2"/>
        <v>4059.1939795046969</v>
      </c>
      <c r="AK21" s="276">
        <f t="shared" si="2"/>
        <v>4229.1187811158798</v>
      </c>
      <c r="AL21" s="276">
        <f t="shared" si="2"/>
        <v>4659.9387932564332</v>
      </c>
      <c r="AM21" s="276">
        <f t="shared" si="2"/>
        <v>4366.1695557570265</v>
      </c>
      <c r="AN21" s="3">
        <v>74</v>
      </c>
      <c r="AO21" s="3">
        <v>16</v>
      </c>
    </row>
    <row r="22" spans="1:41">
      <c r="A22" s="268" t="s">
        <v>77</v>
      </c>
      <c r="B22" s="268">
        <v>17</v>
      </c>
      <c r="C22" s="268">
        <v>12</v>
      </c>
      <c r="D22" s="268">
        <v>20</v>
      </c>
      <c r="E22" s="268">
        <v>11</v>
      </c>
      <c r="F22" s="268">
        <v>17</v>
      </c>
      <c r="G22" s="268">
        <v>18</v>
      </c>
      <c r="I22" s="268" t="s">
        <v>77</v>
      </c>
      <c r="J22" s="269">
        <v>72.665322046904222</v>
      </c>
      <c r="K22" s="269">
        <v>72.124810525295601</v>
      </c>
      <c r="L22" s="269">
        <v>71.046448543405077</v>
      </c>
      <c r="M22" s="269">
        <v>69.586773144040222</v>
      </c>
      <c r="N22" s="269">
        <v>68.888063248968237</v>
      </c>
      <c r="O22" s="269">
        <v>79.011921316093975</v>
      </c>
      <c r="P22" s="269">
        <v>88.864638997412342</v>
      </c>
      <c r="R22" s="268" t="s">
        <v>77</v>
      </c>
      <c r="S22" s="269">
        <f t="shared" si="1"/>
        <v>89.665322046904222</v>
      </c>
      <c r="T22" s="269">
        <f t="shared" si="1"/>
        <v>84.124810525295601</v>
      </c>
      <c r="U22" s="269">
        <f t="shared" si="1"/>
        <v>91.046448543405077</v>
      </c>
      <c r="V22" s="269">
        <f t="shared" si="1"/>
        <v>80.586773144040222</v>
      </c>
      <c r="W22" s="269">
        <f t="shared" si="1"/>
        <v>85.888063248968237</v>
      </c>
      <c r="X22" s="269">
        <f t="shared" si="1"/>
        <v>97.011921316093975</v>
      </c>
      <c r="Y22" s="269"/>
      <c r="Z22" s="24" t="s">
        <v>650</v>
      </c>
      <c r="AA22" s="4">
        <v>3630.1376432785</v>
      </c>
      <c r="AB22" s="4">
        <v>3700.5718162434582</v>
      </c>
      <c r="AC22" s="4">
        <v>3628.6536866247011</v>
      </c>
      <c r="AD22" s="4">
        <v>3884.057971014493</v>
      </c>
      <c r="AE22" s="4">
        <v>3968.4252399184525</v>
      </c>
      <c r="AF22" s="4">
        <v>4290.5871107309958</v>
      </c>
      <c r="AG22" s="3"/>
      <c r="AH22" s="276">
        <f t="shared" si="2"/>
        <v>3540.4723212315957</v>
      </c>
      <c r="AI22" s="276">
        <f t="shared" si="2"/>
        <v>3616.4470057181625</v>
      </c>
      <c r="AJ22" s="276">
        <f t="shared" si="2"/>
        <v>3537.6072380812961</v>
      </c>
      <c r="AK22" s="276">
        <f t="shared" si="2"/>
        <v>3803.4711978704527</v>
      </c>
      <c r="AL22" s="276">
        <f t="shared" si="2"/>
        <v>3882.5371766694843</v>
      </c>
      <c r="AM22" s="276">
        <f t="shared" si="2"/>
        <v>4193.5751894149016</v>
      </c>
      <c r="AN22" s="3">
        <v>75</v>
      </c>
      <c r="AO22" s="3">
        <v>8</v>
      </c>
    </row>
    <row r="23" spans="1:41">
      <c r="A23" s="268" t="s">
        <v>79</v>
      </c>
      <c r="B23" s="268">
        <v>42</v>
      </c>
      <c r="C23" s="268">
        <v>41</v>
      </c>
      <c r="D23" s="268">
        <v>40</v>
      </c>
      <c r="E23" s="268">
        <v>39</v>
      </c>
      <c r="F23" s="268">
        <v>47</v>
      </c>
      <c r="G23" s="268">
        <v>42</v>
      </c>
      <c r="I23" s="268" t="s">
        <v>79</v>
      </c>
      <c r="J23" s="269">
        <v>49.770005725190835</v>
      </c>
      <c r="K23" s="269">
        <v>42.733884473735216</v>
      </c>
      <c r="L23" s="269">
        <v>51.098930065750146</v>
      </c>
      <c r="M23" s="269">
        <v>51.555610447459003</v>
      </c>
      <c r="N23" s="269">
        <v>52.165583589743591</v>
      </c>
      <c r="O23" s="269">
        <v>63.884192806357177</v>
      </c>
      <c r="P23" s="269">
        <v>63.565621933006192</v>
      </c>
      <c r="R23" s="268" t="s">
        <v>79</v>
      </c>
      <c r="S23" s="269">
        <f t="shared" si="1"/>
        <v>91.770005725190828</v>
      </c>
      <c r="T23" s="269">
        <f t="shared" si="1"/>
        <v>83.733884473735216</v>
      </c>
      <c r="U23" s="269">
        <f t="shared" si="1"/>
        <v>91.098930065750153</v>
      </c>
      <c r="V23" s="269">
        <f t="shared" si="1"/>
        <v>90.555610447459003</v>
      </c>
      <c r="W23" s="269">
        <f t="shared" si="1"/>
        <v>99.165583589743591</v>
      </c>
      <c r="X23" s="269">
        <f t="shared" si="1"/>
        <v>105.88419280635718</v>
      </c>
      <c r="Y23" s="269"/>
      <c r="Z23" s="24" t="s">
        <v>651</v>
      </c>
      <c r="AA23" s="4">
        <v>4262.4045801526718</v>
      </c>
      <c r="AB23" s="4">
        <v>4223.1052529559993</v>
      </c>
      <c r="AC23" s="4">
        <v>4412.8312412831237</v>
      </c>
      <c r="AD23" s="4">
        <v>4591.4152662482284</v>
      </c>
      <c r="AE23" s="4">
        <v>4746.8717948717949</v>
      </c>
      <c r="AF23" s="4">
        <v>4602.0493517356754</v>
      </c>
      <c r="AG23" s="3"/>
      <c r="AH23" s="276">
        <f t="shared" si="2"/>
        <v>4170.6345744274813</v>
      </c>
      <c r="AI23" s="276">
        <f t="shared" si="2"/>
        <v>4139.3713684822642</v>
      </c>
      <c r="AJ23" s="276">
        <f t="shared" si="2"/>
        <v>4321.7323112173735</v>
      </c>
      <c r="AK23" s="276">
        <f t="shared" si="2"/>
        <v>4500.8596558007694</v>
      </c>
      <c r="AL23" s="276">
        <f t="shared" si="2"/>
        <v>4647.7062112820513</v>
      </c>
      <c r="AM23" s="276">
        <f t="shared" si="2"/>
        <v>4496.1651589293178</v>
      </c>
      <c r="AN23" s="3">
        <v>77</v>
      </c>
      <c r="AO23" s="3">
        <v>13</v>
      </c>
    </row>
    <row r="24" spans="1:41">
      <c r="A24" s="268" t="s">
        <v>81</v>
      </c>
      <c r="B24" s="268">
        <v>15</v>
      </c>
      <c r="C24" s="268">
        <v>20</v>
      </c>
      <c r="D24" s="268">
        <v>16</v>
      </c>
      <c r="E24" s="268">
        <v>17</v>
      </c>
      <c r="F24" s="268">
        <v>18</v>
      </c>
      <c r="G24" s="268">
        <v>13</v>
      </c>
      <c r="I24" s="268" t="s">
        <v>81</v>
      </c>
      <c r="J24" s="269">
        <v>75.619543095667865</v>
      </c>
      <c r="K24" s="269">
        <v>91.371146254184467</v>
      </c>
      <c r="L24" s="269">
        <v>90.712037102266066</v>
      </c>
      <c r="M24" s="269">
        <v>83.064886024585277</v>
      </c>
      <c r="N24" s="269">
        <v>84.047809488962073</v>
      </c>
      <c r="O24" s="269">
        <v>103.21759388211888</v>
      </c>
      <c r="P24" s="269">
        <v>109.97360495681562</v>
      </c>
      <c r="R24" s="268" t="s">
        <v>81</v>
      </c>
      <c r="S24" s="269">
        <f t="shared" si="1"/>
        <v>90.619543095667865</v>
      </c>
      <c r="T24" s="269">
        <f t="shared" si="1"/>
        <v>111.37114625418447</v>
      </c>
      <c r="U24" s="269">
        <f t="shared" si="1"/>
        <v>106.71203710226607</v>
      </c>
      <c r="V24" s="269">
        <f t="shared" si="1"/>
        <v>100.06488602458528</v>
      </c>
      <c r="W24" s="269">
        <f t="shared" si="1"/>
        <v>102.04780948896207</v>
      </c>
      <c r="X24" s="269">
        <f t="shared" si="1"/>
        <v>116.21759388211888</v>
      </c>
      <c r="Y24" s="269"/>
      <c r="Z24" s="24" t="s">
        <v>652</v>
      </c>
      <c r="AA24" s="4">
        <v>4014.7788808664259</v>
      </c>
      <c r="AB24" s="4">
        <v>3882.1424448805265</v>
      </c>
      <c r="AC24" s="4">
        <v>3854.1740049313139</v>
      </c>
      <c r="AD24" s="4">
        <v>3960.0190953574411</v>
      </c>
      <c r="AE24" s="4">
        <v>4219.1730698865713</v>
      </c>
      <c r="AF24" s="4">
        <v>4277.0455110668991</v>
      </c>
      <c r="AG24" s="3"/>
      <c r="AH24" s="276">
        <f t="shared" si="2"/>
        <v>3924.1593377707582</v>
      </c>
      <c r="AI24" s="276">
        <f t="shared" si="2"/>
        <v>3770.7712986263418</v>
      </c>
      <c r="AJ24" s="276">
        <f t="shared" si="2"/>
        <v>3747.4619678290478</v>
      </c>
      <c r="AK24" s="276">
        <f t="shared" si="2"/>
        <v>3859.954209332856</v>
      </c>
      <c r="AL24" s="276">
        <f t="shared" si="2"/>
        <v>4117.1252603976091</v>
      </c>
      <c r="AM24" s="276">
        <f t="shared" si="2"/>
        <v>4160.8279171847798</v>
      </c>
      <c r="AN24" s="3">
        <v>78</v>
      </c>
      <c r="AO24" s="3">
        <v>33</v>
      </c>
    </row>
    <row r="25" spans="1:41">
      <c r="A25" s="268" t="s">
        <v>83</v>
      </c>
      <c r="B25" s="268">
        <v>13</v>
      </c>
      <c r="C25" s="268">
        <v>13</v>
      </c>
      <c r="D25" s="268">
        <v>15</v>
      </c>
      <c r="E25" s="268">
        <v>17</v>
      </c>
      <c r="F25" s="268">
        <v>17</v>
      </c>
      <c r="G25" s="268">
        <v>18</v>
      </c>
      <c r="I25" s="268" t="s">
        <v>83</v>
      </c>
      <c r="J25" s="269">
        <v>48.026350054824562</v>
      </c>
      <c r="K25" s="269">
        <v>49.772885359116025</v>
      </c>
      <c r="L25" s="269">
        <v>64.859128793175785</v>
      </c>
      <c r="M25" s="269">
        <v>74.628733257338268</v>
      </c>
      <c r="N25" s="269">
        <v>63.210294329822531</v>
      </c>
      <c r="O25" s="269">
        <v>82.619551608676659</v>
      </c>
      <c r="P25" s="269">
        <v>107.55738246131172</v>
      </c>
      <c r="R25" s="268" t="s">
        <v>83</v>
      </c>
      <c r="S25" s="269">
        <f t="shared" si="1"/>
        <v>61.026350054824562</v>
      </c>
      <c r="T25" s="269">
        <f t="shared" si="1"/>
        <v>62.772885359116025</v>
      </c>
      <c r="U25" s="269">
        <f t="shared" si="1"/>
        <v>79.859128793175785</v>
      </c>
      <c r="V25" s="269">
        <f t="shared" si="1"/>
        <v>91.628733257338268</v>
      </c>
      <c r="W25" s="269">
        <f t="shared" si="1"/>
        <v>80.210294329822531</v>
      </c>
      <c r="X25" s="269">
        <f t="shared" si="1"/>
        <v>100.61955160867666</v>
      </c>
      <c r="Y25" s="269"/>
      <c r="Z25" s="24" t="s">
        <v>653</v>
      </c>
      <c r="AA25" s="4">
        <v>3899.2598684210525</v>
      </c>
      <c r="AB25" s="4">
        <v>4103.1767955801106</v>
      </c>
      <c r="AC25" s="4">
        <v>4177.5975388057614</v>
      </c>
      <c r="AD25" s="4">
        <v>4407.3810202336845</v>
      </c>
      <c r="AE25" s="4">
        <v>4534.9877362573943</v>
      </c>
      <c r="AF25" s="4">
        <v>4673.7516377929833</v>
      </c>
      <c r="AG25" s="3"/>
      <c r="AH25" s="276">
        <f t="shared" si="2"/>
        <v>3838.2335183662281</v>
      </c>
      <c r="AI25" s="276">
        <f t="shared" si="2"/>
        <v>4040.4039102209945</v>
      </c>
      <c r="AJ25" s="276">
        <f t="shared" si="2"/>
        <v>4097.7384100125855</v>
      </c>
      <c r="AK25" s="276">
        <f t="shared" si="2"/>
        <v>4315.7522869763461</v>
      </c>
      <c r="AL25" s="276">
        <f t="shared" si="2"/>
        <v>4454.777441927572</v>
      </c>
      <c r="AM25" s="276">
        <f t="shared" si="2"/>
        <v>4573.1320861843069</v>
      </c>
      <c r="AN25" s="3">
        <v>79</v>
      </c>
      <c r="AO25" s="3">
        <v>4</v>
      </c>
    </row>
    <row r="26" spans="1:41">
      <c r="A26" s="268" t="s">
        <v>85</v>
      </c>
      <c r="B26" s="268">
        <v>45</v>
      </c>
      <c r="C26" s="268">
        <v>51</v>
      </c>
      <c r="D26" s="268">
        <v>47</v>
      </c>
      <c r="E26" s="268">
        <v>45</v>
      </c>
      <c r="F26" s="268">
        <v>44</v>
      </c>
      <c r="G26" s="268">
        <v>49</v>
      </c>
      <c r="I26" s="268" t="s">
        <v>85</v>
      </c>
      <c r="J26" s="269">
        <v>66.221103286384974</v>
      </c>
      <c r="K26" s="269">
        <v>45.556600547195622</v>
      </c>
      <c r="L26" s="269">
        <v>45.944961832061068</v>
      </c>
      <c r="M26" s="269">
        <v>48.792949640287766</v>
      </c>
      <c r="N26" s="269">
        <v>60.93421208750464</v>
      </c>
      <c r="O26" s="269">
        <v>86.994316384180792</v>
      </c>
      <c r="P26" s="269">
        <v>73.607840518885922</v>
      </c>
      <c r="R26" s="268" t="s">
        <v>85</v>
      </c>
      <c r="S26" s="269">
        <f t="shared" si="1"/>
        <v>111.22110328638497</v>
      </c>
      <c r="T26" s="269">
        <f t="shared" si="1"/>
        <v>96.556600547195615</v>
      </c>
      <c r="U26" s="269">
        <f t="shared" si="1"/>
        <v>92.944961832061068</v>
      </c>
      <c r="V26" s="269">
        <f t="shared" si="1"/>
        <v>93.792949640287759</v>
      </c>
      <c r="W26" s="269">
        <f t="shared" si="1"/>
        <v>104.93421208750465</v>
      </c>
      <c r="X26" s="269">
        <f t="shared" si="1"/>
        <v>135.99431638418079</v>
      </c>
      <c r="Y26" s="269"/>
      <c r="Z26" s="24" t="s">
        <v>654</v>
      </c>
      <c r="AA26" s="4">
        <v>4269.9530516431923</v>
      </c>
      <c r="AB26" s="4">
        <v>4173.3926128590974</v>
      </c>
      <c r="AC26" s="4">
        <v>4431.644691186676</v>
      </c>
      <c r="AD26" s="4">
        <v>4775.1798561151081</v>
      </c>
      <c r="AE26" s="4">
        <v>4875.0463477938447</v>
      </c>
      <c r="AF26" s="4">
        <v>4777.4011299435024</v>
      </c>
      <c r="AG26" s="3"/>
      <c r="AH26" s="276">
        <f t="shared" si="2"/>
        <v>4158.7319483568072</v>
      </c>
      <c r="AI26" s="276">
        <f t="shared" si="2"/>
        <v>4076.8360123119019</v>
      </c>
      <c r="AJ26" s="276">
        <f t="shared" si="2"/>
        <v>4338.6997293546146</v>
      </c>
      <c r="AK26" s="276">
        <f t="shared" si="2"/>
        <v>4681.3869064748205</v>
      </c>
      <c r="AL26" s="276">
        <f t="shared" si="2"/>
        <v>4770.1121357063403</v>
      </c>
      <c r="AM26" s="276">
        <f t="shared" si="2"/>
        <v>4641.4068135593216</v>
      </c>
      <c r="AN26" s="3">
        <v>81</v>
      </c>
      <c r="AO26" s="3">
        <v>7</v>
      </c>
    </row>
    <row r="27" spans="1:41">
      <c r="A27" s="268" t="s">
        <v>87</v>
      </c>
      <c r="B27" s="268">
        <v>18</v>
      </c>
      <c r="C27" s="268">
        <v>18</v>
      </c>
      <c r="D27" s="268">
        <v>18</v>
      </c>
      <c r="E27" s="268">
        <v>18</v>
      </c>
      <c r="F27" s="268">
        <v>24</v>
      </c>
      <c r="G27" s="268">
        <v>29</v>
      </c>
      <c r="I27" s="268" t="s">
        <v>87</v>
      </c>
      <c r="J27" s="269">
        <v>35.732590540679183</v>
      </c>
      <c r="K27" s="269">
        <v>36.426141293121262</v>
      </c>
      <c r="L27" s="269">
        <v>40.968678459937564</v>
      </c>
      <c r="M27" s="269">
        <v>38.912887598944593</v>
      </c>
      <c r="N27" s="269">
        <v>41.877636382933559</v>
      </c>
      <c r="O27" s="269">
        <v>53.871761635956965</v>
      </c>
      <c r="P27" s="269">
        <v>54.805334113641202</v>
      </c>
      <c r="R27" s="268" t="s">
        <v>87</v>
      </c>
      <c r="S27" s="269">
        <f t="shared" si="1"/>
        <v>53.732590540679183</v>
      </c>
      <c r="T27" s="269">
        <f t="shared" si="1"/>
        <v>54.426141293121262</v>
      </c>
      <c r="U27" s="269">
        <f t="shared" si="1"/>
        <v>58.968678459937564</v>
      </c>
      <c r="V27" s="269">
        <f t="shared" si="1"/>
        <v>56.912887598944593</v>
      </c>
      <c r="W27" s="269">
        <f t="shared" si="1"/>
        <v>65.877636382933559</v>
      </c>
      <c r="X27" s="269">
        <f t="shared" si="1"/>
        <v>82.871761635956972</v>
      </c>
      <c r="Y27" s="269"/>
      <c r="Z27" s="24" t="s">
        <v>655</v>
      </c>
      <c r="AA27" s="4">
        <v>2566.2255052836772</v>
      </c>
      <c r="AB27" s="4">
        <v>2660.4007436480065</v>
      </c>
      <c r="AC27" s="4">
        <v>2691.6753381893859</v>
      </c>
      <c r="AD27" s="4">
        <v>2800.1055408970974</v>
      </c>
      <c r="AE27" s="4">
        <v>2822.0123116111231</v>
      </c>
      <c r="AF27" s="4">
        <v>3005.6449036106083</v>
      </c>
      <c r="AG27" s="3"/>
      <c r="AH27" s="276">
        <f t="shared" si="2"/>
        <v>2512.492914742998</v>
      </c>
      <c r="AI27" s="276">
        <f t="shared" si="2"/>
        <v>2605.9746023548851</v>
      </c>
      <c r="AJ27" s="276">
        <f t="shared" si="2"/>
        <v>2632.7066597294483</v>
      </c>
      <c r="AK27" s="276">
        <f t="shared" si="2"/>
        <v>2743.1926532981529</v>
      </c>
      <c r="AL27" s="276">
        <f t="shared" si="2"/>
        <v>2756.1346752281897</v>
      </c>
      <c r="AM27" s="276">
        <f t="shared" si="2"/>
        <v>2922.7731419746515</v>
      </c>
      <c r="AN27" s="3">
        <v>82</v>
      </c>
      <c r="AO27" s="3">
        <v>5</v>
      </c>
    </row>
    <row r="28" spans="1:41">
      <c r="A28" s="268" t="s">
        <v>89</v>
      </c>
      <c r="B28" s="268">
        <v>15</v>
      </c>
      <c r="C28" s="268">
        <v>13</v>
      </c>
      <c r="D28" s="268">
        <v>15</v>
      </c>
      <c r="E28" s="268">
        <v>15</v>
      </c>
      <c r="F28" s="268">
        <v>15</v>
      </c>
      <c r="G28" s="268">
        <v>14</v>
      </c>
      <c r="I28" s="268" t="s">
        <v>89</v>
      </c>
      <c r="J28" s="269">
        <v>31.218220872952227</v>
      </c>
      <c r="K28" s="269">
        <v>11.018787177410022</v>
      </c>
      <c r="L28" s="269">
        <v>11.668250235183443</v>
      </c>
      <c r="M28" s="269">
        <v>12.538962813353926</v>
      </c>
      <c r="N28" s="269">
        <v>14.620906779661016</v>
      </c>
      <c r="O28" s="269">
        <v>18.816326605504589</v>
      </c>
      <c r="P28" s="269">
        <v>29.731699410609036</v>
      </c>
      <c r="R28" s="268" t="s">
        <v>89</v>
      </c>
      <c r="S28" s="269">
        <f t="shared" si="1"/>
        <v>46.21822087295223</v>
      </c>
      <c r="T28" s="269">
        <f t="shared" si="1"/>
        <v>24.018787177410022</v>
      </c>
      <c r="U28" s="269">
        <f t="shared" si="1"/>
        <v>26.668250235183443</v>
      </c>
      <c r="V28" s="269">
        <f t="shared" si="1"/>
        <v>27.538962813353926</v>
      </c>
      <c r="W28" s="269">
        <f t="shared" si="1"/>
        <v>29.620906779661016</v>
      </c>
      <c r="X28" s="269">
        <f t="shared" si="1"/>
        <v>32.816326605504585</v>
      </c>
      <c r="Y28" s="269"/>
      <c r="Z28" s="24" t="s">
        <v>656</v>
      </c>
      <c r="AA28" s="4">
        <v>2983.0450223393286</v>
      </c>
      <c r="AB28" s="4">
        <v>2971.4153454461289</v>
      </c>
      <c r="AC28" s="4">
        <v>3070.4374412041393</v>
      </c>
      <c r="AD28" s="4">
        <v>3135.6777949388143</v>
      </c>
      <c r="AE28" s="4">
        <v>3177.9661016949153</v>
      </c>
      <c r="AF28" s="4">
        <v>3283.1804281345567</v>
      </c>
      <c r="AG28" s="3"/>
      <c r="AH28" s="276">
        <f t="shared" si="2"/>
        <v>2936.8268014663763</v>
      </c>
      <c r="AI28" s="276">
        <f t="shared" si="2"/>
        <v>2947.3965582687188</v>
      </c>
      <c r="AJ28" s="276">
        <f t="shared" si="2"/>
        <v>3043.7691909689561</v>
      </c>
      <c r="AK28" s="276">
        <f t="shared" si="2"/>
        <v>3108.1388321254603</v>
      </c>
      <c r="AL28" s="276">
        <f t="shared" si="2"/>
        <v>3148.3451949152545</v>
      </c>
      <c r="AM28" s="276">
        <f t="shared" si="2"/>
        <v>3250.3641015290523</v>
      </c>
      <c r="AN28" s="3">
        <v>86</v>
      </c>
      <c r="AO28" s="3">
        <v>5</v>
      </c>
    </row>
    <row r="29" spans="1:41">
      <c r="A29" s="268" t="s">
        <v>91</v>
      </c>
      <c r="B29" s="268">
        <v>16</v>
      </c>
      <c r="C29" s="268">
        <v>15</v>
      </c>
      <c r="D29" s="268">
        <v>13</v>
      </c>
      <c r="E29" s="268">
        <v>13</v>
      </c>
      <c r="F29" s="268">
        <v>14</v>
      </c>
      <c r="G29" s="268">
        <v>15</v>
      </c>
      <c r="I29" s="268" t="s">
        <v>91</v>
      </c>
      <c r="J29" s="269">
        <v>98.640992081736911</v>
      </c>
      <c r="K29" s="269">
        <v>95.693800516795861</v>
      </c>
      <c r="L29" s="269">
        <v>92.98324654956086</v>
      </c>
      <c r="M29" s="269">
        <v>87.255789083593626</v>
      </c>
      <c r="N29" s="269">
        <v>84.706971661220337</v>
      </c>
      <c r="O29" s="269">
        <v>97.97632967508244</v>
      </c>
      <c r="P29" s="269">
        <v>104.85701019129108</v>
      </c>
      <c r="R29" s="268" t="s">
        <v>91</v>
      </c>
      <c r="S29" s="269">
        <f t="shared" si="1"/>
        <v>114.64099208173691</v>
      </c>
      <c r="T29" s="269">
        <f t="shared" si="1"/>
        <v>110.69380051679586</v>
      </c>
      <c r="U29" s="269">
        <f t="shared" si="1"/>
        <v>105.98324654956086</v>
      </c>
      <c r="V29" s="269">
        <f t="shared" si="1"/>
        <v>100.25578908359363</v>
      </c>
      <c r="W29" s="269">
        <f t="shared" si="1"/>
        <v>98.706971661220337</v>
      </c>
      <c r="X29" s="269">
        <f t="shared" si="1"/>
        <v>112.97632967508244</v>
      </c>
      <c r="Y29" s="269"/>
      <c r="Z29" s="24" t="s">
        <v>657</v>
      </c>
      <c r="AA29" s="4">
        <v>3673.6653895274585</v>
      </c>
      <c r="AB29" s="4">
        <v>3752.5064599483203</v>
      </c>
      <c r="AC29" s="4">
        <v>3802.2793810121289</v>
      </c>
      <c r="AD29" s="4">
        <v>3727.4604267033724</v>
      </c>
      <c r="AE29" s="4">
        <v>3948.7330583382441</v>
      </c>
      <c r="AF29" s="4">
        <v>3996.3777909931341</v>
      </c>
      <c r="AG29" s="3"/>
      <c r="AH29" s="276">
        <f t="shared" si="2"/>
        <v>3559.0243974457217</v>
      </c>
      <c r="AI29" s="276">
        <f t="shared" si="2"/>
        <v>3641.8126594315245</v>
      </c>
      <c r="AJ29" s="276">
        <f t="shared" si="2"/>
        <v>3696.2961344625678</v>
      </c>
      <c r="AK29" s="276">
        <f t="shared" si="2"/>
        <v>3627.2046376197786</v>
      </c>
      <c r="AL29" s="276">
        <f t="shared" si="2"/>
        <v>3850.0260866770236</v>
      </c>
      <c r="AM29" s="276">
        <f t="shared" si="2"/>
        <v>3883.4014613180516</v>
      </c>
      <c r="AN29" s="3">
        <v>111</v>
      </c>
      <c r="AO29" s="3">
        <v>7</v>
      </c>
    </row>
    <row r="30" spans="1:41">
      <c r="A30" s="268" t="s">
        <v>93</v>
      </c>
      <c r="B30" s="268">
        <v>29</v>
      </c>
      <c r="C30" s="268">
        <v>30</v>
      </c>
      <c r="D30" s="268">
        <v>28</v>
      </c>
      <c r="E30" s="268">
        <v>32</v>
      </c>
      <c r="F30" s="268">
        <v>33</v>
      </c>
      <c r="G30" s="268">
        <v>37</v>
      </c>
      <c r="I30" s="268" t="s">
        <v>93</v>
      </c>
      <c r="J30" s="269">
        <v>51.245047565752657</v>
      </c>
      <c r="K30" s="269">
        <v>56.142088787706314</v>
      </c>
      <c r="L30" s="269">
        <v>59.391305354558611</v>
      </c>
      <c r="M30" s="269">
        <v>52.22424752177831</v>
      </c>
      <c r="N30" s="269">
        <v>48.070522433927479</v>
      </c>
      <c r="O30" s="269">
        <v>51.970894868585738</v>
      </c>
      <c r="P30" s="269">
        <v>59.480057434588389</v>
      </c>
      <c r="R30" s="268" t="s">
        <v>93</v>
      </c>
      <c r="S30" s="269">
        <f t="shared" si="1"/>
        <v>80.245047565752657</v>
      </c>
      <c r="T30" s="269">
        <f t="shared" si="1"/>
        <v>86.142088787706314</v>
      </c>
      <c r="U30" s="269">
        <f t="shared" si="1"/>
        <v>87.391305354558611</v>
      </c>
      <c r="V30" s="269">
        <f t="shared" si="1"/>
        <v>84.22424752177831</v>
      </c>
      <c r="W30" s="269">
        <f t="shared" si="1"/>
        <v>81.070522433927479</v>
      </c>
      <c r="X30" s="269">
        <f t="shared" si="1"/>
        <v>88.970894868585731</v>
      </c>
      <c r="Y30" s="269"/>
      <c r="Z30" s="24" t="s">
        <v>658</v>
      </c>
      <c r="AA30" s="4">
        <v>5117.2355903749303</v>
      </c>
      <c r="AB30" s="4">
        <v>5282.5839499146268</v>
      </c>
      <c r="AC30" s="4">
        <v>5090.8827785817657</v>
      </c>
      <c r="AD30" s="4">
        <v>5345.4490838089514</v>
      </c>
      <c r="AE30" s="4">
        <v>5410.5716041794713</v>
      </c>
      <c r="AF30" s="4">
        <v>5542.5531914893618</v>
      </c>
      <c r="AG30" s="3"/>
      <c r="AH30" s="276">
        <f t="shared" si="2"/>
        <v>5036.9905428091779</v>
      </c>
      <c r="AI30" s="276">
        <f t="shared" si="2"/>
        <v>5196.4418611269202</v>
      </c>
      <c r="AJ30" s="276">
        <f t="shared" si="2"/>
        <v>5003.4914732272073</v>
      </c>
      <c r="AK30" s="276">
        <f t="shared" si="2"/>
        <v>5261.2248362871733</v>
      </c>
      <c r="AL30" s="276">
        <f t="shared" si="2"/>
        <v>5329.5010817455441</v>
      </c>
      <c r="AM30" s="276">
        <f t="shared" si="2"/>
        <v>5453.5822966207761</v>
      </c>
      <c r="AN30" s="3">
        <v>90</v>
      </c>
      <c r="AO30" s="3">
        <v>12</v>
      </c>
    </row>
    <row r="31" spans="1:41">
      <c r="A31" s="268" t="s">
        <v>95</v>
      </c>
      <c r="B31" s="268">
        <v>2</v>
      </c>
      <c r="C31" s="268">
        <v>2</v>
      </c>
      <c r="D31" s="268">
        <v>4</v>
      </c>
      <c r="E31" s="268">
        <v>5</v>
      </c>
      <c r="F31" s="268">
        <v>5</v>
      </c>
      <c r="G31" s="268">
        <v>6</v>
      </c>
      <c r="I31" s="268" t="s">
        <v>95</v>
      </c>
      <c r="J31" s="269">
        <v>89.104145012479933</v>
      </c>
      <c r="K31" s="269">
        <v>95.414119865046345</v>
      </c>
      <c r="L31" s="269">
        <v>98.24980513686279</v>
      </c>
      <c r="M31" s="269">
        <v>96.407702710626779</v>
      </c>
      <c r="N31" s="269">
        <v>96.342563307256427</v>
      </c>
      <c r="O31" s="269">
        <v>115.38178941119162</v>
      </c>
      <c r="P31" s="269">
        <v>136.79895198402099</v>
      </c>
      <c r="R31" s="268" t="s">
        <v>95</v>
      </c>
      <c r="S31" s="269">
        <f t="shared" si="1"/>
        <v>91.104145012479933</v>
      </c>
      <c r="T31" s="269">
        <f t="shared" si="1"/>
        <v>97.414119865046345</v>
      </c>
      <c r="U31" s="269">
        <f t="shared" si="1"/>
        <v>102.24980513686279</v>
      </c>
      <c r="V31" s="269">
        <f t="shared" si="1"/>
        <v>101.40770271062678</v>
      </c>
      <c r="W31" s="269">
        <f t="shared" si="1"/>
        <v>101.34256330725643</v>
      </c>
      <c r="X31" s="269">
        <f t="shared" si="1"/>
        <v>121.38178941119162</v>
      </c>
      <c r="Y31" s="269"/>
      <c r="Z31" s="24" t="s">
        <v>659</v>
      </c>
      <c r="AA31" s="4">
        <v>3198.5568474135953</v>
      </c>
      <c r="AB31" s="4">
        <v>2957.5128978983944</v>
      </c>
      <c r="AC31" s="4">
        <v>2954.4966981308062</v>
      </c>
      <c r="AD31" s="4">
        <v>2918.1966600930186</v>
      </c>
      <c r="AE31" s="4">
        <v>3233.0282104812377</v>
      </c>
      <c r="AF31" s="4">
        <v>3396.6008037508373</v>
      </c>
      <c r="AG31" s="3"/>
      <c r="AH31" s="276">
        <f t="shared" si="2"/>
        <v>3107.4527024011154</v>
      </c>
      <c r="AI31" s="276">
        <f t="shared" si="2"/>
        <v>2860.098778033348</v>
      </c>
      <c r="AJ31" s="276">
        <f t="shared" si="2"/>
        <v>2852.2468929939432</v>
      </c>
      <c r="AK31" s="276">
        <f t="shared" si="2"/>
        <v>2816.7889573823918</v>
      </c>
      <c r="AL31" s="276">
        <f t="shared" si="2"/>
        <v>3131.6856471739811</v>
      </c>
      <c r="AM31" s="276">
        <f t="shared" si="2"/>
        <v>3275.2190143396456</v>
      </c>
      <c r="AN31" s="3">
        <v>91</v>
      </c>
      <c r="AO31" s="3">
        <v>31</v>
      </c>
    </row>
    <row r="32" spans="1:41">
      <c r="A32" s="268" t="s">
        <v>97</v>
      </c>
      <c r="B32" s="268">
        <v>16</v>
      </c>
      <c r="C32" s="268">
        <v>12</v>
      </c>
      <c r="D32" s="268">
        <v>15</v>
      </c>
      <c r="E32" s="268">
        <v>13</v>
      </c>
      <c r="F32" s="268">
        <v>15</v>
      </c>
      <c r="G32" s="268">
        <v>23</v>
      </c>
      <c r="I32" s="268" t="s">
        <v>97</v>
      </c>
      <c r="J32" s="269">
        <v>71.09317030567685</v>
      </c>
      <c r="K32" s="269">
        <v>71.080017590149509</v>
      </c>
      <c r="L32" s="269">
        <v>46.528389982110909</v>
      </c>
      <c r="M32" s="269">
        <v>39.355878252788109</v>
      </c>
      <c r="N32" s="269">
        <v>33.559536516853932</v>
      </c>
      <c r="O32" s="269">
        <v>40.370487012987013</v>
      </c>
      <c r="P32" s="269">
        <v>43.152636022514073</v>
      </c>
      <c r="R32" s="268" t="s">
        <v>97</v>
      </c>
      <c r="S32" s="269">
        <f t="shared" si="1"/>
        <v>87.09317030567685</v>
      </c>
      <c r="T32" s="269">
        <f t="shared" si="1"/>
        <v>83.080017590149509</v>
      </c>
      <c r="U32" s="269">
        <f t="shared" si="1"/>
        <v>61.528389982110909</v>
      </c>
      <c r="V32" s="269">
        <f t="shared" si="1"/>
        <v>52.355878252788109</v>
      </c>
      <c r="W32" s="269">
        <f t="shared" si="1"/>
        <v>48.559536516853932</v>
      </c>
      <c r="X32" s="269">
        <f t="shared" si="1"/>
        <v>63.370487012987013</v>
      </c>
      <c r="Y32" s="269"/>
      <c r="Z32" s="24" t="s">
        <v>660</v>
      </c>
      <c r="AA32" s="4">
        <v>3908.2969432314412</v>
      </c>
      <c r="AB32" s="4">
        <v>4075.6376429199649</v>
      </c>
      <c r="AC32" s="4">
        <v>4430.6797853309481</v>
      </c>
      <c r="AD32" s="4">
        <v>4276.4869888475832</v>
      </c>
      <c r="AE32" s="4">
        <v>4711.1423220973784</v>
      </c>
      <c r="AF32" s="4">
        <v>4852.5046382189239</v>
      </c>
      <c r="AG32" s="3"/>
      <c r="AH32" s="276">
        <f t="shared" si="2"/>
        <v>3821.2037729257645</v>
      </c>
      <c r="AI32" s="276">
        <f t="shared" si="2"/>
        <v>3992.5576253298154</v>
      </c>
      <c r="AJ32" s="276">
        <f t="shared" si="2"/>
        <v>4369.1513953488375</v>
      </c>
      <c r="AK32" s="276">
        <f t="shared" si="2"/>
        <v>4224.1311105947952</v>
      </c>
      <c r="AL32" s="276">
        <f t="shared" si="2"/>
        <v>4662.5827855805246</v>
      </c>
      <c r="AM32" s="276">
        <f t="shared" si="2"/>
        <v>4789.1341512059371</v>
      </c>
      <c r="AN32" s="3">
        <v>97</v>
      </c>
      <c r="AO32" s="3">
        <v>10</v>
      </c>
    </row>
    <row r="33" spans="1:41">
      <c r="A33" s="268" t="s">
        <v>99</v>
      </c>
      <c r="B33" s="268">
        <v>11</v>
      </c>
      <c r="C33" s="268">
        <v>11</v>
      </c>
      <c r="D33" s="268">
        <v>10</v>
      </c>
      <c r="E33" s="268">
        <v>11</v>
      </c>
      <c r="F33" s="268">
        <v>11</v>
      </c>
      <c r="G33" s="268">
        <v>10</v>
      </c>
      <c r="I33" s="268" t="s">
        <v>99</v>
      </c>
      <c r="J33" s="269">
        <v>66.784491741584787</v>
      </c>
      <c r="K33" s="269">
        <v>68.353062922954052</v>
      </c>
      <c r="L33" s="269">
        <v>63.10399503826423</v>
      </c>
      <c r="M33" s="269">
        <v>58.017166765528344</v>
      </c>
      <c r="N33" s="269">
        <v>46.82840495514737</v>
      </c>
      <c r="O33" s="269">
        <v>60.098508451249408</v>
      </c>
      <c r="P33" s="269">
        <v>70.644673625850047</v>
      </c>
      <c r="R33" s="268" t="s">
        <v>99</v>
      </c>
      <c r="S33" s="269">
        <f t="shared" si="1"/>
        <v>77.784491741584787</v>
      </c>
      <c r="T33" s="269">
        <f t="shared" si="1"/>
        <v>79.353062922954052</v>
      </c>
      <c r="U33" s="269">
        <f t="shared" si="1"/>
        <v>73.10399503826423</v>
      </c>
      <c r="V33" s="269">
        <f t="shared" si="1"/>
        <v>69.017166765528344</v>
      </c>
      <c r="W33" s="269">
        <f t="shared" si="1"/>
        <v>57.82840495514737</v>
      </c>
      <c r="X33" s="269">
        <f t="shared" si="1"/>
        <v>70.098508451249415</v>
      </c>
      <c r="Y33" s="269"/>
      <c r="Z33" s="24" t="s">
        <v>661</v>
      </c>
      <c r="AA33" s="4">
        <v>3004.5996236671544</v>
      </c>
      <c r="AB33" s="4">
        <v>3070.2786768105584</v>
      </c>
      <c r="AC33" s="4">
        <v>2970.145488184341</v>
      </c>
      <c r="AD33" s="4">
        <v>3069.5280061011777</v>
      </c>
      <c r="AE33" s="4">
        <v>3271.4651858180264</v>
      </c>
      <c r="AF33" s="4">
        <v>3286.5253107393232</v>
      </c>
      <c r="AG33" s="3"/>
      <c r="AH33" s="276">
        <f t="shared" si="2"/>
        <v>2926.8151319255699</v>
      </c>
      <c r="AI33" s="276">
        <f t="shared" si="2"/>
        <v>2990.9256138876044</v>
      </c>
      <c r="AJ33" s="276">
        <f t="shared" si="2"/>
        <v>2897.0414931460768</v>
      </c>
      <c r="AK33" s="276">
        <f t="shared" si="2"/>
        <v>3000.5108393356495</v>
      </c>
      <c r="AL33" s="276">
        <f t="shared" si="2"/>
        <v>3213.6367808628788</v>
      </c>
      <c r="AM33" s="276">
        <f t="shared" si="2"/>
        <v>3216.4268022880738</v>
      </c>
      <c r="AN33" s="3">
        <v>98</v>
      </c>
      <c r="AO33" s="3">
        <v>7</v>
      </c>
    </row>
    <row r="34" spans="1:41">
      <c r="A34" s="268" t="s">
        <v>101</v>
      </c>
      <c r="B34" s="268">
        <v>21</v>
      </c>
      <c r="C34" s="268">
        <v>20</v>
      </c>
      <c r="D34" s="268">
        <v>19</v>
      </c>
      <c r="E34" s="268">
        <v>20</v>
      </c>
      <c r="F34" s="268">
        <v>21</v>
      </c>
      <c r="G34" s="268">
        <v>21</v>
      </c>
      <c r="I34" s="268" t="s">
        <v>101</v>
      </c>
      <c r="J34" s="269">
        <v>13.789207485916165</v>
      </c>
      <c r="K34" s="269">
        <v>15.939354993751801</v>
      </c>
      <c r="L34" s="269">
        <v>21.204580190065641</v>
      </c>
      <c r="M34" s="269">
        <v>26.650505400852243</v>
      </c>
      <c r="N34" s="269">
        <v>29.703866985264835</v>
      </c>
      <c r="O34" s="269">
        <v>42.900176109489784</v>
      </c>
      <c r="P34" s="269">
        <v>38.651029769137303</v>
      </c>
      <c r="R34" s="268" t="s">
        <v>101</v>
      </c>
      <c r="S34" s="269">
        <f t="shared" si="1"/>
        <v>34.789207485916165</v>
      </c>
      <c r="T34" s="269">
        <f t="shared" si="1"/>
        <v>35.939354993751799</v>
      </c>
      <c r="U34" s="269">
        <f t="shared" si="1"/>
        <v>40.204580190065641</v>
      </c>
      <c r="V34" s="269">
        <f t="shared" si="1"/>
        <v>46.650505400852239</v>
      </c>
      <c r="W34" s="269">
        <f t="shared" si="1"/>
        <v>50.703866985264838</v>
      </c>
      <c r="X34" s="269">
        <f t="shared" si="1"/>
        <v>63.900176109489784</v>
      </c>
      <c r="Y34" s="269"/>
      <c r="Z34" s="23" t="s">
        <v>662</v>
      </c>
      <c r="AA34" s="4">
        <v>3329.0365702282061</v>
      </c>
      <c r="AB34" s="4">
        <v>3356.916274151687</v>
      </c>
      <c r="AC34" s="4">
        <v>3537.3763103752326</v>
      </c>
      <c r="AD34" s="4">
        <v>3803.1909622435833</v>
      </c>
      <c r="AE34" s="4">
        <v>3779.4703305455992</v>
      </c>
      <c r="AF34" s="4">
        <v>3765.7240615880046</v>
      </c>
      <c r="AG34" s="3"/>
      <c r="AH34" s="276">
        <f t="shared" si="2"/>
        <v>3294.2473627422901</v>
      </c>
      <c r="AI34" s="276">
        <f t="shared" si="2"/>
        <v>3320.9769191579353</v>
      </c>
      <c r="AJ34" s="276">
        <f t="shared" si="2"/>
        <v>3497.1717301851668</v>
      </c>
      <c r="AK34" s="276">
        <f t="shared" si="2"/>
        <v>3756.5404568427311</v>
      </c>
      <c r="AL34" s="276">
        <f t="shared" si="2"/>
        <v>3728.7664635603342</v>
      </c>
      <c r="AM34" s="276">
        <f t="shared" si="2"/>
        <v>3701.823885478515</v>
      </c>
      <c r="AN34" s="3">
        <v>102</v>
      </c>
      <c r="AO34" s="3">
        <v>4</v>
      </c>
    </row>
    <row r="35" spans="1:41">
      <c r="A35" s="268" t="s">
        <v>103</v>
      </c>
      <c r="B35" s="268">
        <v>22</v>
      </c>
      <c r="C35" s="268">
        <v>22</v>
      </c>
      <c r="D35" s="268">
        <v>25</v>
      </c>
      <c r="E35" s="268">
        <v>27</v>
      </c>
      <c r="F35" s="268">
        <v>27</v>
      </c>
      <c r="G35" s="268">
        <v>24</v>
      </c>
      <c r="I35" s="268" t="s">
        <v>103</v>
      </c>
      <c r="J35" s="269">
        <v>61.728689279731988</v>
      </c>
      <c r="K35" s="269">
        <v>53.141688699360337</v>
      </c>
      <c r="L35" s="269">
        <v>31.015545851528387</v>
      </c>
      <c r="M35" s="269">
        <v>22.521395973154362</v>
      </c>
      <c r="N35" s="269">
        <v>41.554194139194138</v>
      </c>
      <c r="O35" s="269">
        <v>55.637690892364304</v>
      </c>
      <c r="P35" s="269">
        <v>69.332460757156042</v>
      </c>
      <c r="R35" s="268" t="s">
        <v>103</v>
      </c>
      <c r="S35" s="269">
        <f t="shared" si="1"/>
        <v>83.728689279731981</v>
      </c>
      <c r="T35" s="269">
        <f t="shared" si="1"/>
        <v>75.141688699360344</v>
      </c>
      <c r="U35" s="269">
        <f t="shared" si="1"/>
        <v>56.015545851528387</v>
      </c>
      <c r="V35" s="269">
        <f t="shared" si="1"/>
        <v>49.521395973154362</v>
      </c>
      <c r="W35" s="269">
        <f t="shared" si="1"/>
        <v>68.554194139194138</v>
      </c>
      <c r="X35" s="269">
        <f t="shared" si="1"/>
        <v>79.637690892364304</v>
      </c>
      <c r="Y35" s="269"/>
      <c r="Z35" s="24" t="s">
        <v>663</v>
      </c>
      <c r="AA35" s="4">
        <v>3425.8793969849248</v>
      </c>
      <c r="AB35" s="4">
        <v>3758.6353944562898</v>
      </c>
      <c r="AC35" s="4">
        <v>3755.4585152838426</v>
      </c>
      <c r="AD35" s="4">
        <v>3795.5257270693514</v>
      </c>
      <c r="AE35" s="4">
        <v>3807.2344322344325</v>
      </c>
      <c r="AF35" s="4">
        <v>3797.1481140754372</v>
      </c>
      <c r="AG35" s="3"/>
      <c r="AH35" s="276">
        <f t="shared" si="2"/>
        <v>3342.1507077051929</v>
      </c>
      <c r="AI35" s="276">
        <f t="shared" si="2"/>
        <v>3683.4937057569296</v>
      </c>
      <c r="AJ35" s="276">
        <f t="shared" si="2"/>
        <v>3699.4429694323144</v>
      </c>
      <c r="AK35" s="276">
        <f t="shared" si="2"/>
        <v>3746.0043310961969</v>
      </c>
      <c r="AL35" s="276">
        <f t="shared" si="2"/>
        <v>3738.6802380952381</v>
      </c>
      <c r="AM35" s="276">
        <f t="shared" si="2"/>
        <v>3717.5104231830728</v>
      </c>
      <c r="AN35" s="3">
        <v>103</v>
      </c>
      <c r="AO35" s="3">
        <v>5</v>
      </c>
    </row>
    <row r="36" spans="1:41">
      <c r="A36" s="268" t="s">
        <v>105</v>
      </c>
      <c r="B36" s="268">
        <v>29</v>
      </c>
      <c r="C36" s="268">
        <v>29</v>
      </c>
      <c r="D36" s="268">
        <v>28</v>
      </c>
      <c r="E36" s="268">
        <v>30</v>
      </c>
      <c r="F36" s="268">
        <v>30</v>
      </c>
      <c r="G36" s="268">
        <v>32</v>
      </c>
      <c r="I36" s="268" t="s">
        <v>105</v>
      </c>
      <c r="J36" s="269">
        <v>49.532175887696113</v>
      </c>
      <c r="K36" s="269">
        <v>48.52916874480465</v>
      </c>
      <c r="L36" s="269">
        <v>31.206685296646604</v>
      </c>
      <c r="M36" s="269">
        <v>36.409475295146478</v>
      </c>
      <c r="N36" s="269">
        <v>39.522338177014532</v>
      </c>
      <c r="O36" s="269">
        <v>51.972282855843567</v>
      </c>
      <c r="P36" s="269">
        <v>64.415315568022436</v>
      </c>
      <c r="R36" s="268" t="s">
        <v>105</v>
      </c>
      <c r="S36" s="269">
        <f t="shared" si="1"/>
        <v>78.532175887696113</v>
      </c>
      <c r="T36" s="269">
        <f t="shared" si="1"/>
        <v>77.52916874480465</v>
      </c>
      <c r="U36" s="269">
        <f t="shared" si="1"/>
        <v>59.206685296646604</v>
      </c>
      <c r="V36" s="269">
        <f t="shared" si="1"/>
        <v>66.409475295146478</v>
      </c>
      <c r="W36" s="269">
        <f t="shared" si="1"/>
        <v>69.522338177014532</v>
      </c>
      <c r="X36" s="269">
        <f t="shared" si="1"/>
        <v>83.972282855843559</v>
      </c>
      <c r="Y36" s="269"/>
      <c r="Z36" s="24" t="s">
        <v>664</v>
      </c>
      <c r="AA36" s="4">
        <v>4978.9430222956235</v>
      </c>
      <c r="AB36" s="4">
        <v>4904.821280133001</v>
      </c>
      <c r="AC36" s="4">
        <v>4981.513327601032</v>
      </c>
      <c r="AD36" s="4">
        <v>5530.3891560996935</v>
      </c>
      <c r="AE36" s="4">
        <v>5507.2655217965657</v>
      </c>
      <c r="AF36" s="4">
        <v>5914.9613460663941</v>
      </c>
      <c r="AG36" s="3"/>
      <c r="AH36" s="276">
        <f t="shared" si="2"/>
        <v>4900.4108464079272</v>
      </c>
      <c r="AI36" s="276">
        <f t="shared" si="2"/>
        <v>4827.2921113881966</v>
      </c>
      <c r="AJ36" s="276">
        <f t="shared" si="2"/>
        <v>4922.3066423043856</v>
      </c>
      <c r="AK36" s="276">
        <f t="shared" si="2"/>
        <v>5463.9796808045467</v>
      </c>
      <c r="AL36" s="276">
        <f t="shared" si="2"/>
        <v>5437.743183619551</v>
      </c>
      <c r="AM36" s="276">
        <f t="shared" si="2"/>
        <v>5830.9890632105507</v>
      </c>
      <c r="AN36" s="3">
        <v>105</v>
      </c>
      <c r="AO36" s="3">
        <v>18</v>
      </c>
    </row>
    <row r="37" spans="1:41">
      <c r="A37" s="268" t="s">
        <v>107</v>
      </c>
      <c r="B37" s="268">
        <v>12</v>
      </c>
      <c r="C37" s="268">
        <v>11</v>
      </c>
      <c r="D37" s="268">
        <v>11</v>
      </c>
      <c r="E37" s="268">
        <v>9</v>
      </c>
      <c r="F37" s="268">
        <v>9</v>
      </c>
      <c r="G37" s="268">
        <v>8</v>
      </c>
      <c r="I37" s="268" t="s">
        <v>107</v>
      </c>
      <c r="J37" s="269">
        <v>68.478780319824367</v>
      </c>
      <c r="K37" s="269">
        <v>70.631735342089442</v>
      </c>
      <c r="L37" s="269">
        <v>71.933168446051468</v>
      </c>
      <c r="M37" s="269">
        <v>64.289966884569068</v>
      </c>
      <c r="N37" s="269">
        <v>63.942652679147834</v>
      </c>
      <c r="O37" s="269">
        <v>85.539566514943317</v>
      </c>
      <c r="P37" s="269">
        <v>105.18425028810448</v>
      </c>
      <c r="R37" s="268" t="s">
        <v>107</v>
      </c>
      <c r="S37" s="269">
        <f t="shared" si="1"/>
        <v>80.478780319824367</v>
      </c>
      <c r="T37" s="269">
        <f t="shared" si="1"/>
        <v>81.631735342089442</v>
      </c>
      <c r="U37" s="269">
        <f t="shared" si="1"/>
        <v>82.933168446051468</v>
      </c>
      <c r="V37" s="269">
        <f t="shared" si="1"/>
        <v>73.289966884569068</v>
      </c>
      <c r="W37" s="269">
        <f t="shared" si="1"/>
        <v>72.942652679147841</v>
      </c>
      <c r="X37" s="269">
        <f t="shared" si="1"/>
        <v>93.539566514943317</v>
      </c>
      <c r="Y37" s="269"/>
      <c r="Z37" s="24" t="s">
        <v>665</v>
      </c>
      <c r="AA37" s="4">
        <v>3167.8539913479544</v>
      </c>
      <c r="AB37" s="4">
        <v>3066.7010043780583</v>
      </c>
      <c r="AC37" s="4">
        <v>3118.2096322129273</v>
      </c>
      <c r="AD37" s="4">
        <v>3356.4424565628765</v>
      </c>
      <c r="AE37" s="4">
        <v>3592.2961050139875</v>
      </c>
      <c r="AF37" s="4">
        <v>3811.6197183098593</v>
      </c>
      <c r="AG37" s="3"/>
      <c r="AH37" s="276">
        <f t="shared" si="2"/>
        <v>3087.3752110281303</v>
      </c>
      <c r="AI37" s="276">
        <f t="shared" si="2"/>
        <v>2985.0692690359688</v>
      </c>
      <c r="AJ37" s="276">
        <f t="shared" si="2"/>
        <v>3035.2764637668761</v>
      </c>
      <c r="AK37" s="276">
        <f t="shared" si="2"/>
        <v>3283.1524896783076</v>
      </c>
      <c r="AL37" s="276">
        <f t="shared" si="2"/>
        <v>3519.3534523348399</v>
      </c>
      <c r="AM37" s="276">
        <f t="shared" si="2"/>
        <v>3718.0801517949158</v>
      </c>
      <c r="AN37" s="3">
        <v>106</v>
      </c>
      <c r="AO37" s="3">
        <v>35</v>
      </c>
    </row>
    <row r="38" spans="1:41">
      <c r="A38" s="268" t="s">
        <v>109</v>
      </c>
      <c r="B38" s="268">
        <v>22</v>
      </c>
      <c r="C38" s="268">
        <v>25</v>
      </c>
      <c r="D38" s="268">
        <v>24</v>
      </c>
      <c r="E38" s="268">
        <v>23</v>
      </c>
      <c r="F38" s="268">
        <v>22</v>
      </c>
      <c r="G38" s="268">
        <v>22</v>
      </c>
      <c r="I38" s="268" t="s">
        <v>109</v>
      </c>
      <c r="J38" s="269">
        <v>39.625085778569421</v>
      </c>
      <c r="K38" s="269">
        <v>41.093076490965267</v>
      </c>
      <c r="L38" s="269">
        <v>40.588028115859984</v>
      </c>
      <c r="M38" s="269">
        <v>35.911884871550903</v>
      </c>
      <c r="N38" s="269">
        <v>33.916101499423299</v>
      </c>
      <c r="O38" s="269">
        <v>44.665168213457079</v>
      </c>
      <c r="P38" s="269">
        <v>61.025853894533135</v>
      </c>
      <c r="R38" s="268" t="s">
        <v>109</v>
      </c>
      <c r="S38" s="269">
        <f t="shared" si="1"/>
        <v>61.625085778569421</v>
      </c>
      <c r="T38" s="269">
        <f t="shared" si="1"/>
        <v>66.093076490965274</v>
      </c>
      <c r="U38" s="269">
        <f t="shared" si="1"/>
        <v>64.588028115859984</v>
      </c>
      <c r="V38" s="269">
        <f t="shared" si="1"/>
        <v>58.911884871550903</v>
      </c>
      <c r="W38" s="269">
        <f t="shared" si="1"/>
        <v>55.916101499423299</v>
      </c>
      <c r="X38" s="269">
        <f t="shared" si="1"/>
        <v>66.665168213457079</v>
      </c>
      <c r="Y38" s="269"/>
      <c r="Z38" s="24" t="s">
        <v>666</v>
      </c>
      <c r="AA38" s="4">
        <v>3093.3720821224338</v>
      </c>
      <c r="AB38" s="4">
        <v>3073.6822394906844</v>
      </c>
      <c r="AC38" s="4">
        <v>3043.9664119256536</v>
      </c>
      <c r="AD38" s="4">
        <v>3003.9010466222644</v>
      </c>
      <c r="AE38" s="4">
        <v>3156.8627450980393</v>
      </c>
      <c r="AF38" s="4">
        <v>3351.218097447796</v>
      </c>
      <c r="AG38" s="3"/>
      <c r="AH38" s="276">
        <f t="shared" si="2"/>
        <v>3031.7469963438643</v>
      </c>
      <c r="AI38" s="276">
        <f t="shared" si="2"/>
        <v>3007.5891629997191</v>
      </c>
      <c r="AJ38" s="276">
        <f t="shared" si="2"/>
        <v>2979.3783838097934</v>
      </c>
      <c r="AK38" s="276">
        <f t="shared" si="2"/>
        <v>2944.9891617507137</v>
      </c>
      <c r="AL38" s="276">
        <f t="shared" si="2"/>
        <v>3100.946643598616</v>
      </c>
      <c r="AM38" s="276">
        <f t="shared" si="2"/>
        <v>3284.552929234339</v>
      </c>
      <c r="AN38" s="3">
        <v>108</v>
      </c>
      <c r="AO38" s="3">
        <v>6</v>
      </c>
    </row>
    <row r="39" spans="1:41">
      <c r="A39" s="268" t="s">
        <v>111</v>
      </c>
      <c r="B39" s="268">
        <v>8</v>
      </c>
      <c r="C39" s="268">
        <v>8</v>
      </c>
      <c r="D39" s="268">
        <v>8</v>
      </c>
      <c r="E39" s="268">
        <v>8</v>
      </c>
      <c r="F39" s="268">
        <v>9</v>
      </c>
      <c r="G39" s="268">
        <v>8</v>
      </c>
      <c r="I39" s="268" t="s">
        <v>111</v>
      </c>
      <c r="J39" s="269">
        <v>72.356332358000898</v>
      </c>
      <c r="K39" s="269">
        <v>79.350692704495216</v>
      </c>
      <c r="L39" s="269">
        <v>84.71664449765008</v>
      </c>
      <c r="M39" s="269">
        <v>83.68600011846236</v>
      </c>
      <c r="N39" s="269">
        <v>83.177556370410898</v>
      </c>
      <c r="O39" s="269">
        <v>97.657766478009663</v>
      </c>
      <c r="P39" s="269">
        <v>106.42607200635349</v>
      </c>
      <c r="R39" s="268" t="s">
        <v>111</v>
      </c>
      <c r="S39" s="269">
        <f t="shared" si="1"/>
        <v>80.356332358000898</v>
      </c>
      <c r="T39" s="269">
        <f t="shared" si="1"/>
        <v>87.350692704495216</v>
      </c>
      <c r="U39" s="269">
        <f t="shared" si="1"/>
        <v>92.71664449765008</v>
      </c>
      <c r="V39" s="269">
        <f t="shared" si="1"/>
        <v>91.68600011846236</v>
      </c>
      <c r="W39" s="269">
        <f t="shared" si="1"/>
        <v>92.177556370410898</v>
      </c>
      <c r="X39" s="269">
        <f t="shared" si="1"/>
        <v>105.65776647800966</v>
      </c>
      <c r="Y39" s="269"/>
      <c r="Z39" s="23" t="s">
        <v>667</v>
      </c>
      <c r="AA39" s="4">
        <v>3359.8535531017042</v>
      </c>
      <c r="AB39" s="4">
        <v>3419.4694178334562</v>
      </c>
      <c r="AC39" s="4">
        <v>3428.8226774260293</v>
      </c>
      <c r="AD39" s="4">
        <v>3534.6946632707459</v>
      </c>
      <c r="AE39" s="4">
        <v>3660.6094657933259</v>
      </c>
      <c r="AF39" s="4">
        <v>3786.670203985379</v>
      </c>
      <c r="AG39" s="3"/>
      <c r="AH39" s="276">
        <f t="shared" si="2"/>
        <v>3279.4972207437031</v>
      </c>
      <c r="AI39" s="276">
        <f t="shared" si="2"/>
        <v>3332.1187251289612</v>
      </c>
      <c r="AJ39" s="276">
        <f t="shared" si="2"/>
        <v>3336.1060329283791</v>
      </c>
      <c r="AK39" s="276">
        <f t="shared" si="2"/>
        <v>3443.0086631522836</v>
      </c>
      <c r="AL39" s="276">
        <f t="shared" si="2"/>
        <v>3568.4319094229149</v>
      </c>
      <c r="AM39" s="276">
        <f t="shared" si="2"/>
        <v>3681.0124375073692</v>
      </c>
      <c r="AN39" s="3">
        <v>109</v>
      </c>
      <c r="AO39" s="3">
        <v>5</v>
      </c>
    </row>
    <row r="40" spans="1:41">
      <c r="A40" s="268" t="s">
        <v>113</v>
      </c>
      <c r="B40" s="268">
        <v>31</v>
      </c>
      <c r="C40" s="268">
        <v>29</v>
      </c>
      <c r="D40" s="268">
        <v>28</v>
      </c>
      <c r="E40" s="268">
        <v>26</v>
      </c>
      <c r="F40" s="268">
        <v>27</v>
      </c>
      <c r="G40" s="268">
        <v>27</v>
      </c>
      <c r="I40" s="268" t="s">
        <v>113</v>
      </c>
      <c r="J40" s="269">
        <v>53.178751940391187</v>
      </c>
      <c r="K40" s="269">
        <v>49.635375986705448</v>
      </c>
      <c r="L40" s="269">
        <v>41.943712622917921</v>
      </c>
      <c r="M40" s="269">
        <v>43.300781788683835</v>
      </c>
      <c r="N40" s="269">
        <v>43.634036976838686</v>
      </c>
      <c r="O40" s="269">
        <v>51.661002233956133</v>
      </c>
      <c r="P40" s="269">
        <v>53.435524616626317</v>
      </c>
      <c r="R40" s="268" t="s">
        <v>113</v>
      </c>
      <c r="S40" s="269">
        <f t="shared" si="1"/>
        <v>84.17875194039118</v>
      </c>
      <c r="T40" s="269">
        <f t="shared" si="1"/>
        <v>78.635375986705441</v>
      </c>
      <c r="U40" s="269">
        <f t="shared" si="1"/>
        <v>69.943712622917928</v>
      </c>
      <c r="V40" s="269">
        <f t="shared" si="1"/>
        <v>69.300781788683835</v>
      </c>
      <c r="W40" s="269">
        <f t="shared" si="1"/>
        <v>70.634036976838686</v>
      </c>
      <c r="X40" s="269">
        <f t="shared" si="1"/>
        <v>78.66100223395614</v>
      </c>
      <c r="Y40" s="269"/>
      <c r="Z40" s="24" t="s">
        <v>668</v>
      </c>
      <c r="AA40" s="4">
        <v>3206.4576218565662</v>
      </c>
      <c r="AB40" s="4">
        <v>3314.810968009971</v>
      </c>
      <c r="AC40" s="4">
        <v>3316.8202764976959</v>
      </c>
      <c r="AD40" s="4">
        <v>3339.6876901237069</v>
      </c>
      <c r="AE40" s="4">
        <v>3556.3795205201136</v>
      </c>
      <c r="AF40" s="4">
        <v>3666.7343623070674</v>
      </c>
      <c r="AG40" s="3"/>
      <c r="AH40" s="276">
        <f t="shared" si="2"/>
        <v>3122.2788699161752</v>
      </c>
      <c r="AI40" s="276">
        <f t="shared" si="2"/>
        <v>3236.1755920232654</v>
      </c>
      <c r="AJ40" s="276">
        <f t="shared" si="2"/>
        <v>3246.8765638747782</v>
      </c>
      <c r="AK40" s="276">
        <f t="shared" si="2"/>
        <v>3270.3869083350232</v>
      </c>
      <c r="AL40" s="276">
        <f t="shared" si="2"/>
        <v>3485.745483543275</v>
      </c>
      <c r="AM40" s="276">
        <f t="shared" si="2"/>
        <v>3588.0733600731114</v>
      </c>
      <c r="AN40" s="3">
        <v>139</v>
      </c>
      <c r="AO40" s="3">
        <v>17</v>
      </c>
    </row>
    <row r="41" spans="1:41">
      <c r="A41" s="268" t="s">
        <v>115</v>
      </c>
      <c r="B41" s="268">
        <v>36</v>
      </c>
      <c r="C41" s="268">
        <v>37</v>
      </c>
      <c r="D41" s="268">
        <v>39</v>
      </c>
      <c r="E41" s="268">
        <v>37</v>
      </c>
      <c r="F41" s="268">
        <v>37</v>
      </c>
      <c r="G41" s="268">
        <v>44</v>
      </c>
      <c r="I41" s="268" t="s">
        <v>115</v>
      </c>
      <c r="J41" s="269">
        <v>69.339459557985876</v>
      </c>
      <c r="K41" s="269">
        <v>72.873108834474209</v>
      </c>
      <c r="L41" s="269">
        <v>75.690969545727611</v>
      </c>
      <c r="M41" s="269">
        <v>73.997788282414305</v>
      </c>
      <c r="N41" s="269">
        <v>65.823077499064027</v>
      </c>
      <c r="O41" s="269">
        <v>83.821960802878252</v>
      </c>
      <c r="P41" s="269">
        <v>92.939035782442744</v>
      </c>
      <c r="R41" s="268" t="s">
        <v>115</v>
      </c>
      <c r="S41" s="269">
        <f t="shared" si="1"/>
        <v>105.33945955798588</v>
      </c>
      <c r="T41" s="269">
        <f t="shared" si="1"/>
        <v>109.87310883447421</v>
      </c>
      <c r="U41" s="269">
        <f t="shared" si="1"/>
        <v>114.69096954572761</v>
      </c>
      <c r="V41" s="269">
        <f t="shared" si="1"/>
        <v>110.99778828241431</v>
      </c>
      <c r="W41" s="269">
        <f t="shared" si="1"/>
        <v>102.82307749906403</v>
      </c>
      <c r="X41" s="269">
        <f t="shared" si="1"/>
        <v>127.82196080287825</v>
      </c>
      <c r="Y41" s="269"/>
      <c r="Z41" s="24" t="s">
        <v>669</v>
      </c>
      <c r="AA41" s="4">
        <v>3447.0722260195944</v>
      </c>
      <c r="AB41" s="4">
        <v>3515.7348279505673</v>
      </c>
      <c r="AC41" s="4">
        <v>3493.876796524793</v>
      </c>
      <c r="AD41" s="4">
        <v>3599.152384500745</v>
      </c>
      <c r="AE41" s="4">
        <v>3812.1958068139274</v>
      </c>
      <c r="AF41" s="4">
        <v>4002.4616549895854</v>
      </c>
      <c r="AG41" s="3"/>
      <c r="AH41" s="276">
        <f t="shared" si="2"/>
        <v>3341.7327664616087</v>
      </c>
      <c r="AI41" s="276">
        <f t="shared" si="2"/>
        <v>3405.8617191160929</v>
      </c>
      <c r="AJ41" s="276">
        <f t="shared" si="2"/>
        <v>3379.1858269790655</v>
      </c>
      <c r="AK41" s="276">
        <f t="shared" si="2"/>
        <v>3488.1545962183309</v>
      </c>
      <c r="AL41" s="276">
        <f t="shared" si="2"/>
        <v>3709.3727293148636</v>
      </c>
      <c r="AM41" s="276">
        <f t="shared" si="2"/>
        <v>3874.6396941867074</v>
      </c>
      <c r="AN41" s="3">
        <v>140</v>
      </c>
      <c r="AO41" s="3">
        <v>11</v>
      </c>
    </row>
    <row r="42" spans="1:41">
      <c r="A42" s="268" t="s">
        <v>117</v>
      </c>
      <c r="B42" s="268">
        <v>25</v>
      </c>
      <c r="C42" s="268">
        <v>23</v>
      </c>
      <c r="D42" s="268">
        <v>16</v>
      </c>
      <c r="E42" s="268">
        <v>17</v>
      </c>
      <c r="F42" s="268">
        <v>17</v>
      </c>
      <c r="G42" s="268">
        <v>19</v>
      </c>
      <c r="I42" s="268" t="s">
        <v>117</v>
      </c>
      <c r="J42" s="269">
        <v>75.986599131693197</v>
      </c>
      <c r="K42" s="269">
        <v>68.346408767600522</v>
      </c>
      <c r="L42" s="269">
        <v>66.772130498533727</v>
      </c>
      <c r="M42" s="269">
        <v>52.774010347376198</v>
      </c>
      <c r="N42" s="269">
        <v>50.440804649083596</v>
      </c>
      <c r="O42" s="269">
        <v>58.047990943396229</v>
      </c>
      <c r="P42" s="269">
        <v>60.231152966295561</v>
      </c>
      <c r="R42" s="268" t="s">
        <v>117</v>
      </c>
      <c r="S42" s="269">
        <f t="shared" si="1"/>
        <v>100.9865991316932</v>
      </c>
      <c r="T42" s="269">
        <f t="shared" si="1"/>
        <v>91.346408767600522</v>
      </c>
      <c r="U42" s="269">
        <f t="shared" si="1"/>
        <v>82.772130498533727</v>
      </c>
      <c r="V42" s="269">
        <f t="shared" si="1"/>
        <v>69.774010347376191</v>
      </c>
      <c r="W42" s="269">
        <f t="shared" si="1"/>
        <v>67.440804649083589</v>
      </c>
      <c r="X42" s="269">
        <f t="shared" si="1"/>
        <v>77.047990943396229</v>
      </c>
      <c r="Y42" s="269"/>
      <c r="Z42" s="24" t="s">
        <v>670</v>
      </c>
      <c r="AA42" s="4">
        <v>3495.5137481910274</v>
      </c>
      <c r="AB42" s="4">
        <v>3667.8763245754099</v>
      </c>
      <c r="AC42" s="4">
        <v>3752.3460410557186</v>
      </c>
      <c r="AD42" s="4">
        <v>3785.661492978566</v>
      </c>
      <c r="AE42" s="4">
        <v>4114.289971688273</v>
      </c>
      <c r="AF42" s="4">
        <v>3926.9433962264152</v>
      </c>
      <c r="AG42" s="3"/>
      <c r="AH42" s="276">
        <f t="shared" si="2"/>
        <v>3394.5271490593341</v>
      </c>
      <c r="AI42" s="276">
        <f t="shared" si="2"/>
        <v>3576.5299158078092</v>
      </c>
      <c r="AJ42" s="276">
        <f t="shared" si="2"/>
        <v>3669.5739105571847</v>
      </c>
      <c r="AK42" s="276">
        <f t="shared" si="2"/>
        <v>3715.8874826311899</v>
      </c>
      <c r="AL42" s="276">
        <f t="shared" si="2"/>
        <v>4046.8491670391895</v>
      </c>
      <c r="AM42" s="276">
        <f t="shared" si="2"/>
        <v>3849.895405283019</v>
      </c>
      <c r="AN42" s="3">
        <v>142</v>
      </c>
      <c r="AO42" s="3">
        <v>7</v>
      </c>
    </row>
    <row r="43" spans="1:41">
      <c r="A43" s="268" t="s">
        <v>119</v>
      </c>
      <c r="B43" s="268">
        <v>29</v>
      </c>
      <c r="C43" s="268">
        <v>31</v>
      </c>
      <c r="D43" s="268">
        <v>27</v>
      </c>
      <c r="E43" s="268">
        <v>24</v>
      </c>
      <c r="F43" s="268">
        <v>24</v>
      </c>
      <c r="G43" s="268">
        <v>24</v>
      </c>
      <c r="I43" s="268" t="s">
        <v>119</v>
      </c>
      <c r="J43" s="269">
        <v>27.222711252948521</v>
      </c>
      <c r="K43" s="269">
        <v>26.72567620650954</v>
      </c>
      <c r="L43" s="269">
        <v>31.588595308329822</v>
      </c>
      <c r="M43" s="269">
        <v>27.755497643866914</v>
      </c>
      <c r="N43" s="269">
        <v>28.269255257850766</v>
      </c>
      <c r="O43" s="269">
        <v>54.063416836586072</v>
      </c>
      <c r="P43" s="269">
        <v>65.704592786503781</v>
      </c>
      <c r="R43" s="268" t="s">
        <v>119</v>
      </c>
      <c r="S43" s="269">
        <f t="shared" si="1"/>
        <v>56.222711252948521</v>
      </c>
      <c r="T43" s="269">
        <f t="shared" si="1"/>
        <v>57.72567620650954</v>
      </c>
      <c r="U43" s="269">
        <f t="shared" si="1"/>
        <v>58.588595308329822</v>
      </c>
      <c r="V43" s="269">
        <f t="shared" si="1"/>
        <v>51.755497643866917</v>
      </c>
      <c r="W43" s="269">
        <f t="shared" si="1"/>
        <v>52.269255257850766</v>
      </c>
      <c r="X43" s="269">
        <f t="shared" si="1"/>
        <v>78.063416836586072</v>
      </c>
      <c r="Y43" s="269"/>
      <c r="Z43" s="24" t="s">
        <v>671</v>
      </c>
      <c r="AA43" s="4">
        <v>3587.0681282086862</v>
      </c>
      <c r="AB43" s="4">
        <v>3729.7979797979797</v>
      </c>
      <c r="AC43" s="4">
        <v>3791.8246944795619</v>
      </c>
      <c r="AD43" s="4">
        <v>3895.0449807225473</v>
      </c>
      <c r="AE43" s="4">
        <v>4038.4615384615386</v>
      </c>
      <c r="AF43" s="4">
        <v>4073.9877658025052</v>
      </c>
      <c r="AG43" s="3"/>
      <c r="AH43" s="276">
        <f t="shared" si="2"/>
        <v>3530.8454169557376</v>
      </c>
      <c r="AI43" s="276">
        <f t="shared" si="2"/>
        <v>3672.0723035914702</v>
      </c>
      <c r="AJ43" s="276">
        <f t="shared" si="2"/>
        <v>3733.2360991712321</v>
      </c>
      <c r="AK43" s="276">
        <f t="shared" si="2"/>
        <v>3843.2894830786804</v>
      </c>
      <c r="AL43" s="276">
        <f t="shared" si="2"/>
        <v>3986.192283203688</v>
      </c>
      <c r="AM43" s="276">
        <f t="shared" si="2"/>
        <v>3995.9243489659193</v>
      </c>
      <c r="AN43" s="3">
        <v>143</v>
      </c>
      <c r="AO43" s="3">
        <v>6</v>
      </c>
    </row>
    <row r="44" spans="1:41">
      <c r="A44" s="268" t="s">
        <v>121</v>
      </c>
      <c r="B44" s="268">
        <v>16</v>
      </c>
      <c r="C44" s="268">
        <v>15</v>
      </c>
      <c r="D44" s="268">
        <v>16</v>
      </c>
      <c r="E44" s="268">
        <v>15</v>
      </c>
      <c r="F44" s="268">
        <v>10</v>
      </c>
      <c r="G44" s="268">
        <v>16</v>
      </c>
      <c r="I44" s="268" t="s">
        <v>121</v>
      </c>
      <c r="J44" s="269">
        <v>38.925352413849822</v>
      </c>
      <c r="K44" s="269">
        <v>40.516641735842853</v>
      </c>
      <c r="L44" s="269">
        <v>44.522462105694387</v>
      </c>
      <c r="M44" s="269">
        <v>33.470097645031593</v>
      </c>
      <c r="N44" s="269">
        <v>31.474392371016382</v>
      </c>
      <c r="O44" s="269">
        <v>28.952740361151779</v>
      </c>
      <c r="P44" s="269">
        <v>32.690293523085629</v>
      </c>
      <c r="R44" s="268" t="s">
        <v>121</v>
      </c>
      <c r="S44" s="269">
        <f t="shared" si="1"/>
        <v>54.925352413849822</v>
      </c>
      <c r="T44" s="269">
        <f t="shared" si="1"/>
        <v>55.516641735842853</v>
      </c>
      <c r="U44" s="269">
        <f t="shared" si="1"/>
        <v>60.522462105694387</v>
      </c>
      <c r="V44" s="269">
        <f t="shared" si="1"/>
        <v>48.470097645031593</v>
      </c>
      <c r="W44" s="269">
        <f t="shared" si="1"/>
        <v>41.474392371016378</v>
      </c>
      <c r="X44" s="269">
        <f t="shared" si="1"/>
        <v>44.952740361151783</v>
      </c>
      <c r="Y44" s="269"/>
      <c r="Z44" s="24" t="s">
        <v>672</v>
      </c>
      <c r="AA44" s="4">
        <v>3077.1445020149681</v>
      </c>
      <c r="AB44" s="4">
        <v>3060.9846305580668</v>
      </c>
      <c r="AC44" s="4">
        <v>3069.9713232281852</v>
      </c>
      <c r="AD44" s="4">
        <v>3139.2467383277262</v>
      </c>
      <c r="AE44" s="4">
        <v>3394.734697204336</v>
      </c>
      <c r="AF44" s="4">
        <v>3469.6599967463803</v>
      </c>
      <c r="AG44" s="3"/>
      <c r="AH44" s="276">
        <f t="shared" si="2"/>
        <v>3022.2191496011183</v>
      </c>
      <c r="AI44" s="276">
        <f t="shared" si="2"/>
        <v>3005.467988822224</v>
      </c>
      <c r="AJ44" s="276">
        <f t="shared" si="2"/>
        <v>3009.4488611224906</v>
      </c>
      <c r="AK44" s="276">
        <f t="shared" si="2"/>
        <v>3090.7766406826945</v>
      </c>
      <c r="AL44" s="276">
        <f t="shared" si="2"/>
        <v>3353.2603048333199</v>
      </c>
      <c r="AM44" s="276">
        <f t="shared" si="2"/>
        <v>3424.7072563852284</v>
      </c>
      <c r="AN44" s="3">
        <v>145</v>
      </c>
      <c r="AO44" s="3">
        <v>14</v>
      </c>
    </row>
    <row r="45" spans="1:41">
      <c r="A45" s="268" t="s">
        <v>123</v>
      </c>
      <c r="B45" s="268">
        <v>17</v>
      </c>
      <c r="C45" s="268">
        <v>17</v>
      </c>
      <c r="D45" s="268">
        <v>19</v>
      </c>
      <c r="E45" s="268">
        <v>18</v>
      </c>
      <c r="F45" s="268">
        <v>20</v>
      </c>
      <c r="G45" s="268">
        <v>21</v>
      </c>
      <c r="I45" s="268" t="s">
        <v>123</v>
      </c>
      <c r="J45" s="269">
        <v>39.356060719640183</v>
      </c>
      <c r="K45" s="269">
        <v>49.049492075615809</v>
      </c>
      <c r="L45" s="269">
        <v>63.70576638065522</v>
      </c>
      <c r="M45" s="269">
        <v>66.80143977478383</v>
      </c>
      <c r="N45" s="269">
        <v>71.842688902614782</v>
      </c>
      <c r="O45" s="269">
        <v>85.249058749210363</v>
      </c>
      <c r="P45" s="269">
        <v>92.734758932414977</v>
      </c>
      <c r="R45" s="268" t="s">
        <v>123</v>
      </c>
      <c r="S45" s="269">
        <f t="shared" si="1"/>
        <v>56.356060719640183</v>
      </c>
      <c r="T45" s="269">
        <f t="shared" si="1"/>
        <v>66.049492075615802</v>
      </c>
      <c r="U45" s="269">
        <f t="shared" si="1"/>
        <v>82.70576638065522</v>
      </c>
      <c r="V45" s="269">
        <f t="shared" si="1"/>
        <v>84.80143977478383</v>
      </c>
      <c r="W45" s="269">
        <f t="shared" si="1"/>
        <v>91.842688902614782</v>
      </c>
      <c r="X45" s="269">
        <f t="shared" si="1"/>
        <v>106.24905874921036</v>
      </c>
      <c r="Y45" s="269"/>
      <c r="Z45" s="24" t="s">
        <v>673</v>
      </c>
      <c r="AA45" s="4">
        <v>5054.347826086957</v>
      </c>
      <c r="AB45" s="4">
        <v>5036.0893641397743</v>
      </c>
      <c r="AC45" s="4">
        <v>5239.6645865834635</v>
      </c>
      <c r="AD45" s="4">
        <v>5310.0744017695552</v>
      </c>
      <c r="AE45" s="4">
        <v>5621.9888820259421</v>
      </c>
      <c r="AF45" s="4">
        <v>5450.2000421141292</v>
      </c>
      <c r="AG45" s="3"/>
      <c r="AH45" s="276">
        <f t="shared" si="2"/>
        <v>4997.9917653673165</v>
      </c>
      <c r="AI45" s="276">
        <f t="shared" si="2"/>
        <v>4970.0398720641588</v>
      </c>
      <c r="AJ45" s="276">
        <f t="shared" si="2"/>
        <v>5156.9588202028081</v>
      </c>
      <c r="AK45" s="276">
        <f t="shared" si="2"/>
        <v>5225.2729619947713</v>
      </c>
      <c r="AL45" s="276">
        <f t="shared" si="2"/>
        <v>5530.1461931233271</v>
      </c>
      <c r="AM45" s="276">
        <f t="shared" si="2"/>
        <v>5343.950983364919</v>
      </c>
      <c r="AN45" s="3">
        <v>146</v>
      </c>
      <c r="AO45" s="3">
        <v>12</v>
      </c>
    </row>
    <row r="46" spans="1:41">
      <c r="A46" s="268" t="s">
        <v>125</v>
      </c>
      <c r="B46" s="268">
        <v>17</v>
      </c>
      <c r="C46" s="268">
        <v>18</v>
      </c>
      <c r="D46" s="268">
        <v>18</v>
      </c>
      <c r="E46" s="268">
        <v>17</v>
      </c>
      <c r="F46" s="268">
        <v>17</v>
      </c>
      <c r="G46" s="268">
        <v>14</v>
      </c>
      <c r="I46" s="268" t="s">
        <v>125</v>
      </c>
      <c r="J46" s="269">
        <v>70.967109753906954</v>
      </c>
      <c r="K46" s="269">
        <v>72.896551222880404</v>
      </c>
      <c r="L46" s="269">
        <v>81.966046793061707</v>
      </c>
      <c r="M46" s="269">
        <v>82.621120971335202</v>
      </c>
      <c r="N46" s="269">
        <v>76.326912630149394</v>
      </c>
      <c r="O46" s="269">
        <v>102.27003643336531</v>
      </c>
      <c r="P46" s="269">
        <v>101.04565005649278</v>
      </c>
      <c r="R46" s="268" t="s">
        <v>125</v>
      </c>
      <c r="S46" s="269">
        <f t="shared" si="1"/>
        <v>87.967109753906954</v>
      </c>
      <c r="T46" s="269">
        <f t="shared" si="1"/>
        <v>90.896551222880404</v>
      </c>
      <c r="U46" s="269">
        <f t="shared" si="1"/>
        <v>99.966046793061707</v>
      </c>
      <c r="V46" s="269">
        <f t="shared" ref="V46:X109" si="3">E46+M46</f>
        <v>99.621120971335202</v>
      </c>
      <c r="W46" s="269">
        <f t="shared" si="3"/>
        <v>93.326912630149394</v>
      </c>
      <c r="X46" s="269">
        <f t="shared" si="3"/>
        <v>116.27003643336531</v>
      </c>
      <c r="Y46" s="269"/>
      <c r="Z46" s="24" t="s">
        <v>674</v>
      </c>
      <c r="AA46" s="4">
        <v>3221.6992994431471</v>
      </c>
      <c r="AB46" s="4">
        <v>3357.4154159247009</v>
      </c>
      <c r="AC46" s="4">
        <v>3367.7435916241889</v>
      </c>
      <c r="AD46" s="4">
        <v>3427.8924699242539</v>
      </c>
      <c r="AE46" s="4">
        <v>3471.5934812132186</v>
      </c>
      <c r="AF46" s="4">
        <v>4130.5465004793859</v>
      </c>
      <c r="AG46" s="3"/>
      <c r="AH46" s="276">
        <f t="shared" si="2"/>
        <v>3133.7321896892399</v>
      </c>
      <c r="AI46" s="276">
        <f t="shared" si="2"/>
        <v>3266.5188647018203</v>
      </c>
      <c r="AJ46" s="276">
        <f t="shared" si="2"/>
        <v>3267.7775448311272</v>
      </c>
      <c r="AK46" s="276">
        <f t="shared" si="2"/>
        <v>3328.2713489529187</v>
      </c>
      <c r="AL46" s="276">
        <f t="shared" si="2"/>
        <v>3378.2665685830693</v>
      </c>
      <c r="AM46" s="276">
        <f t="shared" si="2"/>
        <v>4014.2764640460205</v>
      </c>
      <c r="AN46" s="3">
        <v>153</v>
      </c>
      <c r="AO46" s="3">
        <v>9</v>
      </c>
    </row>
    <row r="47" spans="1:41">
      <c r="A47" s="268" t="s">
        <v>127</v>
      </c>
      <c r="B47" s="268">
        <v>50</v>
      </c>
      <c r="C47" s="268">
        <v>52</v>
      </c>
      <c r="D47" s="268">
        <v>51</v>
      </c>
      <c r="E47" s="268">
        <v>54</v>
      </c>
      <c r="F47" s="268">
        <v>52</v>
      </c>
      <c r="G47" s="268">
        <v>64</v>
      </c>
      <c r="I47" s="268" t="s">
        <v>127</v>
      </c>
      <c r="J47" s="269">
        <v>97.482208994708984</v>
      </c>
      <c r="K47" s="269">
        <v>93.152638827838828</v>
      </c>
      <c r="L47" s="269">
        <v>77.196682195370514</v>
      </c>
      <c r="M47" s="269">
        <v>56.177353535353532</v>
      </c>
      <c r="N47" s="269">
        <v>45.171769219632253</v>
      </c>
      <c r="O47" s="269">
        <v>57.968599533663657</v>
      </c>
      <c r="P47" s="269">
        <v>77.084392123287671</v>
      </c>
      <c r="R47" s="268" t="s">
        <v>127</v>
      </c>
      <c r="S47" s="269">
        <f t="shared" ref="S47:X110" si="4">B47+J47</f>
        <v>147.48220899470897</v>
      </c>
      <c r="T47" s="269">
        <f t="shared" si="4"/>
        <v>145.15263882783881</v>
      </c>
      <c r="U47" s="269">
        <f t="shared" si="4"/>
        <v>128.1966821953705</v>
      </c>
      <c r="V47" s="269">
        <f t="shared" si="3"/>
        <v>110.17735353535353</v>
      </c>
      <c r="W47" s="269">
        <f t="shared" si="3"/>
        <v>97.171769219632253</v>
      </c>
      <c r="X47" s="269">
        <f t="shared" si="3"/>
        <v>121.96859953366365</v>
      </c>
      <c r="Y47" s="269"/>
      <c r="Z47" s="24" t="s">
        <v>675</v>
      </c>
      <c r="AA47" s="4">
        <v>4002.2045855379188</v>
      </c>
      <c r="AB47" s="4">
        <v>4179.0476190476193</v>
      </c>
      <c r="AC47" s="4">
        <v>4087.0577958945987</v>
      </c>
      <c r="AD47" s="4">
        <v>4286.4357864357862</v>
      </c>
      <c r="AE47" s="4">
        <v>4344.1436224120462</v>
      </c>
      <c r="AF47" s="4">
        <v>4616.4383561643835</v>
      </c>
      <c r="AG47" s="3"/>
      <c r="AH47" s="276">
        <f t="shared" si="2"/>
        <v>3854.72237654321</v>
      </c>
      <c r="AI47" s="276">
        <f t="shared" si="2"/>
        <v>4033.8949802197803</v>
      </c>
      <c r="AJ47" s="276">
        <f t="shared" si="2"/>
        <v>3958.8611136992281</v>
      </c>
      <c r="AK47" s="276">
        <f t="shared" si="2"/>
        <v>4176.258432900433</v>
      </c>
      <c r="AL47" s="276">
        <f t="shared" si="2"/>
        <v>4246.9718531924136</v>
      </c>
      <c r="AM47" s="276">
        <f t="shared" si="2"/>
        <v>4494.4697566307195</v>
      </c>
      <c r="AN47" s="3">
        <v>148</v>
      </c>
      <c r="AO47" s="3">
        <v>19</v>
      </c>
    </row>
    <row r="48" spans="1:41">
      <c r="A48" s="268" t="s">
        <v>129</v>
      </c>
      <c r="B48" s="268">
        <v>16</v>
      </c>
      <c r="C48" s="268">
        <v>16</v>
      </c>
      <c r="D48" s="268">
        <v>19</v>
      </c>
      <c r="E48" s="268">
        <v>15</v>
      </c>
      <c r="F48" s="268">
        <v>14</v>
      </c>
      <c r="G48" s="268">
        <v>17</v>
      </c>
      <c r="I48" s="268" t="s">
        <v>129</v>
      </c>
      <c r="J48" s="269">
        <v>42.253385670456595</v>
      </c>
      <c r="K48" s="269">
        <v>45.462922112802154</v>
      </c>
      <c r="L48" s="269">
        <v>47.329235540959679</v>
      </c>
      <c r="M48" s="269">
        <v>45.166679622431985</v>
      </c>
      <c r="N48" s="269">
        <v>46.620014853323433</v>
      </c>
      <c r="O48" s="269">
        <v>60.367175342980644</v>
      </c>
      <c r="P48" s="269">
        <v>70.851886333894186</v>
      </c>
      <c r="R48" s="268" t="s">
        <v>129</v>
      </c>
      <c r="S48" s="269">
        <f t="shared" si="4"/>
        <v>58.253385670456595</v>
      </c>
      <c r="T48" s="269">
        <f t="shared" si="4"/>
        <v>61.462922112802154</v>
      </c>
      <c r="U48" s="269">
        <f t="shared" si="4"/>
        <v>66.329235540959672</v>
      </c>
      <c r="V48" s="269">
        <f t="shared" si="3"/>
        <v>60.166679622431985</v>
      </c>
      <c r="W48" s="269">
        <f t="shared" si="3"/>
        <v>60.620014853323433</v>
      </c>
      <c r="X48" s="269">
        <f t="shared" si="3"/>
        <v>77.367175342980644</v>
      </c>
      <c r="Y48" s="269"/>
      <c r="Z48" s="24" t="s">
        <v>676</v>
      </c>
      <c r="AA48" s="4">
        <v>2965.3492149431509</v>
      </c>
      <c r="AB48" s="4">
        <v>2928.2005371530886</v>
      </c>
      <c r="AC48" s="4">
        <v>3082.1018062397375</v>
      </c>
      <c r="AD48" s="4">
        <v>3172.8669257819729</v>
      </c>
      <c r="AE48" s="4">
        <v>3426.4760490159674</v>
      </c>
      <c r="AF48" s="4">
        <v>3401.9921067468522</v>
      </c>
      <c r="AG48" s="3"/>
      <c r="AH48" s="276">
        <f t="shared" si="2"/>
        <v>2907.0958292726941</v>
      </c>
      <c r="AI48" s="276">
        <f t="shared" si="2"/>
        <v>2866.7376150402865</v>
      </c>
      <c r="AJ48" s="276">
        <f t="shared" si="2"/>
        <v>3015.7725706987776</v>
      </c>
      <c r="AK48" s="276">
        <f t="shared" si="2"/>
        <v>3112.7002461595407</v>
      </c>
      <c r="AL48" s="276">
        <f t="shared" si="2"/>
        <v>3365.8560341626439</v>
      </c>
      <c r="AM48" s="276">
        <f t="shared" si="2"/>
        <v>3324.6249314038714</v>
      </c>
      <c r="AN48" s="3">
        <v>149</v>
      </c>
      <c r="AO48" s="3">
        <v>33</v>
      </c>
    </row>
    <row r="49" spans="1:41">
      <c r="A49" s="268" t="s">
        <v>131</v>
      </c>
      <c r="B49" s="268">
        <v>31</v>
      </c>
      <c r="C49" s="268">
        <v>35</v>
      </c>
      <c r="D49" s="268">
        <v>34</v>
      </c>
      <c r="E49" s="268">
        <v>34</v>
      </c>
      <c r="F49" s="268">
        <v>33</v>
      </c>
      <c r="G49" s="268">
        <v>36</v>
      </c>
      <c r="I49" s="268" t="s">
        <v>131</v>
      </c>
      <c r="J49" s="269">
        <v>27.847696655675932</v>
      </c>
      <c r="K49" s="269">
        <v>24.90916786916787</v>
      </c>
      <c r="L49" s="269">
        <v>22.76979822834646</v>
      </c>
      <c r="M49" s="269">
        <v>14.703977732793524</v>
      </c>
      <c r="N49" s="269">
        <v>13.470235776524859</v>
      </c>
      <c r="O49" s="269">
        <v>29.108062337662336</v>
      </c>
      <c r="P49" s="269">
        <v>46.770375462718135</v>
      </c>
      <c r="R49" s="268" t="s">
        <v>131</v>
      </c>
      <c r="S49" s="269">
        <f t="shared" si="4"/>
        <v>58.847696655675932</v>
      </c>
      <c r="T49" s="269">
        <f t="shared" si="4"/>
        <v>59.909167869167874</v>
      </c>
      <c r="U49" s="269">
        <f t="shared" si="4"/>
        <v>56.76979822834646</v>
      </c>
      <c r="V49" s="269">
        <f t="shared" si="3"/>
        <v>48.703977732793525</v>
      </c>
      <c r="W49" s="269">
        <f t="shared" si="3"/>
        <v>46.470235776524859</v>
      </c>
      <c r="X49" s="269">
        <f t="shared" si="3"/>
        <v>65.108062337662332</v>
      </c>
      <c r="Y49" s="269"/>
      <c r="Z49" s="24" t="s">
        <v>677</v>
      </c>
      <c r="AA49" s="4">
        <v>4701.8370230805467</v>
      </c>
      <c r="AB49" s="4">
        <v>4509.3795093795097</v>
      </c>
      <c r="AC49" s="4">
        <v>4832.1850393700788</v>
      </c>
      <c r="AD49" s="4">
        <v>5112.3481781376522</v>
      </c>
      <c r="AE49" s="4">
        <v>5073.2957457713992</v>
      </c>
      <c r="AF49" s="4">
        <v>5060.2597402597403</v>
      </c>
      <c r="AG49" s="3"/>
      <c r="AH49" s="276">
        <f t="shared" si="2"/>
        <v>4642.9893264248703</v>
      </c>
      <c r="AI49" s="276">
        <f t="shared" si="2"/>
        <v>4449.4703415103422</v>
      </c>
      <c r="AJ49" s="276">
        <f t="shared" si="2"/>
        <v>4775.4152411417326</v>
      </c>
      <c r="AK49" s="276">
        <f t="shared" si="2"/>
        <v>5063.6442004048586</v>
      </c>
      <c r="AL49" s="276">
        <f t="shared" si="2"/>
        <v>5026.8255099948747</v>
      </c>
      <c r="AM49" s="276">
        <f t="shared" si="2"/>
        <v>4995.1516779220783</v>
      </c>
      <c r="AN49" s="3">
        <v>151</v>
      </c>
      <c r="AO49" s="3">
        <v>14</v>
      </c>
    </row>
    <row r="50" spans="1:41">
      <c r="A50" s="268" t="s">
        <v>133</v>
      </c>
      <c r="B50" s="268">
        <v>30</v>
      </c>
      <c r="C50" s="268">
        <v>23</v>
      </c>
      <c r="D50" s="268">
        <v>18</v>
      </c>
      <c r="E50" s="268">
        <v>18</v>
      </c>
      <c r="F50" s="268">
        <v>20</v>
      </c>
      <c r="G50" s="268">
        <v>21</v>
      </c>
      <c r="I50" s="268" t="s">
        <v>133</v>
      </c>
      <c r="J50" s="269">
        <v>43.819845350052248</v>
      </c>
      <c r="K50" s="269">
        <v>46.286895161290325</v>
      </c>
      <c r="L50" s="269">
        <v>44.036503316927025</v>
      </c>
      <c r="M50" s="269">
        <v>30.002571180178219</v>
      </c>
      <c r="N50" s="269">
        <v>34.919900486510393</v>
      </c>
      <c r="O50" s="269">
        <v>34.480326548870501</v>
      </c>
      <c r="P50" s="269">
        <v>39.676654764561484</v>
      </c>
      <c r="R50" s="268" t="s">
        <v>133</v>
      </c>
      <c r="S50" s="269">
        <f t="shared" si="4"/>
        <v>73.819845350052248</v>
      </c>
      <c r="T50" s="269">
        <f t="shared" si="4"/>
        <v>69.286895161290317</v>
      </c>
      <c r="U50" s="269">
        <f t="shared" si="4"/>
        <v>62.036503316927025</v>
      </c>
      <c r="V50" s="269">
        <f t="shared" si="3"/>
        <v>48.002571180178222</v>
      </c>
      <c r="W50" s="269">
        <f t="shared" si="3"/>
        <v>54.919900486510393</v>
      </c>
      <c r="X50" s="269">
        <f t="shared" si="3"/>
        <v>55.480326548870501</v>
      </c>
      <c r="Y50" s="269"/>
      <c r="Z50" s="24" t="s">
        <v>678</v>
      </c>
      <c r="AA50" s="4">
        <v>3375.757575757576</v>
      </c>
      <c r="AB50" s="4">
        <v>3355.0509337860781</v>
      </c>
      <c r="AC50" s="4">
        <v>3465.86775090948</v>
      </c>
      <c r="AD50" s="4">
        <v>3360.7911323625299</v>
      </c>
      <c r="AE50" s="4">
        <v>3798.5404688191065</v>
      </c>
      <c r="AF50" s="4">
        <v>3951.0176694251845</v>
      </c>
      <c r="AG50" s="3"/>
      <c r="AH50" s="276">
        <f t="shared" si="2"/>
        <v>3301.9377304075238</v>
      </c>
      <c r="AI50" s="276">
        <f t="shared" si="2"/>
        <v>3285.7640386247876</v>
      </c>
      <c r="AJ50" s="276">
        <f t="shared" si="2"/>
        <v>3403.8312475925532</v>
      </c>
      <c r="AK50" s="276">
        <f t="shared" si="2"/>
        <v>3312.7885611823517</v>
      </c>
      <c r="AL50" s="276">
        <f t="shared" si="2"/>
        <v>3743.6205683325961</v>
      </c>
      <c r="AM50" s="276">
        <f t="shared" si="2"/>
        <v>3895.5373428763141</v>
      </c>
      <c r="AN50" s="3">
        <v>152</v>
      </c>
      <c r="AO50" s="3">
        <v>14</v>
      </c>
    </row>
    <row r="51" spans="1:41">
      <c r="A51" s="268" t="s">
        <v>135</v>
      </c>
      <c r="B51" s="268">
        <v>17</v>
      </c>
      <c r="C51" s="268">
        <v>16</v>
      </c>
      <c r="D51" s="268">
        <v>15</v>
      </c>
      <c r="E51" s="268">
        <v>16</v>
      </c>
      <c r="F51" s="268">
        <v>13</v>
      </c>
      <c r="G51" s="268">
        <v>15</v>
      </c>
      <c r="I51" s="268" t="s">
        <v>135</v>
      </c>
      <c r="J51" s="269">
        <v>40.828969322969201</v>
      </c>
      <c r="K51" s="269">
        <v>38.391955233706391</v>
      </c>
      <c r="L51" s="269">
        <v>41.873587643764679</v>
      </c>
      <c r="M51" s="269">
        <v>42.182294035386391</v>
      </c>
      <c r="N51" s="269">
        <v>50.27590385669896</v>
      </c>
      <c r="O51" s="269">
        <v>65.255550286382956</v>
      </c>
      <c r="P51" s="269">
        <v>71.010657894736838</v>
      </c>
      <c r="R51" s="268" t="s">
        <v>135</v>
      </c>
      <c r="S51" s="269">
        <f t="shared" si="4"/>
        <v>57.828969322969201</v>
      </c>
      <c r="T51" s="269">
        <f t="shared" si="4"/>
        <v>54.391955233706391</v>
      </c>
      <c r="U51" s="269">
        <f t="shared" si="4"/>
        <v>56.873587643764679</v>
      </c>
      <c r="V51" s="269">
        <f t="shared" si="3"/>
        <v>58.182294035386391</v>
      </c>
      <c r="W51" s="269">
        <f t="shared" si="3"/>
        <v>63.27590385669896</v>
      </c>
      <c r="X51" s="269">
        <f t="shared" si="3"/>
        <v>80.255550286382956</v>
      </c>
      <c r="Y51" s="269"/>
      <c r="Z51" s="24" t="s">
        <v>679</v>
      </c>
      <c r="AA51" s="4">
        <v>3040.2895626891354</v>
      </c>
      <c r="AB51" s="4">
        <v>3090.2507630618229</v>
      </c>
      <c r="AC51" s="4">
        <v>3039.4411994941893</v>
      </c>
      <c r="AD51" s="4">
        <v>3170.0614093755698</v>
      </c>
      <c r="AE51" s="4">
        <v>3306.8299518674221</v>
      </c>
      <c r="AF51" s="4">
        <v>3418.4270493317731</v>
      </c>
      <c r="AG51" s="3"/>
      <c r="AH51" s="276">
        <f t="shared" si="2"/>
        <v>2982.4605933661664</v>
      </c>
      <c r="AI51" s="276">
        <f t="shared" si="2"/>
        <v>3035.8588078281164</v>
      </c>
      <c r="AJ51" s="276">
        <f t="shared" si="2"/>
        <v>2982.5676118504248</v>
      </c>
      <c r="AK51" s="276">
        <f t="shared" si="2"/>
        <v>3111.8791153401835</v>
      </c>
      <c r="AL51" s="276">
        <f t="shared" si="2"/>
        <v>3243.5540480107229</v>
      </c>
      <c r="AM51" s="276">
        <f t="shared" si="2"/>
        <v>3338.1714990453902</v>
      </c>
      <c r="AN51" s="3">
        <v>165</v>
      </c>
      <c r="AO51" s="3">
        <v>5</v>
      </c>
    </row>
    <row r="52" spans="1:41">
      <c r="A52" s="268" t="s">
        <v>137</v>
      </c>
      <c r="B52" s="268">
        <v>14</v>
      </c>
      <c r="C52" s="268">
        <v>14</v>
      </c>
      <c r="D52" s="268">
        <v>14</v>
      </c>
      <c r="E52" s="268">
        <v>14</v>
      </c>
      <c r="F52" s="268">
        <v>15</v>
      </c>
      <c r="G52" s="268">
        <v>15</v>
      </c>
      <c r="I52" s="268" t="s">
        <v>137</v>
      </c>
      <c r="J52" s="269">
        <v>107.88385743041026</v>
      </c>
      <c r="K52" s="269">
        <v>117.45285360194072</v>
      </c>
      <c r="L52" s="269">
        <v>134.85121511299249</v>
      </c>
      <c r="M52" s="269">
        <v>132.95096928844822</v>
      </c>
      <c r="N52" s="269">
        <v>125.76482563435263</v>
      </c>
      <c r="O52" s="269">
        <v>141.1608436992266</v>
      </c>
      <c r="P52" s="269">
        <v>147.38953925400565</v>
      </c>
      <c r="R52" s="268" t="s">
        <v>137</v>
      </c>
      <c r="S52" s="269">
        <f t="shared" si="4"/>
        <v>121.88385743041026</v>
      </c>
      <c r="T52" s="269">
        <f t="shared" si="4"/>
        <v>131.45285360194072</v>
      </c>
      <c r="U52" s="269">
        <f t="shared" si="4"/>
        <v>148.85121511299249</v>
      </c>
      <c r="V52" s="269">
        <f t="shared" si="3"/>
        <v>146.95096928844822</v>
      </c>
      <c r="W52" s="269">
        <f t="shared" si="3"/>
        <v>140.76482563435263</v>
      </c>
      <c r="X52" s="269">
        <f t="shared" si="3"/>
        <v>156.1608436992266</v>
      </c>
      <c r="Y52" s="269"/>
      <c r="Z52" s="23" t="s">
        <v>680</v>
      </c>
      <c r="AA52" s="4">
        <v>3235.2411473369175</v>
      </c>
      <c r="AB52" s="4">
        <v>3313.5217804029112</v>
      </c>
      <c r="AC52" s="4">
        <v>3173.7547162370015</v>
      </c>
      <c r="AD52" s="4">
        <v>3166.4119345273084</v>
      </c>
      <c r="AE52" s="4">
        <v>3241.1971372804164</v>
      </c>
      <c r="AF52" s="4">
        <v>3428.3096120101386</v>
      </c>
      <c r="AG52" s="3"/>
      <c r="AH52" s="276">
        <f t="shared" si="2"/>
        <v>3113.357289906507</v>
      </c>
      <c r="AI52" s="276">
        <f t="shared" si="2"/>
        <v>3182.0689268009705</v>
      </c>
      <c r="AJ52" s="276">
        <f t="shared" si="2"/>
        <v>3024.9035011240089</v>
      </c>
      <c r="AK52" s="276">
        <f t="shared" si="2"/>
        <v>3019.4609652388604</v>
      </c>
      <c r="AL52" s="276">
        <f t="shared" si="2"/>
        <v>3100.4323116460637</v>
      </c>
      <c r="AM52" s="276">
        <f t="shared" si="2"/>
        <v>3272.1487683109121</v>
      </c>
      <c r="AN52" s="3">
        <v>167</v>
      </c>
      <c r="AO52" s="3">
        <v>12</v>
      </c>
    </row>
    <row r="53" spans="1:41">
      <c r="A53" s="268" t="s">
        <v>139</v>
      </c>
      <c r="B53" s="268">
        <v>19</v>
      </c>
      <c r="C53" s="268">
        <v>19</v>
      </c>
      <c r="D53" s="268">
        <v>18</v>
      </c>
      <c r="E53" s="268">
        <v>20</v>
      </c>
      <c r="F53" s="268">
        <v>23</v>
      </c>
      <c r="G53" s="268">
        <v>23</v>
      </c>
      <c r="I53" s="268" t="s">
        <v>139</v>
      </c>
      <c r="J53" s="269">
        <v>52.867152073732719</v>
      </c>
      <c r="K53" s="269">
        <v>36.662492042688633</v>
      </c>
      <c r="L53" s="269">
        <v>29.436621263715477</v>
      </c>
      <c r="M53" s="269">
        <v>24.953688161693936</v>
      </c>
      <c r="N53" s="269">
        <v>35.601034482758621</v>
      </c>
      <c r="O53" s="269">
        <v>40.23619442797866</v>
      </c>
      <c r="P53" s="269">
        <v>44.621818001586043</v>
      </c>
      <c r="R53" s="268" t="s">
        <v>139</v>
      </c>
      <c r="S53" s="269">
        <f t="shared" si="4"/>
        <v>71.867152073732711</v>
      </c>
      <c r="T53" s="269">
        <f t="shared" si="4"/>
        <v>55.662492042688633</v>
      </c>
      <c r="U53" s="269">
        <f t="shared" si="4"/>
        <v>47.43662126371548</v>
      </c>
      <c r="V53" s="269">
        <f t="shared" si="3"/>
        <v>44.953688161693933</v>
      </c>
      <c r="W53" s="269">
        <f t="shared" si="3"/>
        <v>58.601034482758621</v>
      </c>
      <c r="X53" s="269">
        <f t="shared" si="3"/>
        <v>63.23619442797866</v>
      </c>
      <c r="Y53" s="269"/>
      <c r="Z53" s="24" t="s">
        <v>681</v>
      </c>
      <c r="AA53" s="4">
        <v>2812.1658986175116</v>
      </c>
      <c r="AB53" s="4">
        <v>2986.7066092492041</v>
      </c>
      <c r="AC53" s="4">
        <v>2948.9216799091942</v>
      </c>
      <c r="AD53" s="4">
        <v>3112.4157844080846</v>
      </c>
      <c r="AE53" s="4">
        <v>3223.4560685758815</v>
      </c>
      <c r="AF53" s="4">
        <v>3321.8731475992886</v>
      </c>
      <c r="AG53" s="3"/>
      <c r="AH53" s="276">
        <f t="shared" si="2"/>
        <v>2740.2987465437791</v>
      </c>
      <c r="AI53" s="276">
        <f t="shared" si="2"/>
        <v>2931.0441172065157</v>
      </c>
      <c r="AJ53" s="276">
        <f t="shared" si="2"/>
        <v>2901.4850586454786</v>
      </c>
      <c r="AK53" s="276">
        <f t="shared" si="2"/>
        <v>3067.4620962463905</v>
      </c>
      <c r="AL53" s="276">
        <f t="shared" si="2"/>
        <v>3164.8550340931229</v>
      </c>
      <c r="AM53" s="276">
        <f t="shared" si="2"/>
        <v>3258.6369531713099</v>
      </c>
      <c r="AN53" s="3">
        <v>169</v>
      </c>
      <c r="AO53" s="3">
        <v>5</v>
      </c>
    </row>
    <row r="54" spans="1:41">
      <c r="A54" s="268" t="s">
        <v>141</v>
      </c>
      <c r="B54" s="268">
        <v>33</v>
      </c>
      <c r="C54" s="268">
        <v>37</v>
      </c>
      <c r="D54" s="268">
        <v>36</v>
      </c>
      <c r="E54" s="268">
        <v>29</v>
      </c>
      <c r="F54" s="268">
        <v>29</v>
      </c>
      <c r="G54" s="268">
        <v>29</v>
      </c>
      <c r="I54" s="268" t="s">
        <v>141</v>
      </c>
      <c r="J54" s="269">
        <v>29.214870841487279</v>
      </c>
      <c r="K54" s="269">
        <v>36.959507838856915</v>
      </c>
      <c r="L54" s="269">
        <v>33.119798657718121</v>
      </c>
      <c r="M54" s="269">
        <v>30.30384455527847</v>
      </c>
      <c r="N54" s="269">
        <v>31.726343612334805</v>
      </c>
      <c r="O54" s="269">
        <v>34.734664107485607</v>
      </c>
      <c r="P54" s="269">
        <v>37.078365758754863</v>
      </c>
      <c r="R54" s="268" t="s">
        <v>141</v>
      </c>
      <c r="S54" s="269">
        <f t="shared" si="4"/>
        <v>62.214870841487283</v>
      </c>
      <c r="T54" s="269">
        <f t="shared" si="4"/>
        <v>73.959507838856922</v>
      </c>
      <c r="U54" s="269">
        <f t="shared" si="4"/>
        <v>69.119798657718121</v>
      </c>
      <c r="V54" s="269">
        <f t="shared" si="3"/>
        <v>59.303844555278474</v>
      </c>
      <c r="W54" s="269">
        <f t="shared" si="3"/>
        <v>60.726343612334801</v>
      </c>
      <c r="X54" s="269">
        <f t="shared" si="3"/>
        <v>63.734664107485607</v>
      </c>
      <c r="Y54" s="269"/>
      <c r="Z54" s="24" t="s">
        <v>682</v>
      </c>
      <c r="AA54" s="4">
        <v>3565.3620352250491</v>
      </c>
      <c r="AB54" s="4">
        <v>3696.7652311966658</v>
      </c>
      <c r="AC54" s="4">
        <v>3622.737441529388</v>
      </c>
      <c r="AD54" s="4">
        <v>3845.3865336658355</v>
      </c>
      <c r="AE54" s="4">
        <v>3884.8332284455632</v>
      </c>
      <c r="AF54" s="4">
        <v>4114.0968223501814</v>
      </c>
      <c r="AG54" s="3"/>
      <c r="AH54" s="276">
        <f t="shared" si="2"/>
        <v>3503.1471643835616</v>
      </c>
      <c r="AI54" s="276">
        <f t="shared" si="2"/>
        <v>3622.8057233578088</v>
      </c>
      <c r="AJ54" s="276">
        <f t="shared" si="2"/>
        <v>3553.6176428716699</v>
      </c>
      <c r="AK54" s="276">
        <f t="shared" si="2"/>
        <v>3786.0826891105571</v>
      </c>
      <c r="AL54" s="276">
        <f t="shared" si="2"/>
        <v>3824.1068848332284</v>
      </c>
      <c r="AM54" s="276">
        <f t="shared" si="2"/>
        <v>4050.3621582426958</v>
      </c>
      <c r="AN54" s="3">
        <v>171</v>
      </c>
      <c r="AO54" s="3">
        <v>11</v>
      </c>
    </row>
    <row r="55" spans="1:41">
      <c r="A55" s="268" t="s">
        <v>143</v>
      </c>
      <c r="B55" s="268">
        <v>32</v>
      </c>
      <c r="C55" s="268">
        <v>32</v>
      </c>
      <c r="D55" s="268">
        <v>32</v>
      </c>
      <c r="E55" s="268">
        <v>32</v>
      </c>
      <c r="F55" s="268">
        <v>32</v>
      </c>
      <c r="G55" s="268">
        <v>35</v>
      </c>
      <c r="I55" s="268" t="s">
        <v>143</v>
      </c>
      <c r="J55" s="269">
        <v>76.291209470989756</v>
      </c>
      <c r="K55" s="269">
        <v>86.321288251658459</v>
      </c>
      <c r="L55" s="269">
        <v>97.005366761550249</v>
      </c>
      <c r="M55" s="269">
        <v>82.557958361316324</v>
      </c>
      <c r="N55" s="269">
        <v>83.85615946995658</v>
      </c>
      <c r="O55" s="269">
        <v>83.613395392134052</v>
      </c>
      <c r="P55" s="269">
        <v>77.035583958724203</v>
      </c>
      <c r="R55" s="268" t="s">
        <v>143</v>
      </c>
      <c r="S55" s="269">
        <f t="shared" si="4"/>
        <v>108.29120947098976</v>
      </c>
      <c r="T55" s="269">
        <f t="shared" si="4"/>
        <v>118.32128825165846</v>
      </c>
      <c r="U55" s="269">
        <f t="shared" si="4"/>
        <v>129.00536676155025</v>
      </c>
      <c r="V55" s="269">
        <f t="shared" si="3"/>
        <v>114.55795836131632</v>
      </c>
      <c r="W55" s="269">
        <f t="shared" si="3"/>
        <v>115.85615946995658</v>
      </c>
      <c r="X55" s="269">
        <f t="shared" si="3"/>
        <v>118.61339539213405</v>
      </c>
      <c r="Y55" s="269"/>
      <c r="Z55" s="24" t="s">
        <v>683</v>
      </c>
      <c r="AA55" s="4">
        <v>3916.382252559727</v>
      </c>
      <c r="AB55" s="4">
        <v>4134.8170340252518</v>
      </c>
      <c r="AC55" s="4">
        <v>4514.1230567111888</v>
      </c>
      <c r="AD55" s="4">
        <v>4514.2153570629062</v>
      </c>
      <c r="AE55" s="4">
        <v>4874.3431574137539</v>
      </c>
      <c r="AF55" s="4">
        <v>5209.9138934140101</v>
      </c>
      <c r="AG55" s="3"/>
      <c r="AH55" s="276">
        <f t="shared" si="2"/>
        <v>3808.0910430887375</v>
      </c>
      <c r="AI55" s="276">
        <f t="shared" si="2"/>
        <v>4016.4957457735932</v>
      </c>
      <c r="AJ55" s="276">
        <f t="shared" si="2"/>
        <v>4385.1176899496386</v>
      </c>
      <c r="AK55" s="276">
        <f t="shared" si="2"/>
        <v>4399.65739870159</v>
      </c>
      <c r="AL55" s="276">
        <f t="shared" si="2"/>
        <v>4758.4869979437972</v>
      </c>
      <c r="AM55" s="276">
        <f t="shared" si="2"/>
        <v>5091.3004980218757</v>
      </c>
      <c r="AN55" s="3">
        <v>172</v>
      </c>
      <c r="AO55" s="3">
        <v>13</v>
      </c>
    </row>
    <row r="56" spans="1:41">
      <c r="A56" s="268" t="s">
        <v>145</v>
      </c>
      <c r="B56" s="268">
        <v>28</v>
      </c>
      <c r="C56" s="268">
        <v>28</v>
      </c>
      <c r="D56" s="268">
        <v>28</v>
      </c>
      <c r="E56" s="268">
        <v>28</v>
      </c>
      <c r="F56" s="268">
        <v>18</v>
      </c>
      <c r="G56" s="268">
        <v>23</v>
      </c>
      <c r="I56" s="268" t="s">
        <v>145</v>
      </c>
      <c r="J56" s="269">
        <v>97.10537941994437</v>
      </c>
      <c r="K56" s="269">
        <v>74.982466585662209</v>
      </c>
      <c r="L56" s="269">
        <v>67.036692962424752</v>
      </c>
      <c r="M56" s="269">
        <v>66.545563813973246</v>
      </c>
      <c r="N56" s="269">
        <v>70.235405992184113</v>
      </c>
      <c r="O56" s="269">
        <v>55.328093660260656</v>
      </c>
      <c r="P56" s="269">
        <v>58.960477047704771</v>
      </c>
      <c r="R56" s="268" t="s">
        <v>145</v>
      </c>
      <c r="S56" s="269">
        <f t="shared" si="4"/>
        <v>125.10537941994437</v>
      </c>
      <c r="T56" s="269">
        <f t="shared" si="4"/>
        <v>102.98246658566221</v>
      </c>
      <c r="U56" s="269">
        <f t="shared" si="4"/>
        <v>95.036692962424752</v>
      </c>
      <c r="V56" s="269">
        <f t="shared" si="3"/>
        <v>94.545563813973246</v>
      </c>
      <c r="W56" s="269">
        <f t="shared" si="3"/>
        <v>88.235405992184113</v>
      </c>
      <c r="X56" s="269">
        <f t="shared" si="3"/>
        <v>78.328093660260663</v>
      </c>
      <c r="Y56" s="269"/>
      <c r="Z56" s="24" t="s">
        <v>684</v>
      </c>
      <c r="AA56" s="4">
        <v>4922.5268176400477</v>
      </c>
      <c r="AB56" s="4">
        <v>5071.2839206156341</v>
      </c>
      <c r="AC56" s="4">
        <v>5063.732613659954</v>
      </c>
      <c r="AD56" s="4">
        <v>5204.2896581015075</v>
      </c>
      <c r="AE56" s="4">
        <v>5413.1567520625267</v>
      </c>
      <c r="AF56" s="4">
        <v>5478.0207643030708</v>
      </c>
      <c r="AG56" s="3"/>
      <c r="AH56" s="276">
        <f t="shared" si="2"/>
        <v>4797.4214382201035</v>
      </c>
      <c r="AI56" s="276">
        <f t="shared" si="2"/>
        <v>4968.3014540299719</v>
      </c>
      <c r="AJ56" s="276">
        <f t="shared" si="2"/>
        <v>4968.6959206975289</v>
      </c>
      <c r="AK56" s="276">
        <f t="shared" si="2"/>
        <v>5109.7440942875346</v>
      </c>
      <c r="AL56" s="276">
        <f t="shared" si="2"/>
        <v>5324.9213460703422</v>
      </c>
      <c r="AM56" s="276">
        <f t="shared" si="2"/>
        <v>5399.6926706428103</v>
      </c>
      <c r="AN56" s="3">
        <v>176</v>
      </c>
      <c r="AO56" s="3">
        <v>12</v>
      </c>
    </row>
    <row r="57" spans="1:41">
      <c r="A57" s="268" t="s">
        <v>147</v>
      </c>
      <c r="B57" s="268">
        <v>30</v>
      </c>
      <c r="C57" s="268">
        <v>31</v>
      </c>
      <c r="D57" s="268">
        <v>35</v>
      </c>
      <c r="E57" s="268">
        <v>28</v>
      </c>
      <c r="F57" s="268">
        <v>33</v>
      </c>
      <c r="G57" s="268">
        <v>35</v>
      </c>
      <c r="I57" s="268" t="s">
        <v>147</v>
      </c>
      <c r="J57" s="269">
        <v>75.16176559356137</v>
      </c>
      <c r="K57" s="269">
        <v>57.289601430761373</v>
      </c>
      <c r="L57" s="269">
        <v>72.089705882352931</v>
      </c>
      <c r="M57" s="269">
        <v>47.633184713375798</v>
      </c>
      <c r="N57" s="269">
        <v>33.772337310195226</v>
      </c>
      <c r="O57" s="269">
        <v>29.905783333333336</v>
      </c>
      <c r="P57" s="269">
        <v>35.187865168539325</v>
      </c>
      <c r="R57" s="268" t="s">
        <v>147</v>
      </c>
      <c r="S57" s="269">
        <f t="shared" si="4"/>
        <v>105.16176559356137</v>
      </c>
      <c r="T57" s="269">
        <f t="shared" si="4"/>
        <v>88.289601430761365</v>
      </c>
      <c r="U57" s="269">
        <f t="shared" si="4"/>
        <v>107.08970588235293</v>
      </c>
      <c r="V57" s="269">
        <f t="shared" si="3"/>
        <v>75.633184713375798</v>
      </c>
      <c r="W57" s="269">
        <f t="shared" si="3"/>
        <v>66.772337310195226</v>
      </c>
      <c r="X57" s="269">
        <f t="shared" si="3"/>
        <v>64.905783333333332</v>
      </c>
      <c r="Y57" s="269"/>
      <c r="Z57" s="24" t="s">
        <v>685</v>
      </c>
      <c r="AA57" s="4">
        <v>3516.0965794768613</v>
      </c>
      <c r="AB57" s="4">
        <v>3630.5569749616761</v>
      </c>
      <c r="AC57" s="4">
        <v>3749.4747899159665</v>
      </c>
      <c r="AD57" s="4">
        <v>3802.5477707006371</v>
      </c>
      <c r="AE57" s="4">
        <v>3860.0867678958784</v>
      </c>
      <c r="AF57" s="4">
        <v>4126.666666666667</v>
      </c>
      <c r="AG57" s="3"/>
      <c r="AH57" s="276">
        <f t="shared" si="2"/>
        <v>3410.9348138832997</v>
      </c>
      <c r="AI57" s="276">
        <f t="shared" si="2"/>
        <v>3542.2673735309149</v>
      </c>
      <c r="AJ57" s="276">
        <f t="shared" si="2"/>
        <v>3642.3850840336136</v>
      </c>
      <c r="AK57" s="276">
        <f t="shared" si="2"/>
        <v>3726.9145859872615</v>
      </c>
      <c r="AL57" s="276">
        <f t="shared" si="2"/>
        <v>3793.3144305856831</v>
      </c>
      <c r="AM57" s="276">
        <f t="shared" si="2"/>
        <v>4061.7608833333338</v>
      </c>
      <c r="AN57" s="3">
        <v>177</v>
      </c>
      <c r="AO57" s="3">
        <v>6</v>
      </c>
    </row>
    <row r="58" spans="1:41">
      <c r="A58" s="268" t="s">
        <v>149</v>
      </c>
      <c r="B58" s="268">
        <v>56</v>
      </c>
      <c r="C58" s="268">
        <v>58</v>
      </c>
      <c r="D58" s="268">
        <v>61</v>
      </c>
      <c r="E58" s="268">
        <v>62</v>
      </c>
      <c r="F58" s="268">
        <v>59</v>
      </c>
      <c r="G58" s="268">
        <v>65</v>
      </c>
      <c r="I58" s="268" t="s">
        <v>149</v>
      </c>
      <c r="J58" s="269">
        <v>23.397426695174101</v>
      </c>
      <c r="K58" s="269">
        <v>24.389584176919481</v>
      </c>
      <c r="L58" s="269">
        <v>26.559550047363437</v>
      </c>
      <c r="M58" s="269">
        <v>25.345897188755018</v>
      </c>
      <c r="N58" s="269">
        <v>21.484396664486592</v>
      </c>
      <c r="O58" s="269">
        <v>22.078971679028996</v>
      </c>
      <c r="P58" s="269">
        <v>24.980276646300069</v>
      </c>
      <c r="R58" s="268" t="s">
        <v>149</v>
      </c>
      <c r="S58" s="269">
        <f t="shared" si="4"/>
        <v>79.397426695174104</v>
      </c>
      <c r="T58" s="269">
        <f t="shared" si="4"/>
        <v>82.389584176919485</v>
      </c>
      <c r="U58" s="269">
        <f t="shared" si="4"/>
        <v>87.559550047363444</v>
      </c>
      <c r="V58" s="269">
        <f t="shared" si="3"/>
        <v>87.345897188755018</v>
      </c>
      <c r="W58" s="269">
        <f t="shared" si="3"/>
        <v>80.484396664486596</v>
      </c>
      <c r="X58" s="269">
        <f t="shared" si="3"/>
        <v>87.078971679028996</v>
      </c>
      <c r="Y58" s="269"/>
      <c r="Z58" s="24" t="s">
        <v>686</v>
      </c>
      <c r="AA58" s="4">
        <v>3880.5742211362249</v>
      </c>
      <c r="AB58" s="4">
        <v>3861.5480454757826</v>
      </c>
      <c r="AC58" s="4">
        <v>3913.0091569308493</v>
      </c>
      <c r="AD58" s="4">
        <v>4163.6947791164657</v>
      </c>
      <c r="AE58" s="4">
        <v>4392.5768476128187</v>
      </c>
      <c r="AF58" s="4">
        <v>4789.6156439649358</v>
      </c>
      <c r="AG58" s="3"/>
      <c r="AH58" s="276">
        <f t="shared" si="2"/>
        <v>3801.1767944410508</v>
      </c>
      <c r="AI58" s="276">
        <f t="shared" si="2"/>
        <v>3779.1584612988631</v>
      </c>
      <c r="AJ58" s="276">
        <f t="shared" si="2"/>
        <v>3825.449606883486</v>
      </c>
      <c r="AK58" s="276">
        <f t="shared" si="2"/>
        <v>4076.3488819277109</v>
      </c>
      <c r="AL58" s="276">
        <f t="shared" si="2"/>
        <v>4312.092450948332</v>
      </c>
      <c r="AM58" s="276">
        <f t="shared" si="2"/>
        <v>4702.5366722859071</v>
      </c>
      <c r="AN58" s="3">
        <v>178</v>
      </c>
      <c r="AO58" s="3">
        <v>10</v>
      </c>
    </row>
    <row r="59" spans="1:41">
      <c r="A59" s="268" t="s">
        <v>151</v>
      </c>
      <c r="B59" s="268">
        <v>9</v>
      </c>
      <c r="C59" s="268">
        <v>7</v>
      </c>
      <c r="D59" s="268">
        <v>6</v>
      </c>
      <c r="E59" s="268">
        <v>7</v>
      </c>
      <c r="F59" s="268">
        <v>7</v>
      </c>
      <c r="G59" s="268">
        <v>7</v>
      </c>
      <c r="I59" s="268" t="s">
        <v>151</v>
      </c>
      <c r="J59" s="269">
        <v>122.04330972278842</v>
      </c>
      <c r="K59" s="269">
        <v>130.77109341015483</v>
      </c>
      <c r="L59" s="269">
        <v>131.92610059348874</v>
      </c>
      <c r="M59" s="269">
        <v>118.19097661087717</v>
      </c>
      <c r="N59" s="269">
        <v>113.38732001404493</v>
      </c>
      <c r="O59" s="269">
        <v>129.09597441082136</v>
      </c>
      <c r="P59" s="269">
        <v>141.30146023242455</v>
      </c>
      <c r="R59" s="268" t="s">
        <v>151</v>
      </c>
      <c r="S59" s="269">
        <f t="shared" si="4"/>
        <v>131.04330972278842</v>
      </c>
      <c r="T59" s="269">
        <f t="shared" si="4"/>
        <v>137.77109341015483</v>
      </c>
      <c r="U59" s="269">
        <f t="shared" si="4"/>
        <v>137.92610059348874</v>
      </c>
      <c r="V59" s="269">
        <f t="shared" si="3"/>
        <v>125.19097661087717</v>
      </c>
      <c r="W59" s="269">
        <f t="shared" si="3"/>
        <v>120.38732001404493</v>
      </c>
      <c r="X59" s="269">
        <f t="shared" si="3"/>
        <v>136.09597441082136</v>
      </c>
      <c r="Y59" s="269"/>
      <c r="Z59" s="23" t="s">
        <v>687</v>
      </c>
      <c r="AA59" s="4">
        <v>2895.9801409352981</v>
      </c>
      <c r="AB59" s="4">
        <v>2948.937702556716</v>
      </c>
      <c r="AC59" s="4">
        <v>2905.6195965417869</v>
      </c>
      <c r="AD59" s="4">
        <v>2923.9234280457167</v>
      </c>
      <c r="AE59" s="4">
        <v>2969.7191011235955</v>
      </c>
      <c r="AF59" s="4">
        <v>3158.9666713150186</v>
      </c>
      <c r="AG59" s="3"/>
      <c r="AH59" s="276">
        <f t="shared" ref="AH59:AM122" si="5">AA59-S59</f>
        <v>2764.9368312125098</v>
      </c>
      <c r="AI59" s="276">
        <f t="shared" si="5"/>
        <v>2811.1666091465613</v>
      </c>
      <c r="AJ59" s="276">
        <f t="shared" si="5"/>
        <v>2767.6934959482983</v>
      </c>
      <c r="AK59" s="276">
        <f t="shared" si="5"/>
        <v>2798.7324514348397</v>
      </c>
      <c r="AL59" s="276">
        <f t="shared" si="5"/>
        <v>2849.3317811095503</v>
      </c>
      <c r="AM59" s="276">
        <f t="shared" si="5"/>
        <v>3022.8706969041973</v>
      </c>
      <c r="AN59" s="3">
        <v>179</v>
      </c>
      <c r="AO59" s="3">
        <v>13</v>
      </c>
    </row>
    <row r="60" spans="1:41">
      <c r="A60" s="268" t="s">
        <v>153</v>
      </c>
      <c r="B60" s="268">
        <v>43</v>
      </c>
      <c r="C60" s="268">
        <v>44</v>
      </c>
      <c r="D60" s="268">
        <v>41</v>
      </c>
      <c r="E60" s="268">
        <v>43</v>
      </c>
      <c r="F60" s="268">
        <v>48</v>
      </c>
      <c r="G60" s="268">
        <v>51</v>
      </c>
      <c r="I60" s="268" t="s">
        <v>153</v>
      </c>
      <c r="J60" s="269">
        <v>22.611201232032855</v>
      </c>
      <c r="K60" s="269">
        <v>23.931597911227154</v>
      </c>
      <c r="L60" s="269">
        <v>12.045168719871452</v>
      </c>
      <c r="M60" s="269">
        <v>21.791083471531234</v>
      </c>
      <c r="N60" s="269">
        <v>19.668470385278898</v>
      </c>
      <c r="O60" s="269">
        <v>49.589636789689507</v>
      </c>
      <c r="P60" s="269">
        <v>51.024516320474774</v>
      </c>
      <c r="R60" s="268" t="s">
        <v>153</v>
      </c>
      <c r="S60" s="269">
        <f t="shared" si="4"/>
        <v>65.611201232032855</v>
      </c>
      <c r="T60" s="269">
        <f t="shared" si="4"/>
        <v>67.931597911227158</v>
      </c>
      <c r="U60" s="269">
        <f t="shared" si="4"/>
        <v>53.045168719871455</v>
      </c>
      <c r="V60" s="269">
        <f t="shared" si="3"/>
        <v>64.791083471531238</v>
      </c>
      <c r="W60" s="269">
        <f t="shared" si="3"/>
        <v>67.668470385278894</v>
      </c>
      <c r="X60" s="269">
        <f t="shared" si="3"/>
        <v>100.58963678968951</v>
      </c>
      <c r="Y60" s="269"/>
      <c r="Z60" s="24" t="s">
        <v>688</v>
      </c>
      <c r="AA60" s="4">
        <v>3801.8480492813142</v>
      </c>
      <c r="AB60" s="4">
        <v>3875.1958224543082</v>
      </c>
      <c r="AC60" s="4">
        <v>3896.6256025709695</v>
      </c>
      <c r="AD60" s="4">
        <v>3772.8026533996685</v>
      </c>
      <c r="AE60" s="4">
        <v>4111.5583668775162</v>
      </c>
      <c r="AF60" s="4">
        <v>3711.775043936731</v>
      </c>
      <c r="AG60" s="3"/>
      <c r="AH60" s="276">
        <f t="shared" si="5"/>
        <v>3736.2368480492814</v>
      </c>
      <c r="AI60" s="276">
        <f t="shared" si="5"/>
        <v>3807.2642245430811</v>
      </c>
      <c r="AJ60" s="276">
        <f t="shared" si="5"/>
        <v>3843.580433851098</v>
      </c>
      <c r="AK60" s="276">
        <f t="shared" si="5"/>
        <v>3708.0115699281373</v>
      </c>
      <c r="AL60" s="276">
        <f t="shared" si="5"/>
        <v>4043.8898964922373</v>
      </c>
      <c r="AM60" s="276">
        <f t="shared" si="5"/>
        <v>3611.1854071470416</v>
      </c>
      <c r="AN60" s="3">
        <v>181</v>
      </c>
      <c r="AO60" s="3">
        <v>4</v>
      </c>
    </row>
    <row r="61" spans="1:41">
      <c r="A61" s="268" t="s">
        <v>155</v>
      </c>
      <c r="B61" s="268">
        <v>24</v>
      </c>
      <c r="C61" s="268">
        <v>23</v>
      </c>
      <c r="D61" s="268">
        <v>21</v>
      </c>
      <c r="E61" s="268">
        <v>22</v>
      </c>
      <c r="F61" s="268">
        <v>24</v>
      </c>
      <c r="G61" s="268">
        <v>25</v>
      </c>
      <c r="I61" s="268" t="s">
        <v>155</v>
      </c>
      <c r="J61" s="269">
        <v>106.17396109924799</v>
      </c>
      <c r="K61" s="269">
        <v>110.95042852438968</v>
      </c>
      <c r="L61" s="269">
        <v>104.06820615988887</v>
      </c>
      <c r="M61" s="269">
        <v>90.394896879701065</v>
      </c>
      <c r="N61" s="269">
        <v>83.320214052125664</v>
      </c>
      <c r="O61" s="269">
        <v>91.498155076180424</v>
      </c>
      <c r="P61" s="269">
        <v>97.475055134041483</v>
      </c>
      <c r="R61" s="268" t="s">
        <v>155</v>
      </c>
      <c r="S61" s="269">
        <f t="shared" si="4"/>
        <v>130.173961099248</v>
      </c>
      <c r="T61" s="269">
        <f t="shared" si="4"/>
        <v>133.95042852438968</v>
      </c>
      <c r="U61" s="269">
        <f t="shared" si="4"/>
        <v>125.06820615988887</v>
      </c>
      <c r="V61" s="269">
        <f t="shared" si="3"/>
        <v>112.39489687970107</v>
      </c>
      <c r="W61" s="269">
        <f t="shared" si="3"/>
        <v>107.32021405212566</v>
      </c>
      <c r="X61" s="269">
        <f t="shared" si="3"/>
        <v>116.49815507618042</v>
      </c>
      <c r="Y61" s="269"/>
      <c r="Z61" s="26" t="s">
        <v>155</v>
      </c>
      <c r="AA61" s="4">
        <v>3934.5464673660754</v>
      </c>
      <c r="AB61" s="4">
        <v>4053.6243473352461</v>
      </c>
      <c r="AC61" s="4">
        <v>4115.294343056953</v>
      </c>
      <c r="AD61" s="4">
        <v>4152.715096811763</v>
      </c>
      <c r="AE61" s="4">
        <v>4209.7909027846599</v>
      </c>
      <c r="AF61" s="4">
        <v>4446.3217177050337</v>
      </c>
      <c r="AG61" s="25"/>
      <c r="AH61" s="276">
        <f t="shared" si="5"/>
        <v>3804.3725062668273</v>
      </c>
      <c r="AI61" s="276">
        <f t="shared" si="5"/>
        <v>3919.6739188108563</v>
      </c>
      <c r="AJ61" s="276">
        <f t="shared" si="5"/>
        <v>3990.226136897064</v>
      </c>
      <c r="AK61" s="276">
        <f t="shared" si="5"/>
        <v>4040.3201999320618</v>
      </c>
      <c r="AL61" s="276">
        <f t="shared" si="5"/>
        <v>4102.4706887325347</v>
      </c>
      <c r="AM61" s="276">
        <f t="shared" si="5"/>
        <v>4329.8235626288533</v>
      </c>
      <c r="AN61" s="25">
        <v>182</v>
      </c>
      <c r="AO61" s="3">
        <v>13</v>
      </c>
    </row>
    <row r="62" spans="1:41">
      <c r="A62" s="268" t="s">
        <v>157</v>
      </c>
      <c r="B62" s="268">
        <v>9</v>
      </c>
      <c r="C62" s="268">
        <v>11</v>
      </c>
      <c r="D62" s="268">
        <v>9</v>
      </c>
      <c r="E62" s="268">
        <v>9</v>
      </c>
      <c r="F62" s="268">
        <v>9</v>
      </c>
      <c r="G62" s="268">
        <v>9</v>
      </c>
      <c r="I62" s="268" t="s">
        <v>157</v>
      </c>
      <c r="J62" s="269">
        <v>65.510536430317842</v>
      </c>
      <c r="K62" s="269">
        <v>69.785482433961803</v>
      </c>
      <c r="L62" s="269">
        <v>73.551691487362589</v>
      </c>
      <c r="M62" s="269">
        <v>70.160959225984797</v>
      </c>
      <c r="N62" s="269">
        <v>67.867522362791973</v>
      </c>
      <c r="O62" s="269">
        <v>82.090266786638168</v>
      </c>
      <c r="P62" s="269">
        <v>93.726790017021457</v>
      </c>
      <c r="R62" s="268" t="s">
        <v>157</v>
      </c>
      <c r="S62" s="269">
        <f t="shared" si="4"/>
        <v>74.510536430317842</v>
      </c>
      <c r="T62" s="269">
        <f t="shared" si="4"/>
        <v>80.785482433961803</v>
      </c>
      <c r="U62" s="269">
        <f t="shared" si="4"/>
        <v>82.551691487362589</v>
      </c>
      <c r="V62" s="269">
        <f t="shared" si="3"/>
        <v>79.160959225984797</v>
      </c>
      <c r="W62" s="269">
        <f t="shared" si="3"/>
        <v>76.867522362791973</v>
      </c>
      <c r="X62" s="269">
        <f t="shared" si="3"/>
        <v>91.090266786638168</v>
      </c>
      <c r="Y62" s="269"/>
      <c r="Z62" s="24" t="s">
        <v>689</v>
      </c>
      <c r="AA62" s="4">
        <v>3025.1589242053788</v>
      </c>
      <c r="AB62" s="4">
        <v>3041.8021141852682</v>
      </c>
      <c r="AC62" s="4">
        <v>3016.8420558113312</v>
      </c>
      <c r="AD62" s="4">
        <v>3172.0571296936191</v>
      </c>
      <c r="AE62" s="4">
        <v>3309.6474571618128</v>
      </c>
      <c r="AF62" s="4">
        <v>3371.9491620740073</v>
      </c>
      <c r="AG62" s="3"/>
      <c r="AH62" s="276">
        <f t="shared" si="5"/>
        <v>2950.6483877750611</v>
      </c>
      <c r="AI62" s="276">
        <f t="shared" si="5"/>
        <v>2961.0166317513062</v>
      </c>
      <c r="AJ62" s="276">
        <f t="shared" si="5"/>
        <v>2934.2903643239688</v>
      </c>
      <c r="AK62" s="276">
        <f t="shared" si="5"/>
        <v>3092.8961704676344</v>
      </c>
      <c r="AL62" s="276">
        <f t="shared" si="5"/>
        <v>3232.7799347990208</v>
      </c>
      <c r="AM62" s="276">
        <f t="shared" si="5"/>
        <v>3280.8588952873693</v>
      </c>
      <c r="AN62" s="3">
        <v>186</v>
      </c>
      <c r="AO62" s="3">
        <v>35</v>
      </c>
    </row>
    <row r="63" spans="1:41">
      <c r="A63" s="268" t="s">
        <v>159</v>
      </c>
      <c r="B63" s="268">
        <v>5</v>
      </c>
      <c r="C63" s="268">
        <v>5</v>
      </c>
      <c r="D63" s="268">
        <v>4</v>
      </c>
      <c r="E63" s="268">
        <v>4</v>
      </c>
      <c r="F63" s="268">
        <v>5</v>
      </c>
      <c r="G63" s="268">
        <v>5</v>
      </c>
      <c r="I63" s="268" t="s">
        <v>159</v>
      </c>
      <c r="J63" s="269">
        <v>25.312142374961645</v>
      </c>
      <c r="K63" s="269">
        <v>29.344223532286637</v>
      </c>
      <c r="L63" s="269">
        <v>38.063777455512252</v>
      </c>
      <c r="M63" s="269">
        <v>41.718107478032159</v>
      </c>
      <c r="N63" s="269">
        <v>35.332268320711904</v>
      </c>
      <c r="O63" s="269">
        <v>42.442069403178813</v>
      </c>
      <c r="P63" s="269">
        <v>37.73875978818095</v>
      </c>
      <c r="R63" s="268" t="s">
        <v>159</v>
      </c>
      <c r="S63" s="269">
        <f t="shared" si="4"/>
        <v>30.312142374961645</v>
      </c>
      <c r="T63" s="269">
        <f t="shared" si="4"/>
        <v>34.344223532286634</v>
      </c>
      <c r="U63" s="269">
        <f t="shared" si="4"/>
        <v>42.063777455512252</v>
      </c>
      <c r="V63" s="269">
        <f t="shared" si="3"/>
        <v>45.718107478032159</v>
      </c>
      <c r="W63" s="269">
        <f t="shared" si="3"/>
        <v>40.332268320711904</v>
      </c>
      <c r="X63" s="269">
        <f t="shared" si="3"/>
        <v>47.442069403178813</v>
      </c>
      <c r="Y63" s="269"/>
      <c r="Z63" s="23" t="s">
        <v>690</v>
      </c>
      <c r="AA63" s="4">
        <v>2789.5673519484503</v>
      </c>
      <c r="AB63" s="4">
        <v>2910.4099211924981</v>
      </c>
      <c r="AC63" s="4">
        <v>2865.4944258134688</v>
      </c>
      <c r="AD63" s="4">
        <v>2952.7766154581864</v>
      </c>
      <c r="AE63" s="4">
        <v>3098.4176562453958</v>
      </c>
      <c r="AF63" s="4">
        <v>3041.1342198632706</v>
      </c>
      <c r="AG63" s="3"/>
      <c r="AH63" s="276">
        <f t="shared" si="5"/>
        <v>2759.2552095734886</v>
      </c>
      <c r="AI63" s="276">
        <f t="shared" si="5"/>
        <v>2876.0656976602113</v>
      </c>
      <c r="AJ63" s="276">
        <f t="shared" si="5"/>
        <v>2823.4306483579567</v>
      </c>
      <c r="AK63" s="276">
        <f t="shared" si="5"/>
        <v>2907.058507980154</v>
      </c>
      <c r="AL63" s="276">
        <f t="shared" si="5"/>
        <v>3058.0853879246838</v>
      </c>
      <c r="AM63" s="276">
        <f t="shared" si="5"/>
        <v>2993.6921504600919</v>
      </c>
      <c r="AN63" s="3">
        <v>202</v>
      </c>
      <c r="AO63" s="3">
        <v>2</v>
      </c>
    </row>
    <row r="64" spans="1:41">
      <c r="A64" s="268" t="s">
        <v>161</v>
      </c>
      <c r="B64" s="268">
        <v>34</v>
      </c>
      <c r="C64" s="268">
        <v>33</v>
      </c>
      <c r="D64" s="268">
        <v>35</v>
      </c>
      <c r="E64" s="268">
        <v>35</v>
      </c>
      <c r="F64" s="268">
        <v>40</v>
      </c>
      <c r="G64" s="268">
        <v>48</v>
      </c>
      <c r="I64" s="268" t="s">
        <v>161</v>
      </c>
      <c r="J64" s="269">
        <v>58.116177207263618</v>
      </c>
      <c r="K64" s="269">
        <v>72.356496512365254</v>
      </c>
      <c r="L64" s="269">
        <v>53.91759842519685</v>
      </c>
      <c r="M64" s="269">
        <v>41.080290969899671</v>
      </c>
      <c r="N64" s="269">
        <v>68.279315589353615</v>
      </c>
      <c r="O64" s="269">
        <v>89.346120413252578</v>
      </c>
      <c r="P64" s="269">
        <v>79.116677465802738</v>
      </c>
      <c r="R64" s="268" t="s">
        <v>161</v>
      </c>
      <c r="S64" s="269">
        <f t="shared" si="4"/>
        <v>92.116177207263618</v>
      </c>
      <c r="T64" s="269">
        <f t="shared" si="4"/>
        <v>105.35649651236525</v>
      </c>
      <c r="U64" s="269">
        <f t="shared" si="4"/>
        <v>88.917598425196843</v>
      </c>
      <c r="V64" s="269">
        <f t="shared" si="3"/>
        <v>76.080290969899664</v>
      </c>
      <c r="W64" s="269">
        <f t="shared" si="3"/>
        <v>108.27931558935362</v>
      </c>
      <c r="X64" s="269">
        <f t="shared" si="3"/>
        <v>137.34612041325258</v>
      </c>
      <c r="Y64" s="269"/>
      <c r="Z64" s="24" t="s">
        <v>691</v>
      </c>
      <c r="AA64" s="4">
        <v>4820.6011271133375</v>
      </c>
      <c r="AB64" s="4">
        <v>4945.7831325301204</v>
      </c>
      <c r="AC64" s="4">
        <v>5364.1732283464571</v>
      </c>
      <c r="AD64" s="4">
        <v>5338.7959866220735</v>
      </c>
      <c r="AE64" s="4">
        <v>5617.6978914621504</v>
      </c>
      <c r="AF64" s="4">
        <v>5696.8293551834695</v>
      </c>
      <c r="AG64" s="3"/>
      <c r="AH64" s="276">
        <f t="shared" si="5"/>
        <v>4728.4849499060738</v>
      </c>
      <c r="AI64" s="276">
        <f t="shared" si="5"/>
        <v>4840.4266360177553</v>
      </c>
      <c r="AJ64" s="276">
        <f t="shared" si="5"/>
        <v>5275.2556299212602</v>
      </c>
      <c r="AK64" s="276">
        <f t="shared" si="5"/>
        <v>5262.715695652174</v>
      </c>
      <c r="AL64" s="276">
        <f t="shared" si="5"/>
        <v>5509.4185758727972</v>
      </c>
      <c r="AM64" s="276">
        <f t="shared" si="5"/>
        <v>5559.4832347702168</v>
      </c>
      <c r="AN64" s="3">
        <v>204</v>
      </c>
      <c r="AO64" s="3">
        <v>11</v>
      </c>
    </row>
    <row r="65" spans="1:41">
      <c r="A65" s="268" t="s">
        <v>163</v>
      </c>
      <c r="B65" s="268">
        <v>25</v>
      </c>
      <c r="C65" s="268">
        <v>24</v>
      </c>
      <c r="D65" s="268">
        <v>24</v>
      </c>
      <c r="E65" s="268">
        <v>26</v>
      </c>
      <c r="F65" s="268">
        <v>26</v>
      </c>
      <c r="G65" s="268">
        <v>28</v>
      </c>
      <c r="I65" s="268" t="s">
        <v>163</v>
      </c>
      <c r="J65" s="269">
        <v>75.036758545531868</v>
      </c>
      <c r="K65" s="269">
        <v>81.86715919085313</v>
      </c>
      <c r="L65" s="269">
        <v>82.057777330218315</v>
      </c>
      <c r="M65" s="269">
        <v>80.969582938901368</v>
      </c>
      <c r="N65" s="269">
        <v>78.414205508186001</v>
      </c>
      <c r="O65" s="269">
        <v>77.472794869691256</v>
      </c>
      <c r="P65" s="269">
        <v>77.265910186859557</v>
      </c>
      <c r="R65" s="268" t="s">
        <v>163</v>
      </c>
      <c r="S65" s="269">
        <f t="shared" si="4"/>
        <v>100.03675854553187</v>
      </c>
      <c r="T65" s="269">
        <f t="shared" si="4"/>
        <v>105.86715919085313</v>
      </c>
      <c r="U65" s="269">
        <f t="shared" si="4"/>
        <v>106.05777733021831</v>
      </c>
      <c r="V65" s="269">
        <f t="shared" si="3"/>
        <v>106.96958293890137</v>
      </c>
      <c r="W65" s="269">
        <f t="shared" si="3"/>
        <v>104.414205508186</v>
      </c>
      <c r="X65" s="269">
        <f t="shared" si="3"/>
        <v>105.47279486969126</v>
      </c>
      <c r="Y65" s="269"/>
      <c r="Z65" s="24" t="s">
        <v>693</v>
      </c>
      <c r="AA65" s="4">
        <v>3406.6503641486365</v>
      </c>
      <c r="AB65" s="4">
        <v>3486.0744649662856</v>
      </c>
      <c r="AC65" s="4">
        <v>3490.158167512554</v>
      </c>
      <c r="AD65" s="4">
        <v>3873.12363075758</v>
      </c>
      <c r="AE65" s="4">
        <v>3933.6402517093902</v>
      </c>
      <c r="AF65" s="4">
        <v>4337.5263201071948</v>
      </c>
      <c r="AG65" s="3"/>
      <c r="AH65" s="276">
        <f t="shared" si="5"/>
        <v>3306.6136056031046</v>
      </c>
      <c r="AI65" s="276">
        <f t="shared" si="5"/>
        <v>3380.2073057754324</v>
      </c>
      <c r="AJ65" s="276">
        <f t="shared" si="5"/>
        <v>3384.1003901823356</v>
      </c>
      <c r="AK65" s="276">
        <f t="shared" si="5"/>
        <v>3766.1540478186785</v>
      </c>
      <c r="AL65" s="276">
        <f t="shared" si="5"/>
        <v>3829.2260462012041</v>
      </c>
      <c r="AM65" s="276">
        <f t="shared" si="5"/>
        <v>4232.0535252375039</v>
      </c>
      <c r="AN65" s="3">
        <v>205</v>
      </c>
      <c r="AO65" s="3">
        <v>18</v>
      </c>
    </row>
    <row r="66" spans="1:41">
      <c r="A66" s="268" t="s">
        <v>165</v>
      </c>
      <c r="B66" s="268">
        <v>20</v>
      </c>
      <c r="C66" s="268">
        <v>24</v>
      </c>
      <c r="D66" s="268">
        <v>16</v>
      </c>
      <c r="E66" s="268">
        <v>22</v>
      </c>
      <c r="F66" s="268">
        <v>23</v>
      </c>
      <c r="G66" s="268">
        <v>24</v>
      </c>
      <c r="I66" s="268" t="s">
        <v>165</v>
      </c>
      <c r="J66" s="269">
        <v>25.076538309167262</v>
      </c>
      <c r="K66" s="269">
        <v>25.848507071349118</v>
      </c>
      <c r="L66" s="269">
        <v>23.761250399488656</v>
      </c>
      <c r="M66" s="269">
        <v>23.213885525147333</v>
      </c>
      <c r="N66" s="269">
        <v>26.338588862846521</v>
      </c>
      <c r="O66" s="269">
        <v>25.636824193548385</v>
      </c>
      <c r="P66" s="269">
        <v>36.712093173208672</v>
      </c>
      <c r="R66" s="268" t="s">
        <v>165</v>
      </c>
      <c r="S66" s="269">
        <f t="shared" si="4"/>
        <v>45.076538309167262</v>
      </c>
      <c r="T66" s="269">
        <f t="shared" si="4"/>
        <v>49.848507071349118</v>
      </c>
      <c r="U66" s="269">
        <f t="shared" si="4"/>
        <v>39.761250399488659</v>
      </c>
      <c r="V66" s="269">
        <f t="shared" si="3"/>
        <v>45.213885525147333</v>
      </c>
      <c r="W66" s="269">
        <f t="shared" si="3"/>
        <v>49.338588862846521</v>
      </c>
      <c r="X66" s="269">
        <f t="shared" si="3"/>
        <v>49.636824193548385</v>
      </c>
      <c r="Y66" s="269"/>
      <c r="Z66" s="24" t="s">
        <v>694</v>
      </c>
      <c r="AA66" s="4">
        <v>2647.0168766341812</v>
      </c>
      <c r="AB66" s="4">
        <v>2762.5139043381537</v>
      </c>
      <c r="AC66" s="4">
        <v>3084.691594758709</v>
      </c>
      <c r="AD66" s="4">
        <v>3051.3441511261808</v>
      </c>
      <c r="AE66" s="4">
        <v>3257.7386244241493</v>
      </c>
      <c r="AF66" s="4">
        <v>3580.7258064516127</v>
      </c>
      <c r="AG66" s="3"/>
      <c r="AH66" s="276">
        <f t="shared" si="5"/>
        <v>2601.9403383250142</v>
      </c>
      <c r="AI66" s="276">
        <f t="shared" si="5"/>
        <v>2712.6653972668046</v>
      </c>
      <c r="AJ66" s="276">
        <f t="shared" si="5"/>
        <v>3044.9303443592203</v>
      </c>
      <c r="AK66" s="276">
        <f t="shared" si="5"/>
        <v>3006.1302656010334</v>
      </c>
      <c r="AL66" s="276">
        <f t="shared" si="5"/>
        <v>3208.400035561303</v>
      </c>
      <c r="AM66" s="276">
        <f t="shared" si="5"/>
        <v>3531.0889822580643</v>
      </c>
      <c r="AN66" s="3">
        <v>208</v>
      </c>
      <c r="AO66" s="3">
        <v>17</v>
      </c>
    </row>
    <row r="67" spans="1:41">
      <c r="A67" s="268" t="s">
        <v>167</v>
      </c>
      <c r="B67" s="268">
        <v>0</v>
      </c>
      <c r="C67" s="268">
        <v>0</v>
      </c>
      <c r="D67" s="268">
        <v>4</v>
      </c>
      <c r="E67" s="268">
        <v>3</v>
      </c>
      <c r="F67" s="268">
        <v>1</v>
      </c>
      <c r="G67" s="268">
        <v>0</v>
      </c>
      <c r="I67" s="268" t="s">
        <v>167</v>
      </c>
      <c r="J67" s="269">
        <v>52.185308262815695</v>
      </c>
      <c r="K67" s="269">
        <v>55.962522282782942</v>
      </c>
      <c r="L67" s="269">
        <v>58.71085949677132</v>
      </c>
      <c r="M67" s="269">
        <v>49.282186197752239</v>
      </c>
      <c r="N67" s="269">
        <v>45.178646290950169</v>
      </c>
      <c r="O67" s="269">
        <v>52.667107158378343</v>
      </c>
      <c r="P67" s="269">
        <v>66.070191865632751</v>
      </c>
      <c r="R67" s="268" t="s">
        <v>167</v>
      </c>
      <c r="S67" s="269">
        <f t="shared" si="4"/>
        <v>52.185308262815695</v>
      </c>
      <c r="T67" s="269">
        <f t="shared" si="4"/>
        <v>55.962522282782942</v>
      </c>
      <c r="U67" s="269">
        <f t="shared" si="4"/>
        <v>62.71085949677132</v>
      </c>
      <c r="V67" s="269">
        <f t="shared" si="3"/>
        <v>52.282186197752239</v>
      </c>
      <c r="W67" s="269">
        <f t="shared" si="3"/>
        <v>46.178646290950169</v>
      </c>
      <c r="X67" s="269">
        <f t="shared" si="3"/>
        <v>52.667107158378343</v>
      </c>
      <c r="Y67" s="269"/>
      <c r="Z67" s="24" t="s">
        <v>695</v>
      </c>
      <c r="AA67" s="4">
        <v>2670.4675401052045</v>
      </c>
      <c r="AB67" s="4">
        <v>2635.3638986854762</v>
      </c>
      <c r="AC67" s="4">
        <v>2609.3774851289882</v>
      </c>
      <c r="AD67" s="4">
        <v>2825.4514458896324</v>
      </c>
      <c r="AE67" s="4">
        <v>2845.5503953809466</v>
      </c>
      <c r="AF67" s="4">
        <v>2934.1280188737815</v>
      </c>
      <c r="AG67" s="3"/>
      <c r="AH67" s="276">
        <f t="shared" si="5"/>
        <v>2618.2822318423887</v>
      </c>
      <c r="AI67" s="276">
        <f t="shared" si="5"/>
        <v>2579.4013764026931</v>
      </c>
      <c r="AJ67" s="276">
        <f t="shared" si="5"/>
        <v>2546.6666256322169</v>
      </c>
      <c r="AK67" s="276">
        <f t="shared" si="5"/>
        <v>2773.1692596918801</v>
      </c>
      <c r="AL67" s="276">
        <f t="shared" si="5"/>
        <v>2799.3717490899962</v>
      </c>
      <c r="AM67" s="276">
        <f t="shared" si="5"/>
        <v>2881.4609117154032</v>
      </c>
      <c r="AN67" s="3">
        <v>211</v>
      </c>
      <c r="AO67" s="3">
        <v>6</v>
      </c>
    </row>
    <row r="68" spans="1:41">
      <c r="A68" s="268" t="s">
        <v>169</v>
      </c>
      <c r="B68" s="268">
        <v>33</v>
      </c>
      <c r="C68" s="268">
        <v>36</v>
      </c>
      <c r="D68" s="268">
        <v>43</v>
      </c>
      <c r="E68" s="268">
        <v>38</v>
      </c>
      <c r="F68" s="268">
        <v>37</v>
      </c>
      <c r="G68" s="268">
        <v>33</v>
      </c>
      <c r="I68" s="268" t="s">
        <v>169</v>
      </c>
      <c r="J68" s="269">
        <v>38.083742004264387</v>
      </c>
      <c r="K68" s="269">
        <v>49.026137783330363</v>
      </c>
      <c r="L68" s="269">
        <v>51.403703369976576</v>
      </c>
      <c r="M68" s="269">
        <v>44.973373074101247</v>
      </c>
      <c r="N68" s="269">
        <v>53.01578043315908</v>
      </c>
      <c r="O68" s="269">
        <v>55.774521837349397</v>
      </c>
      <c r="P68" s="269">
        <v>55.756254302103251</v>
      </c>
      <c r="R68" s="268" t="s">
        <v>169</v>
      </c>
      <c r="S68" s="269">
        <f t="shared" si="4"/>
        <v>71.083742004264394</v>
      </c>
      <c r="T68" s="269">
        <f t="shared" si="4"/>
        <v>85.02613778333037</v>
      </c>
      <c r="U68" s="269">
        <f t="shared" si="4"/>
        <v>94.403703369976569</v>
      </c>
      <c r="V68" s="269">
        <f t="shared" si="3"/>
        <v>82.973373074101247</v>
      </c>
      <c r="W68" s="269">
        <f t="shared" si="3"/>
        <v>90.01578043315908</v>
      </c>
      <c r="X68" s="269">
        <f t="shared" si="3"/>
        <v>88.774521837349397</v>
      </c>
      <c r="Y68" s="269"/>
      <c r="Z68" s="24" t="s">
        <v>696</v>
      </c>
      <c r="AA68" s="4">
        <v>4287.4911158493251</v>
      </c>
      <c r="AB68" s="4">
        <v>4315.9021952525436</v>
      </c>
      <c r="AC68" s="4">
        <v>4154.2620291944495</v>
      </c>
      <c r="AD68" s="4">
        <v>4452.1276595744685</v>
      </c>
      <c r="AE68" s="4">
        <v>4627.8939507094847</v>
      </c>
      <c r="AF68" s="4">
        <v>4698.4186746987953</v>
      </c>
      <c r="AG68" s="3"/>
      <c r="AH68" s="276">
        <f t="shared" si="5"/>
        <v>4216.4073738450606</v>
      </c>
      <c r="AI68" s="276">
        <f t="shared" si="5"/>
        <v>4230.8760574692133</v>
      </c>
      <c r="AJ68" s="276">
        <f t="shared" si="5"/>
        <v>4059.858325824473</v>
      </c>
      <c r="AK68" s="276">
        <f t="shared" si="5"/>
        <v>4369.1542865003676</v>
      </c>
      <c r="AL68" s="276">
        <f t="shared" si="5"/>
        <v>4537.8781702763254</v>
      </c>
      <c r="AM68" s="276">
        <f t="shared" si="5"/>
        <v>4609.6441528614459</v>
      </c>
      <c r="AN68" s="3">
        <v>213</v>
      </c>
      <c r="AO68" s="3">
        <v>10</v>
      </c>
    </row>
    <row r="69" spans="1:41">
      <c r="A69" s="268" t="s">
        <v>171</v>
      </c>
      <c r="B69" s="268">
        <v>22</v>
      </c>
      <c r="C69" s="268">
        <v>23</v>
      </c>
      <c r="D69" s="268">
        <v>20</v>
      </c>
      <c r="E69" s="268">
        <v>20</v>
      </c>
      <c r="F69" s="268">
        <v>24</v>
      </c>
      <c r="G69" s="268">
        <v>24</v>
      </c>
      <c r="I69" s="268" t="s">
        <v>171</v>
      </c>
      <c r="J69" s="269">
        <v>39.198145553753136</v>
      </c>
      <c r="K69" s="269">
        <v>32.453136010749482</v>
      </c>
      <c r="L69" s="269">
        <v>34.452275804995487</v>
      </c>
      <c r="M69" s="269">
        <v>27.69608586435259</v>
      </c>
      <c r="N69" s="269">
        <v>33.321120409112041</v>
      </c>
      <c r="O69" s="269">
        <v>49.801671108324186</v>
      </c>
      <c r="P69" s="269">
        <v>57.970345998894068</v>
      </c>
      <c r="R69" s="268" t="s">
        <v>171</v>
      </c>
      <c r="S69" s="269">
        <f t="shared" si="4"/>
        <v>61.198145553753136</v>
      </c>
      <c r="T69" s="269">
        <f t="shared" si="4"/>
        <v>55.453136010749482</v>
      </c>
      <c r="U69" s="269">
        <f t="shared" si="4"/>
        <v>54.452275804995487</v>
      </c>
      <c r="V69" s="269">
        <f t="shared" si="3"/>
        <v>47.69608586435259</v>
      </c>
      <c r="W69" s="269">
        <f t="shared" si="3"/>
        <v>57.321120409112041</v>
      </c>
      <c r="X69" s="269">
        <f t="shared" si="3"/>
        <v>73.801671108324186</v>
      </c>
      <c r="Y69" s="269"/>
      <c r="Z69" s="24" t="s">
        <v>697</v>
      </c>
      <c r="AA69" s="4">
        <v>3444.2560094381361</v>
      </c>
      <c r="AB69" s="4">
        <v>3436.6975216482533</v>
      </c>
      <c r="AC69" s="4">
        <v>3390.3099608787243</v>
      </c>
      <c r="AD69" s="4">
        <v>3678.617644819974</v>
      </c>
      <c r="AE69" s="4">
        <v>3778.242677824268</v>
      </c>
      <c r="AF69" s="4">
        <v>3781.0001567643831</v>
      </c>
      <c r="AG69" s="10"/>
      <c r="AH69" s="276">
        <f t="shared" si="5"/>
        <v>3383.0578638843831</v>
      </c>
      <c r="AI69" s="276">
        <f t="shared" si="5"/>
        <v>3381.2443856375039</v>
      </c>
      <c r="AJ69" s="276">
        <f t="shared" si="5"/>
        <v>3335.8576850737286</v>
      </c>
      <c r="AK69" s="276">
        <f t="shared" si="5"/>
        <v>3630.9215589556215</v>
      </c>
      <c r="AL69" s="276">
        <f t="shared" si="5"/>
        <v>3720.9215574151558</v>
      </c>
      <c r="AM69" s="276">
        <f t="shared" si="5"/>
        <v>3707.1984856560589</v>
      </c>
      <c r="AN69" s="10">
        <v>214</v>
      </c>
      <c r="AO69" s="3">
        <v>4</v>
      </c>
    </row>
    <row r="70" spans="1:41">
      <c r="A70" s="268" t="s">
        <v>173</v>
      </c>
      <c r="B70" s="268">
        <v>35</v>
      </c>
      <c r="C70" s="268">
        <v>42</v>
      </c>
      <c r="D70" s="268">
        <v>36</v>
      </c>
      <c r="E70" s="268">
        <v>38</v>
      </c>
      <c r="F70" s="268">
        <v>37</v>
      </c>
      <c r="G70" s="268">
        <v>44</v>
      </c>
      <c r="I70" s="268" t="s">
        <v>173</v>
      </c>
      <c r="J70" s="269">
        <v>73.761272229822154</v>
      </c>
      <c r="K70" s="269">
        <v>74.971432584269664</v>
      </c>
      <c r="L70" s="269">
        <v>81.239687500000002</v>
      </c>
      <c r="M70" s="269">
        <v>85.46012564671102</v>
      </c>
      <c r="N70" s="269">
        <v>51.314129947722179</v>
      </c>
      <c r="O70" s="269">
        <v>42.416182917611486</v>
      </c>
      <c r="P70" s="269">
        <v>53.696338672768874</v>
      </c>
      <c r="R70" s="268" t="s">
        <v>173</v>
      </c>
      <c r="S70" s="269">
        <f t="shared" si="4"/>
        <v>108.76127222982215</v>
      </c>
      <c r="T70" s="269">
        <f t="shared" si="4"/>
        <v>116.97143258426966</v>
      </c>
      <c r="U70" s="269">
        <f t="shared" si="4"/>
        <v>117.2396875</v>
      </c>
      <c r="V70" s="269">
        <f t="shared" si="3"/>
        <v>123.46012564671102</v>
      </c>
      <c r="W70" s="269">
        <f t="shared" si="3"/>
        <v>88.314129947722179</v>
      </c>
      <c r="X70" s="269">
        <f t="shared" si="3"/>
        <v>86.416182917611479</v>
      </c>
      <c r="Y70" s="269"/>
      <c r="Z70" s="24" t="s">
        <v>698</v>
      </c>
      <c r="AA70" s="4">
        <v>4774.2818057455543</v>
      </c>
      <c r="AB70" s="4">
        <v>4614.4662921348317</v>
      </c>
      <c r="AC70" s="4">
        <v>4530.539772727273</v>
      </c>
      <c r="AD70" s="4">
        <v>4767.9231337767924</v>
      </c>
      <c r="AE70" s="4">
        <v>5076.9230769230771</v>
      </c>
      <c r="AF70" s="4">
        <v>5038.5487528344675</v>
      </c>
      <c r="AG70" s="3"/>
      <c r="AH70" s="276">
        <f t="shared" si="5"/>
        <v>4665.5205335157325</v>
      </c>
      <c r="AI70" s="276">
        <f t="shared" si="5"/>
        <v>4497.4948595505621</v>
      </c>
      <c r="AJ70" s="276">
        <f t="shared" si="5"/>
        <v>4413.3000852272726</v>
      </c>
      <c r="AK70" s="276">
        <f t="shared" si="5"/>
        <v>4644.4630081300811</v>
      </c>
      <c r="AL70" s="276">
        <f t="shared" si="5"/>
        <v>4988.6089469753551</v>
      </c>
      <c r="AM70" s="276">
        <f t="shared" si="5"/>
        <v>4952.1325699168556</v>
      </c>
      <c r="AN70" s="3">
        <v>216</v>
      </c>
      <c r="AO70" s="3">
        <v>13</v>
      </c>
    </row>
    <row r="71" spans="1:41">
      <c r="A71" s="268" t="s">
        <v>175</v>
      </c>
      <c r="B71" s="268">
        <v>29</v>
      </c>
      <c r="C71" s="268">
        <v>29</v>
      </c>
      <c r="D71" s="268">
        <v>30</v>
      </c>
      <c r="E71" s="268">
        <v>37</v>
      </c>
      <c r="F71" s="268">
        <v>28</v>
      </c>
      <c r="G71" s="268">
        <v>28</v>
      </c>
      <c r="I71" s="268" t="s">
        <v>175</v>
      </c>
      <c r="J71" s="269">
        <v>23.957978533094813</v>
      </c>
      <c r="K71" s="269">
        <v>19.912759053424164</v>
      </c>
      <c r="L71" s="269">
        <v>21.27071195652174</v>
      </c>
      <c r="M71" s="269">
        <v>26.596893856779349</v>
      </c>
      <c r="N71" s="269">
        <v>29.272188872620788</v>
      </c>
      <c r="O71" s="269">
        <v>47.989148544047183</v>
      </c>
      <c r="P71" s="269">
        <v>47.554959183673475</v>
      </c>
      <c r="R71" s="268" t="s">
        <v>175</v>
      </c>
      <c r="S71" s="269">
        <f t="shared" si="4"/>
        <v>52.957978533094817</v>
      </c>
      <c r="T71" s="269">
        <f t="shared" si="4"/>
        <v>48.912759053424168</v>
      </c>
      <c r="U71" s="269">
        <f t="shared" si="4"/>
        <v>51.270711956521737</v>
      </c>
      <c r="V71" s="269">
        <f t="shared" si="3"/>
        <v>63.596893856779346</v>
      </c>
      <c r="W71" s="269">
        <f t="shared" si="3"/>
        <v>57.272188872620788</v>
      </c>
      <c r="X71" s="269">
        <f t="shared" si="3"/>
        <v>75.989148544047183</v>
      </c>
      <c r="Y71" s="269"/>
      <c r="Z71" s="24" t="s">
        <v>699</v>
      </c>
      <c r="AA71" s="4">
        <v>3283.1842576028621</v>
      </c>
      <c r="AB71" s="4">
        <v>3307.637145930441</v>
      </c>
      <c r="AC71" s="4">
        <v>3391.123188405797</v>
      </c>
      <c r="AD71" s="4">
        <v>3525.4452926208651</v>
      </c>
      <c r="AE71" s="4">
        <v>3547.2181551976573</v>
      </c>
      <c r="AF71" s="4">
        <v>3858.0906745300404</v>
      </c>
      <c r="AG71" s="3"/>
      <c r="AH71" s="276">
        <f t="shared" si="5"/>
        <v>3230.2262790697673</v>
      </c>
      <c r="AI71" s="276">
        <f t="shared" si="5"/>
        <v>3258.724386877017</v>
      </c>
      <c r="AJ71" s="276">
        <f t="shared" si="5"/>
        <v>3339.8524764492754</v>
      </c>
      <c r="AK71" s="276">
        <f t="shared" si="5"/>
        <v>3461.8483987640857</v>
      </c>
      <c r="AL71" s="276">
        <f t="shared" si="5"/>
        <v>3489.9459663250364</v>
      </c>
      <c r="AM71" s="276">
        <f t="shared" si="5"/>
        <v>3782.1015259859932</v>
      </c>
      <c r="AN71" s="3">
        <v>217</v>
      </c>
      <c r="AO71" s="3">
        <v>16</v>
      </c>
    </row>
    <row r="72" spans="1:41">
      <c r="A72" s="268" t="s">
        <v>177</v>
      </c>
      <c r="B72" s="268">
        <v>31</v>
      </c>
      <c r="C72" s="268">
        <v>35</v>
      </c>
      <c r="D72" s="268">
        <v>34</v>
      </c>
      <c r="E72" s="268">
        <v>35</v>
      </c>
      <c r="F72" s="268">
        <v>33</v>
      </c>
      <c r="G72" s="268">
        <v>36</v>
      </c>
      <c r="I72" s="268" t="s">
        <v>177</v>
      </c>
      <c r="J72" s="269">
        <v>22.578261504747992</v>
      </c>
      <c r="K72" s="269">
        <v>18.839266123054113</v>
      </c>
      <c r="L72" s="269">
        <v>21.489623777276147</v>
      </c>
      <c r="M72" s="269">
        <v>28.738430141287285</v>
      </c>
      <c r="N72" s="269">
        <v>22.07960642570281</v>
      </c>
      <c r="O72" s="269">
        <v>39.953388566694279</v>
      </c>
      <c r="P72" s="269">
        <v>48.334060402684564</v>
      </c>
      <c r="R72" s="268" t="s">
        <v>177</v>
      </c>
      <c r="S72" s="269">
        <f t="shared" si="4"/>
        <v>53.578261504747992</v>
      </c>
      <c r="T72" s="269">
        <f t="shared" si="4"/>
        <v>53.839266123054117</v>
      </c>
      <c r="U72" s="269">
        <f t="shared" si="4"/>
        <v>55.489623777276151</v>
      </c>
      <c r="V72" s="269">
        <f t="shared" si="3"/>
        <v>63.738430141287282</v>
      </c>
      <c r="W72" s="269">
        <f t="shared" si="3"/>
        <v>55.079606425702806</v>
      </c>
      <c r="X72" s="269">
        <f t="shared" si="3"/>
        <v>75.953388566694287</v>
      </c>
      <c r="Y72" s="269"/>
      <c r="Z72" s="24" t="s">
        <v>701</v>
      </c>
      <c r="AA72" s="4">
        <v>4086.9247626004385</v>
      </c>
      <c r="AB72" s="4">
        <v>4116.3825055596735</v>
      </c>
      <c r="AC72" s="4">
        <v>4356.6591422121892</v>
      </c>
      <c r="AD72" s="4">
        <v>4872.8414442700159</v>
      </c>
      <c r="AE72" s="4">
        <v>5223.2931726907627</v>
      </c>
      <c r="AF72" s="4">
        <v>4831.8144159072081</v>
      </c>
      <c r="AG72" s="3"/>
      <c r="AH72" s="276">
        <f t="shared" si="5"/>
        <v>4033.3465010956907</v>
      </c>
      <c r="AI72" s="276">
        <f t="shared" si="5"/>
        <v>4062.5432394366194</v>
      </c>
      <c r="AJ72" s="276">
        <f t="shared" si="5"/>
        <v>4301.1695184349128</v>
      </c>
      <c r="AK72" s="276">
        <f t="shared" si="5"/>
        <v>4809.1030141287283</v>
      </c>
      <c r="AL72" s="276">
        <f t="shared" si="5"/>
        <v>5168.2135662650599</v>
      </c>
      <c r="AM72" s="276">
        <f t="shared" si="5"/>
        <v>4755.8610273405138</v>
      </c>
      <c r="AN72" s="3">
        <v>218</v>
      </c>
      <c r="AO72" s="3">
        <v>14</v>
      </c>
    </row>
    <row r="73" spans="1:41">
      <c r="A73" s="268" t="s">
        <v>179</v>
      </c>
      <c r="B73" s="268">
        <v>14</v>
      </c>
      <c r="C73" s="268">
        <v>14</v>
      </c>
      <c r="D73" s="268">
        <v>17</v>
      </c>
      <c r="E73" s="268">
        <v>17</v>
      </c>
      <c r="F73" s="268">
        <v>13</v>
      </c>
      <c r="G73" s="268">
        <v>12</v>
      </c>
      <c r="I73" s="268" t="s">
        <v>179</v>
      </c>
      <c r="J73" s="269">
        <v>42.319378972014718</v>
      </c>
      <c r="K73" s="269">
        <v>44.876307934014143</v>
      </c>
      <c r="L73" s="269">
        <v>48.666278651685396</v>
      </c>
      <c r="M73" s="269">
        <v>44.416154021417178</v>
      </c>
      <c r="N73" s="269">
        <v>42.392266467753046</v>
      </c>
      <c r="O73" s="269">
        <v>57.550852115915369</v>
      </c>
      <c r="P73" s="269">
        <v>68.13806240679132</v>
      </c>
      <c r="R73" s="268" t="s">
        <v>179</v>
      </c>
      <c r="S73" s="269">
        <f t="shared" si="4"/>
        <v>56.319378972014718</v>
      </c>
      <c r="T73" s="269">
        <f t="shared" si="4"/>
        <v>58.876307934014143</v>
      </c>
      <c r="U73" s="269">
        <f t="shared" si="4"/>
        <v>65.666278651685388</v>
      </c>
      <c r="V73" s="269">
        <f t="shared" si="3"/>
        <v>61.416154021417178</v>
      </c>
      <c r="W73" s="269">
        <f t="shared" si="3"/>
        <v>55.392266467753046</v>
      </c>
      <c r="X73" s="269">
        <f t="shared" si="3"/>
        <v>69.550852115915376</v>
      </c>
      <c r="Y73" s="269"/>
      <c r="Z73" s="24" t="s">
        <v>702</v>
      </c>
      <c r="AA73" s="4">
        <v>3404.0584234585795</v>
      </c>
      <c r="AB73" s="4">
        <v>3371.0021321961622</v>
      </c>
      <c r="AC73" s="4">
        <v>3409.1011235955057</v>
      </c>
      <c r="AD73" s="4">
        <v>3510.3668261562998</v>
      </c>
      <c r="AE73" s="4">
        <v>3745.237548772091</v>
      </c>
      <c r="AF73" s="4">
        <v>3890.4093836246552</v>
      </c>
      <c r="AG73" s="3"/>
      <c r="AH73" s="276">
        <f t="shared" si="5"/>
        <v>3347.7390444865646</v>
      </c>
      <c r="AI73" s="276">
        <f t="shared" si="5"/>
        <v>3312.1258242621479</v>
      </c>
      <c r="AJ73" s="276">
        <f t="shared" si="5"/>
        <v>3343.4348449438203</v>
      </c>
      <c r="AK73" s="276">
        <f t="shared" si="5"/>
        <v>3448.9506721348826</v>
      </c>
      <c r="AL73" s="276">
        <f t="shared" si="5"/>
        <v>3689.8452823043381</v>
      </c>
      <c r="AM73" s="276">
        <f t="shared" si="5"/>
        <v>3820.8585315087398</v>
      </c>
      <c r="AN73" s="3">
        <v>224</v>
      </c>
      <c r="AO73" s="3">
        <v>33</v>
      </c>
    </row>
    <row r="74" spans="1:41">
      <c r="A74" s="268" t="s">
        <v>181</v>
      </c>
      <c r="B74" s="268">
        <v>36</v>
      </c>
      <c r="C74" s="268">
        <v>35</v>
      </c>
      <c r="D74" s="268">
        <v>34</v>
      </c>
      <c r="E74" s="268">
        <v>35</v>
      </c>
      <c r="F74" s="268">
        <v>35</v>
      </c>
      <c r="G74" s="268">
        <v>41</v>
      </c>
      <c r="I74" s="268" t="s">
        <v>181</v>
      </c>
      <c r="J74" s="269">
        <v>50.122914714151825</v>
      </c>
      <c r="K74" s="269">
        <v>50.168355387523633</v>
      </c>
      <c r="L74" s="269">
        <v>49.911020260492037</v>
      </c>
      <c r="M74" s="269">
        <v>42.651686926321013</v>
      </c>
      <c r="N74" s="269">
        <v>36.760643200810328</v>
      </c>
      <c r="O74" s="269">
        <v>57.533149300155522</v>
      </c>
      <c r="P74" s="269">
        <v>60.291717011128775</v>
      </c>
      <c r="R74" s="268" t="s">
        <v>181</v>
      </c>
      <c r="S74" s="269">
        <f t="shared" si="4"/>
        <v>86.122914714151818</v>
      </c>
      <c r="T74" s="269">
        <f t="shared" si="4"/>
        <v>85.168355387523633</v>
      </c>
      <c r="U74" s="269">
        <f t="shared" si="4"/>
        <v>83.911020260492037</v>
      </c>
      <c r="V74" s="269">
        <f t="shared" si="3"/>
        <v>77.65168692632102</v>
      </c>
      <c r="W74" s="269">
        <f t="shared" si="3"/>
        <v>71.760643200810335</v>
      </c>
      <c r="X74" s="269">
        <f t="shared" si="3"/>
        <v>98.533149300155515</v>
      </c>
      <c r="Y74" s="269"/>
      <c r="Z74" s="24" t="s">
        <v>703</v>
      </c>
      <c r="AA74" s="4">
        <v>3880.974695407685</v>
      </c>
      <c r="AB74" s="4">
        <v>4053.8752362948962</v>
      </c>
      <c r="AC74" s="4">
        <v>3952.9667149059333</v>
      </c>
      <c r="AD74" s="4">
        <v>4097.7424956586456</v>
      </c>
      <c r="AE74" s="4">
        <v>4418.0805267156238</v>
      </c>
      <c r="AF74" s="4">
        <v>4588.6469673405909</v>
      </c>
      <c r="AG74" s="3"/>
      <c r="AH74" s="276">
        <f t="shared" si="5"/>
        <v>3794.8517806935333</v>
      </c>
      <c r="AI74" s="276">
        <f t="shared" si="5"/>
        <v>3968.7068809073726</v>
      </c>
      <c r="AJ74" s="276">
        <f t="shared" si="5"/>
        <v>3869.0556946454412</v>
      </c>
      <c r="AK74" s="276">
        <f t="shared" si="5"/>
        <v>4020.0908087323246</v>
      </c>
      <c r="AL74" s="276">
        <f t="shared" si="5"/>
        <v>4346.3198835148132</v>
      </c>
      <c r="AM74" s="276">
        <f t="shared" si="5"/>
        <v>4490.113818040435</v>
      </c>
      <c r="AN74" s="3">
        <v>226</v>
      </c>
      <c r="AO74" s="3">
        <v>13</v>
      </c>
    </row>
    <row r="75" spans="1:41">
      <c r="A75" s="268" t="s">
        <v>183</v>
      </c>
      <c r="B75" s="268">
        <v>38</v>
      </c>
      <c r="C75" s="268">
        <v>44</v>
      </c>
      <c r="D75" s="268">
        <v>39</v>
      </c>
      <c r="E75" s="268">
        <v>36</v>
      </c>
      <c r="F75" s="268">
        <v>41</v>
      </c>
      <c r="G75" s="268">
        <v>41</v>
      </c>
      <c r="I75" s="268" t="s">
        <v>183</v>
      </c>
      <c r="J75" s="269">
        <v>26.488945454545455</v>
      </c>
      <c r="K75" s="269">
        <v>30.566962025316457</v>
      </c>
      <c r="L75" s="269">
        <v>21.394019975031213</v>
      </c>
      <c r="M75" s="269">
        <v>25.167489539748956</v>
      </c>
      <c r="N75" s="269">
        <v>19.058070025619131</v>
      </c>
      <c r="O75" s="269">
        <v>22.931335055986217</v>
      </c>
      <c r="P75" s="269">
        <v>34.947295762341632</v>
      </c>
      <c r="R75" s="268" t="s">
        <v>183</v>
      </c>
      <c r="S75" s="269">
        <f t="shared" si="4"/>
        <v>64.488945454545458</v>
      </c>
      <c r="T75" s="269">
        <f t="shared" si="4"/>
        <v>74.566962025316457</v>
      </c>
      <c r="U75" s="269">
        <f t="shared" si="4"/>
        <v>60.394019975031213</v>
      </c>
      <c r="V75" s="269">
        <f t="shared" si="3"/>
        <v>61.167489539748956</v>
      </c>
      <c r="W75" s="269">
        <f t="shared" si="3"/>
        <v>60.058070025619131</v>
      </c>
      <c r="X75" s="269">
        <f t="shared" si="3"/>
        <v>63.931335055986217</v>
      </c>
      <c r="Y75" s="269"/>
      <c r="Z75" s="24" t="s">
        <v>704</v>
      </c>
      <c r="AA75" s="4">
        <v>3764.848484848485</v>
      </c>
      <c r="AB75" s="4">
        <v>3837.0763576970194</v>
      </c>
      <c r="AC75" s="4">
        <v>3851.4357053682897</v>
      </c>
      <c r="AD75" s="4">
        <v>4067.7824267782426</v>
      </c>
      <c r="AE75" s="4">
        <v>4253.6293766011959</v>
      </c>
      <c r="AF75" s="4">
        <v>4273.4711455641691</v>
      </c>
      <c r="AG75" s="3"/>
      <c r="AH75" s="276">
        <f t="shared" si="5"/>
        <v>3700.3595393939395</v>
      </c>
      <c r="AI75" s="276">
        <f t="shared" si="5"/>
        <v>3762.5093956717028</v>
      </c>
      <c r="AJ75" s="276">
        <f t="shared" si="5"/>
        <v>3791.0416853932584</v>
      </c>
      <c r="AK75" s="276">
        <f t="shared" si="5"/>
        <v>4006.6149372384934</v>
      </c>
      <c r="AL75" s="276">
        <f t="shared" si="5"/>
        <v>4193.5713065755772</v>
      </c>
      <c r="AM75" s="276">
        <f t="shared" si="5"/>
        <v>4209.5398105081831</v>
      </c>
      <c r="AN75" s="3">
        <v>230</v>
      </c>
      <c r="AO75" s="3">
        <v>4</v>
      </c>
    </row>
    <row r="76" spans="1:41">
      <c r="A76" s="268" t="s">
        <v>185</v>
      </c>
      <c r="B76" s="268">
        <v>25</v>
      </c>
      <c r="C76" s="268">
        <v>27</v>
      </c>
      <c r="D76" s="268">
        <v>25</v>
      </c>
      <c r="E76" s="268">
        <v>25</v>
      </c>
      <c r="F76" s="268">
        <v>25</v>
      </c>
      <c r="G76" s="268">
        <v>28</v>
      </c>
      <c r="I76" s="268" t="s">
        <v>185</v>
      </c>
      <c r="J76" s="269">
        <v>33.158505836575877</v>
      </c>
      <c r="K76" s="269">
        <v>37.82435956790124</v>
      </c>
      <c r="L76" s="269">
        <v>38.5910125588697</v>
      </c>
      <c r="M76" s="269">
        <v>24.181299524564182</v>
      </c>
      <c r="N76" s="269">
        <v>16.794823434991972</v>
      </c>
      <c r="O76" s="269">
        <v>22.331056338028169</v>
      </c>
      <c r="P76" s="269">
        <v>33.648400621118014</v>
      </c>
      <c r="R76" s="268" t="s">
        <v>185</v>
      </c>
      <c r="S76" s="269">
        <f t="shared" si="4"/>
        <v>58.158505836575877</v>
      </c>
      <c r="T76" s="269">
        <f t="shared" si="4"/>
        <v>64.82435956790124</v>
      </c>
      <c r="U76" s="269">
        <f t="shared" si="4"/>
        <v>63.5910125588697</v>
      </c>
      <c r="V76" s="269">
        <f t="shared" si="3"/>
        <v>49.181299524564182</v>
      </c>
      <c r="W76" s="269">
        <f t="shared" si="3"/>
        <v>41.794823434991969</v>
      </c>
      <c r="X76" s="269">
        <f t="shared" si="3"/>
        <v>50.331056338028169</v>
      </c>
      <c r="Y76" s="269"/>
      <c r="Z76" s="24" t="s">
        <v>705</v>
      </c>
      <c r="AA76" s="4">
        <v>4105.0583657587549</v>
      </c>
      <c r="AB76" s="4">
        <v>4570.9876543209875</v>
      </c>
      <c r="AC76" s="4">
        <v>4686.0282574568291</v>
      </c>
      <c r="AD76" s="4">
        <v>5167.9873217115692</v>
      </c>
      <c r="AE76" s="4">
        <v>4987.9614767255216</v>
      </c>
      <c r="AF76" s="4">
        <v>5042.2535211267605</v>
      </c>
      <c r="AG76" s="3"/>
      <c r="AH76" s="276">
        <f t="shared" si="5"/>
        <v>4046.8998599221791</v>
      </c>
      <c r="AI76" s="276">
        <f t="shared" si="5"/>
        <v>4506.1632947530861</v>
      </c>
      <c r="AJ76" s="276">
        <f t="shared" si="5"/>
        <v>4622.4372448979593</v>
      </c>
      <c r="AK76" s="276">
        <f t="shared" si="5"/>
        <v>5118.8060221870046</v>
      </c>
      <c r="AL76" s="276">
        <f t="shared" si="5"/>
        <v>4946.1666532905292</v>
      </c>
      <c r="AM76" s="276">
        <f t="shared" si="5"/>
        <v>4991.9224647887322</v>
      </c>
      <c r="AN76" s="3">
        <v>231</v>
      </c>
      <c r="AO76" s="3">
        <v>15</v>
      </c>
    </row>
    <row r="77" spans="1:41">
      <c r="A77" s="268" t="s">
        <v>187</v>
      </c>
      <c r="B77" s="268">
        <v>31</v>
      </c>
      <c r="C77" s="268">
        <v>35</v>
      </c>
      <c r="D77" s="268">
        <v>36</v>
      </c>
      <c r="E77" s="268">
        <v>36</v>
      </c>
      <c r="F77" s="268">
        <v>34</v>
      </c>
      <c r="G77" s="268">
        <v>37</v>
      </c>
      <c r="I77" s="268" t="s">
        <v>187</v>
      </c>
      <c r="J77" s="269">
        <v>35.255711711711712</v>
      </c>
      <c r="K77" s="269">
        <v>32.524093087423758</v>
      </c>
      <c r="L77" s="269">
        <v>39.419925055106546</v>
      </c>
      <c r="M77" s="269">
        <v>33.678112149532708</v>
      </c>
      <c r="N77" s="269">
        <v>30.583150030339805</v>
      </c>
      <c r="O77" s="269">
        <v>39.537951872068888</v>
      </c>
      <c r="P77" s="269">
        <v>46.654226084257893</v>
      </c>
      <c r="R77" s="268" t="s">
        <v>187</v>
      </c>
      <c r="S77" s="269">
        <f t="shared" si="4"/>
        <v>66.255711711711712</v>
      </c>
      <c r="T77" s="269">
        <f t="shared" si="4"/>
        <v>67.524093087423751</v>
      </c>
      <c r="U77" s="269">
        <f t="shared" si="4"/>
        <v>75.419925055106546</v>
      </c>
      <c r="V77" s="269">
        <f t="shared" si="3"/>
        <v>69.678112149532708</v>
      </c>
      <c r="W77" s="269">
        <f t="shared" si="3"/>
        <v>64.583150030339809</v>
      </c>
      <c r="X77" s="269">
        <f t="shared" si="3"/>
        <v>76.537951872068888</v>
      </c>
      <c r="Y77" s="269"/>
      <c r="Z77" s="24" t="s">
        <v>706</v>
      </c>
      <c r="AA77" s="4">
        <v>3853.4774774774774</v>
      </c>
      <c r="AB77" s="4">
        <v>3840.5460354342144</v>
      </c>
      <c r="AC77" s="4">
        <v>3824.467303453343</v>
      </c>
      <c r="AD77" s="4">
        <v>4042.3177570093458</v>
      </c>
      <c r="AE77" s="4">
        <v>4199.5600728155341</v>
      </c>
      <c r="AF77" s="4">
        <v>4469.6701775966785</v>
      </c>
      <c r="AG77" s="3"/>
      <c r="AH77" s="276">
        <f t="shared" si="5"/>
        <v>3787.2217657657657</v>
      </c>
      <c r="AI77" s="276">
        <f t="shared" si="5"/>
        <v>3773.0219423467906</v>
      </c>
      <c r="AJ77" s="276">
        <f t="shared" si="5"/>
        <v>3749.0473783982366</v>
      </c>
      <c r="AK77" s="276">
        <f t="shared" si="5"/>
        <v>3972.639644859813</v>
      </c>
      <c r="AL77" s="276">
        <f t="shared" si="5"/>
        <v>4134.9769227851939</v>
      </c>
      <c r="AM77" s="276">
        <f t="shared" si="5"/>
        <v>4393.1322257246093</v>
      </c>
      <c r="AN77" s="3">
        <v>232</v>
      </c>
      <c r="AO77" s="3">
        <v>14</v>
      </c>
    </row>
    <row r="78" spans="1:41">
      <c r="A78" s="268" t="s">
        <v>189</v>
      </c>
      <c r="B78" s="268">
        <v>24</v>
      </c>
      <c r="C78" s="268">
        <v>26</v>
      </c>
      <c r="D78" s="268">
        <v>25</v>
      </c>
      <c r="E78" s="268">
        <v>23</v>
      </c>
      <c r="F78" s="268">
        <v>23</v>
      </c>
      <c r="G78" s="268">
        <v>24</v>
      </c>
      <c r="I78" s="268" t="s">
        <v>189</v>
      </c>
      <c r="J78" s="269">
        <v>20.67495591039085</v>
      </c>
      <c r="K78" s="269">
        <v>28.288641484426773</v>
      </c>
      <c r="L78" s="269">
        <v>30.445698488757834</v>
      </c>
      <c r="M78" s="269">
        <v>30.318440893771065</v>
      </c>
      <c r="N78" s="269">
        <v>31.267647844334224</v>
      </c>
      <c r="O78" s="269">
        <v>35.411560525976533</v>
      </c>
      <c r="P78" s="269">
        <v>41.274854755532346</v>
      </c>
      <c r="R78" s="268" t="s">
        <v>189</v>
      </c>
      <c r="S78" s="269">
        <f t="shared" si="4"/>
        <v>44.67495591039085</v>
      </c>
      <c r="T78" s="269">
        <f t="shared" si="4"/>
        <v>54.288641484426776</v>
      </c>
      <c r="U78" s="269">
        <f t="shared" si="4"/>
        <v>55.445698488757834</v>
      </c>
      <c r="V78" s="269">
        <f t="shared" si="3"/>
        <v>53.318440893771069</v>
      </c>
      <c r="W78" s="269">
        <f t="shared" si="3"/>
        <v>54.267647844334221</v>
      </c>
      <c r="X78" s="269">
        <f t="shared" si="3"/>
        <v>59.411560525976533</v>
      </c>
      <c r="Y78" s="269"/>
      <c r="Z78" s="23" t="s">
        <v>707</v>
      </c>
      <c r="AA78" s="4">
        <v>3581.8040991420398</v>
      </c>
      <c r="AB78" s="4">
        <v>3787.9390324718356</v>
      </c>
      <c r="AC78" s="4">
        <v>3712.6796903796535</v>
      </c>
      <c r="AD78" s="4">
        <v>4060.2920983647487</v>
      </c>
      <c r="AE78" s="4">
        <v>4287.294925600916</v>
      </c>
      <c r="AF78" s="4">
        <v>4329.7666623694731</v>
      </c>
      <c r="AG78" s="3"/>
      <c r="AH78" s="276">
        <f t="shared" si="5"/>
        <v>3537.1291432316489</v>
      </c>
      <c r="AI78" s="276">
        <f t="shared" si="5"/>
        <v>3733.6503909874086</v>
      </c>
      <c r="AJ78" s="276">
        <f t="shared" si="5"/>
        <v>3657.2339918908956</v>
      </c>
      <c r="AK78" s="276">
        <f t="shared" si="5"/>
        <v>4006.9736574709777</v>
      </c>
      <c r="AL78" s="276">
        <f t="shared" si="5"/>
        <v>4233.0272777565815</v>
      </c>
      <c r="AM78" s="276">
        <f t="shared" si="5"/>
        <v>4270.3551018434964</v>
      </c>
      <c r="AN78" s="3">
        <v>233</v>
      </c>
      <c r="AO78" s="3">
        <v>14</v>
      </c>
    </row>
    <row r="79" spans="1:41">
      <c r="A79" s="268" t="s">
        <v>191</v>
      </c>
      <c r="B79" s="268">
        <v>3</v>
      </c>
      <c r="C79" s="268">
        <v>3</v>
      </c>
      <c r="D79" s="268">
        <v>0</v>
      </c>
      <c r="E79" s="268">
        <v>5</v>
      </c>
      <c r="F79" s="268">
        <v>5</v>
      </c>
      <c r="G79" s="268">
        <v>5</v>
      </c>
      <c r="I79" s="268" t="s">
        <v>191</v>
      </c>
      <c r="J79" s="269">
        <v>28.333217372970697</v>
      </c>
      <c r="K79" s="269">
        <v>32.904661062041072</v>
      </c>
      <c r="L79" s="269">
        <v>36.6959819201995</v>
      </c>
      <c r="M79" s="269">
        <v>39.122090483619345</v>
      </c>
      <c r="N79" s="269">
        <v>37.46187914667756</v>
      </c>
      <c r="O79" s="269">
        <v>47.59997543721753</v>
      </c>
      <c r="P79" s="269">
        <v>64.628015575425437</v>
      </c>
      <c r="R79" s="268" t="s">
        <v>191</v>
      </c>
      <c r="S79" s="269">
        <f t="shared" si="4"/>
        <v>31.333217372970697</v>
      </c>
      <c r="T79" s="269">
        <f t="shared" si="4"/>
        <v>35.904661062041072</v>
      </c>
      <c r="U79" s="269">
        <f t="shared" si="4"/>
        <v>36.6959819201995</v>
      </c>
      <c r="V79" s="269">
        <f t="shared" si="3"/>
        <v>44.122090483619345</v>
      </c>
      <c r="W79" s="269">
        <f t="shared" si="3"/>
        <v>42.46187914667756</v>
      </c>
      <c r="X79" s="269">
        <f t="shared" si="3"/>
        <v>52.59997543721753</v>
      </c>
      <c r="Y79" s="269"/>
      <c r="Z79" s="24" t="s">
        <v>708</v>
      </c>
      <c r="AA79" s="4">
        <v>2928.4208306978708</v>
      </c>
      <c r="AB79" s="4">
        <v>2874.7472597637543</v>
      </c>
      <c r="AC79" s="4">
        <v>2713.8403990024935</v>
      </c>
      <c r="AD79" s="4">
        <v>2914.6125845033803</v>
      </c>
      <c r="AE79" s="4">
        <v>3139.532509952026</v>
      </c>
      <c r="AF79" s="4">
        <v>3266.653566516015</v>
      </c>
      <c r="AG79" s="3"/>
      <c r="AH79" s="276">
        <f t="shared" si="5"/>
        <v>2897.0876133248998</v>
      </c>
      <c r="AI79" s="276">
        <f t="shared" si="5"/>
        <v>2838.8425987017131</v>
      </c>
      <c r="AJ79" s="276">
        <f t="shared" si="5"/>
        <v>2677.1444170822942</v>
      </c>
      <c r="AK79" s="276">
        <f t="shared" si="5"/>
        <v>2870.4904940197607</v>
      </c>
      <c r="AL79" s="276">
        <f t="shared" si="5"/>
        <v>3097.0706308053486</v>
      </c>
      <c r="AM79" s="276">
        <f t="shared" si="5"/>
        <v>3214.0535910787976</v>
      </c>
      <c r="AN79" s="3">
        <v>235</v>
      </c>
      <c r="AO79" s="3">
        <v>33</v>
      </c>
    </row>
    <row r="80" spans="1:41">
      <c r="A80" s="268" t="s">
        <v>193</v>
      </c>
      <c r="B80" s="268">
        <v>32</v>
      </c>
      <c r="C80" s="268">
        <v>32</v>
      </c>
      <c r="D80" s="268">
        <v>29</v>
      </c>
      <c r="E80" s="268">
        <v>32</v>
      </c>
      <c r="F80" s="268">
        <v>35</v>
      </c>
      <c r="G80" s="268">
        <v>35</v>
      </c>
      <c r="I80" s="268" t="s">
        <v>193</v>
      </c>
      <c r="J80" s="269">
        <v>14.444596980255517</v>
      </c>
      <c r="K80" s="269">
        <v>14.939792926942765</v>
      </c>
      <c r="L80" s="269">
        <v>22.427177999535857</v>
      </c>
      <c r="M80" s="269">
        <v>26.759475778141823</v>
      </c>
      <c r="N80" s="269">
        <v>26.260865993898147</v>
      </c>
      <c r="O80" s="269">
        <v>39.834678334910123</v>
      </c>
      <c r="P80" s="269">
        <v>62.541678588459703</v>
      </c>
      <c r="R80" s="268" t="s">
        <v>193</v>
      </c>
      <c r="S80" s="269">
        <f t="shared" si="4"/>
        <v>46.444596980255518</v>
      </c>
      <c r="T80" s="269">
        <f t="shared" si="4"/>
        <v>46.939792926942765</v>
      </c>
      <c r="U80" s="269">
        <f t="shared" si="4"/>
        <v>51.427177999535857</v>
      </c>
      <c r="V80" s="269">
        <f t="shared" si="3"/>
        <v>58.75947577814182</v>
      </c>
      <c r="W80" s="269">
        <f t="shared" si="3"/>
        <v>61.26086599389815</v>
      </c>
      <c r="X80" s="269">
        <f t="shared" si="3"/>
        <v>74.834678334910123</v>
      </c>
      <c r="Y80" s="269"/>
      <c r="Z80" s="24" t="s">
        <v>709</v>
      </c>
      <c r="AA80" s="4">
        <v>3067.5958188153309</v>
      </c>
      <c r="AB80" s="4">
        <v>3094.2298743601677</v>
      </c>
      <c r="AC80" s="4">
        <v>3168.7166395915524</v>
      </c>
      <c r="AD80" s="4">
        <v>3510.6482564942662</v>
      </c>
      <c r="AE80" s="4">
        <v>3628.9603379488385</v>
      </c>
      <c r="AF80" s="4">
        <v>3764.4276253547778</v>
      </c>
      <c r="AG80" s="3"/>
      <c r="AH80" s="276">
        <f t="shared" si="5"/>
        <v>3021.1512218350754</v>
      </c>
      <c r="AI80" s="276">
        <f t="shared" si="5"/>
        <v>3047.2900814332252</v>
      </c>
      <c r="AJ80" s="276">
        <f t="shared" si="5"/>
        <v>3117.2894615920163</v>
      </c>
      <c r="AK80" s="276">
        <f t="shared" si="5"/>
        <v>3451.8887807161245</v>
      </c>
      <c r="AL80" s="276">
        <f t="shared" si="5"/>
        <v>3567.6994719549402</v>
      </c>
      <c r="AM80" s="276">
        <f t="shared" si="5"/>
        <v>3689.5929470198676</v>
      </c>
      <c r="AN80" s="3">
        <v>236</v>
      </c>
      <c r="AO80" s="3">
        <v>16</v>
      </c>
    </row>
    <row r="81" spans="1:41">
      <c r="A81" s="268" t="s">
        <v>195</v>
      </c>
      <c r="B81" s="268">
        <v>56</v>
      </c>
      <c r="C81" s="268">
        <v>56</v>
      </c>
      <c r="D81" s="268">
        <v>48</v>
      </c>
      <c r="E81" s="268">
        <v>58</v>
      </c>
      <c r="F81" s="268">
        <v>58</v>
      </c>
      <c r="G81" s="268">
        <v>59</v>
      </c>
      <c r="I81" s="268" t="s">
        <v>195</v>
      </c>
      <c r="J81" s="269">
        <v>49.244766708701135</v>
      </c>
      <c r="K81" s="269">
        <v>39.073039215686279</v>
      </c>
      <c r="L81" s="269">
        <v>36.796816803811176</v>
      </c>
      <c r="M81" s="269">
        <v>47.580387700534757</v>
      </c>
      <c r="N81" s="269">
        <v>59.441634877384196</v>
      </c>
      <c r="O81" s="269">
        <v>74.019341067285382</v>
      </c>
      <c r="P81" s="269">
        <v>62.800914721295854</v>
      </c>
      <c r="R81" s="268" t="s">
        <v>195</v>
      </c>
      <c r="S81" s="269">
        <f t="shared" si="4"/>
        <v>105.24476670870114</v>
      </c>
      <c r="T81" s="269">
        <f t="shared" si="4"/>
        <v>95.073039215686279</v>
      </c>
      <c r="U81" s="269">
        <f t="shared" si="4"/>
        <v>84.796816803811168</v>
      </c>
      <c r="V81" s="269">
        <f t="shared" si="3"/>
        <v>105.58038770053476</v>
      </c>
      <c r="W81" s="269">
        <f t="shared" si="3"/>
        <v>117.44163487738419</v>
      </c>
      <c r="X81" s="269">
        <f t="shared" si="3"/>
        <v>133.01934106728538</v>
      </c>
      <c r="Y81" s="269"/>
      <c r="Z81" s="24" t="s">
        <v>710</v>
      </c>
      <c r="AA81" s="4">
        <v>4047.0786044556535</v>
      </c>
      <c r="AB81" s="4">
        <v>4385.3367433930098</v>
      </c>
      <c r="AC81" s="4">
        <v>4439.1511476829801</v>
      </c>
      <c r="AD81" s="4">
        <v>4520.4991087344024</v>
      </c>
      <c r="AE81" s="4">
        <v>4258.4014532243418</v>
      </c>
      <c r="AF81" s="4">
        <v>4899.3039443155449</v>
      </c>
      <c r="AG81" s="3"/>
      <c r="AH81" s="276">
        <f t="shared" si="5"/>
        <v>3941.8338377469522</v>
      </c>
      <c r="AI81" s="276">
        <f t="shared" si="5"/>
        <v>4290.2637041773232</v>
      </c>
      <c r="AJ81" s="276">
        <f t="shared" si="5"/>
        <v>4354.3543308791686</v>
      </c>
      <c r="AK81" s="276">
        <f t="shared" si="5"/>
        <v>4414.9187210338678</v>
      </c>
      <c r="AL81" s="276">
        <f t="shared" si="5"/>
        <v>4140.9598183469579</v>
      </c>
      <c r="AM81" s="276">
        <f t="shared" si="5"/>
        <v>4766.2846032482594</v>
      </c>
      <c r="AN81" s="3">
        <v>239</v>
      </c>
      <c r="AO81" s="3">
        <v>11</v>
      </c>
    </row>
    <row r="82" spans="1:41">
      <c r="A82" s="268" t="s">
        <v>197</v>
      </c>
      <c r="B82" s="268">
        <v>12</v>
      </c>
      <c r="C82" s="268">
        <v>15</v>
      </c>
      <c r="D82" s="268">
        <v>15</v>
      </c>
      <c r="E82" s="268">
        <v>8</v>
      </c>
      <c r="F82" s="268">
        <v>10</v>
      </c>
      <c r="G82" s="268">
        <v>10</v>
      </c>
      <c r="I82" s="268" t="s">
        <v>197</v>
      </c>
      <c r="J82" s="269">
        <v>104.94458773784355</v>
      </c>
      <c r="K82" s="269">
        <v>99.510451810017585</v>
      </c>
      <c r="L82" s="269">
        <v>100.71061394429809</v>
      </c>
      <c r="M82" s="269">
        <v>91.078576185719044</v>
      </c>
      <c r="N82" s="269">
        <v>87.884992031680113</v>
      </c>
      <c r="O82" s="269">
        <v>109.47051426334589</v>
      </c>
      <c r="P82" s="269">
        <v>108.68068780951428</v>
      </c>
      <c r="R82" s="268" t="s">
        <v>197</v>
      </c>
      <c r="S82" s="269">
        <f t="shared" si="4"/>
        <v>116.94458773784355</v>
      </c>
      <c r="T82" s="269">
        <f t="shared" si="4"/>
        <v>114.51045181001759</v>
      </c>
      <c r="U82" s="269">
        <f t="shared" si="4"/>
        <v>115.71061394429809</v>
      </c>
      <c r="V82" s="269">
        <f t="shared" si="3"/>
        <v>99.078576185719044</v>
      </c>
      <c r="W82" s="269">
        <f t="shared" si="3"/>
        <v>97.884992031680113</v>
      </c>
      <c r="X82" s="269">
        <f t="shared" si="3"/>
        <v>119.47051426334589</v>
      </c>
      <c r="Y82" s="269"/>
      <c r="Z82" s="24" t="s">
        <v>711</v>
      </c>
      <c r="AA82" s="4">
        <v>3934.0932070962403</v>
      </c>
      <c r="AB82" s="4">
        <v>4115.2208128876955</v>
      </c>
      <c r="AC82" s="4">
        <v>3965.186300338728</v>
      </c>
      <c r="AD82" s="4">
        <v>4316.1124589696019</v>
      </c>
      <c r="AE82" s="4">
        <v>4539.6725744917176</v>
      </c>
      <c r="AF82" s="4">
        <v>4702.9896755883938</v>
      </c>
      <c r="AG82" s="3"/>
      <c r="AH82" s="276">
        <f t="shared" si="5"/>
        <v>3817.1486193583969</v>
      </c>
      <c r="AI82" s="276">
        <f t="shared" si="5"/>
        <v>4000.710361077678</v>
      </c>
      <c r="AJ82" s="276">
        <f t="shared" si="5"/>
        <v>3849.4756863944299</v>
      </c>
      <c r="AK82" s="276">
        <f t="shared" si="5"/>
        <v>4217.0338827838832</v>
      </c>
      <c r="AL82" s="276">
        <f t="shared" si="5"/>
        <v>4441.7875824600378</v>
      </c>
      <c r="AM82" s="276">
        <f t="shared" si="5"/>
        <v>4583.5191613250481</v>
      </c>
      <c r="AN82" s="3">
        <v>240</v>
      </c>
      <c r="AO82" s="3">
        <v>19</v>
      </c>
    </row>
    <row r="83" spans="1:41">
      <c r="A83" s="268" t="s">
        <v>199</v>
      </c>
      <c r="B83" s="268">
        <v>54</v>
      </c>
      <c r="C83" s="268">
        <v>54</v>
      </c>
      <c r="D83" s="268">
        <v>51</v>
      </c>
      <c r="E83" s="268">
        <v>56</v>
      </c>
      <c r="F83" s="268">
        <v>61</v>
      </c>
      <c r="G83" s="268">
        <v>59</v>
      </c>
      <c r="I83" s="268" t="s">
        <v>199</v>
      </c>
      <c r="J83" s="269">
        <v>86.542675766160187</v>
      </c>
      <c r="K83" s="269">
        <v>72.978899621459334</v>
      </c>
      <c r="L83" s="269">
        <v>66.098776214494293</v>
      </c>
      <c r="M83" s="269">
        <v>58.685666214382628</v>
      </c>
      <c r="N83" s="269">
        <v>69.63231097058015</v>
      </c>
      <c r="O83" s="269">
        <v>74.698959810874697</v>
      </c>
      <c r="P83" s="269">
        <v>93.972425777402563</v>
      </c>
      <c r="R83" s="268" t="s">
        <v>199</v>
      </c>
      <c r="S83" s="269">
        <f t="shared" si="4"/>
        <v>140.54267576616019</v>
      </c>
      <c r="T83" s="269">
        <f t="shared" si="4"/>
        <v>126.97889962145933</v>
      </c>
      <c r="U83" s="269">
        <f t="shared" si="4"/>
        <v>117.09877621449429</v>
      </c>
      <c r="V83" s="269">
        <f t="shared" si="3"/>
        <v>114.68566621438262</v>
      </c>
      <c r="W83" s="269">
        <f t="shared" si="3"/>
        <v>130.63231097058014</v>
      </c>
      <c r="X83" s="269">
        <f t="shared" si="3"/>
        <v>133.6989598108747</v>
      </c>
      <c r="Y83" s="269"/>
      <c r="Z83" s="24" t="s">
        <v>712</v>
      </c>
      <c r="AA83" s="4">
        <v>5002.9616276075203</v>
      </c>
      <c r="AB83" s="4">
        <v>5128.0511682547967</v>
      </c>
      <c r="AC83" s="4">
        <v>5249.535439341651</v>
      </c>
      <c r="AD83" s="4">
        <v>5339.7557666214379</v>
      </c>
      <c r="AE83" s="4">
        <v>5446.2469067913116</v>
      </c>
      <c r="AF83" s="4">
        <v>5576.8321513002365</v>
      </c>
      <c r="AG83" s="3"/>
      <c r="AH83" s="276">
        <f t="shared" si="5"/>
        <v>4862.4189518413605</v>
      </c>
      <c r="AI83" s="276">
        <f t="shared" si="5"/>
        <v>5001.0722686333374</v>
      </c>
      <c r="AJ83" s="276">
        <f t="shared" si="5"/>
        <v>5132.4366631271569</v>
      </c>
      <c r="AK83" s="276">
        <f t="shared" si="5"/>
        <v>5225.0701004070552</v>
      </c>
      <c r="AL83" s="276">
        <f t="shared" si="5"/>
        <v>5315.6145958207317</v>
      </c>
      <c r="AM83" s="276">
        <f t="shared" si="5"/>
        <v>5443.1331914893617</v>
      </c>
      <c r="AN83" s="3">
        <v>320</v>
      </c>
      <c r="AO83" s="3">
        <v>19</v>
      </c>
    </row>
    <row r="84" spans="1:41">
      <c r="A84" s="268" t="s">
        <v>201</v>
      </c>
      <c r="B84" s="268">
        <v>23</v>
      </c>
      <c r="C84" s="268">
        <v>19</v>
      </c>
      <c r="D84" s="268">
        <v>14</v>
      </c>
      <c r="E84" s="268">
        <v>16</v>
      </c>
      <c r="F84" s="268">
        <v>17</v>
      </c>
      <c r="G84" s="268">
        <v>17</v>
      </c>
      <c r="I84" s="268" t="s">
        <v>201</v>
      </c>
      <c r="J84" s="269">
        <v>52.471696471149265</v>
      </c>
      <c r="K84" s="269">
        <v>56.694071669071668</v>
      </c>
      <c r="L84" s="269">
        <v>45.74581485053038</v>
      </c>
      <c r="M84" s="269">
        <v>44.423514176997671</v>
      </c>
      <c r="N84" s="269">
        <v>34.151534843421217</v>
      </c>
      <c r="O84" s="269">
        <v>43.959590430861724</v>
      </c>
      <c r="P84" s="269">
        <v>57.068309502720481</v>
      </c>
      <c r="R84" s="268" t="s">
        <v>201</v>
      </c>
      <c r="S84" s="269">
        <f t="shared" si="4"/>
        <v>75.471696471149272</v>
      </c>
      <c r="T84" s="269">
        <f t="shared" si="4"/>
        <v>75.694071669071661</v>
      </c>
      <c r="U84" s="269">
        <f t="shared" si="4"/>
        <v>59.74581485053038</v>
      </c>
      <c r="V84" s="269">
        <f t="shared" si="3"/>
        <v>60.423514176997671</v>
      </c>
      <c r="W84" s="269">
        <f t="shared" si="3"/>
        <v>51.151534843421217</v>
      </c>
      <c r="X84" s="269">
        <f t="shared" si="3"/>
        <v>60.959590430861724</v>
      </c>
      <c r="Y84" s="269"/>
      <c r="Z84" s="24" t="s">
        <v>713</v>
      </c>
      <c r="AA84" s="4">
        <v>3434.191702432046</v>
      </c>
      <c r="AB84" s="4">
        <v>3499.8797498797499</v>
      </c>
      <c r="AC84" s="4">
        <v>3526.8804243008681</v>
      </c>
      <c r="AD84" s="4">
        <v>3766.5398306124953</v>
      </c>
      <c r="AE84" s="4">
        <v>3873.3754177497217</v>
      </c>
      <c r="AF84" s="4">
        <v>3938.5020040080162</v>
      </c>
      <c r="AG84" s="3"/>
      <c r="AH84" s="276">
        <f t="shared" si="5"/>
        <v>3358.7200059608967</v>
      </c>
      <c r="AI84" s="276">
        <f t="shared" si="5"/>
        <v>3424.1856782106784</v>
      </c>
      <c r="AJ84" s="276">
        <f t="shared" si="5"/>
        <v>3467.1346094503378</v>
      </c>
      <c r="AK84" s="276">
        <f t="shared" si="5"/>
        <v>3706.1163164354975</v>
      </c>
      <c r="AL84" s="276">
        <f t="shared" si="5"/>
        <v>3822.2238829063003</v>
      </c>
      <c r="AM84" s="276">
        <f t="shared" si="5"/>
        <v>3877.5424135771545</v>
      </c>
      <c r="AN84" s="3">
        <v>241</v>
      </c>
      <c r="AO84" s="3">
        <v>19</v>
      </c>
    </row>
    <row r="85" spans="1:41">
      <c r="A85" s="268" t="s">
        <v>203</v>
      </c>
      <c r="B85" s="268">
        <v>18</v>
      </c>
      <c r="C85" s="268">
        <v>16</v>
      </c>
      <c r="D85" s="268">
        <v>17</v>
      </c>
      <c r="E85" s="268">
        <v>18</v>
      </c>
      <c r="F85" s="268">
        <v>18</v>
      </c>
      <c r="G85" s="268">
        <v>18</v>
      </c>
      <c r="I85" s="268" t="s">
        <v>203</v>
      </c>
      <c r="J85" s="269">
        <v>35.011016066000863</v>
      </c>
      <c r="K85" s="269">
        <v>25.505128055878927</v>
      </c>
      <c r="L85" s="269">
        <v>27.920078021492714</v>
      </c>
      <c r="M85" s="269">
        <v>27.561170434265318</v>
      </c>
      <c r="N85" s="269">
        <v>33.698999999999998</v>
      </c>
      <c r="O85" s="269">
        <v>42.456802844605839</v>
      </c>
      <c r="P85" s="269">
        <v>44.949348647423307</v>
      </c>
      <c r="R85" s="268" t="s">
        <v>203</v>
      </c>
      <c r="S85" s="269">
        <f t="shared" si="4"/>
        <v>53.011016066000863</v>
      </c>
      <c r="T85" s="269">
        <f t="shared" si="4"/>
        <v>41.505128055878927</v>
      </c>
      <c r="U85" s="269">
        <f t="shared" si="4"/>
        <v>44.920078021492714</v>
      </c>
      <c r="V85" s="269">
        <f t="shared" si="3"/>
        <v>45.561170434265321</v>
      </c>
      <c r="W85" s="269">
        <f t="shared" si="3"/>
        <v>51.698999999999998</v>
      </c>
      <c r="X85" s="269">
        <f t="shared" si="3"/>
        <v>60.456802844605839</v>
      </c>
      <c r="Y85" s="269"/>
      <c r="Z85" s="23" t="s">
        <v>203</v>
      </c>
      <c r="AA85" s="4">
        <v>3793.3130699088147</v>
      </c>
      <c r="AB85" s="4">
        <v>3848.95227008149</v>
      </c>
      <c r="AC85" s="4">
        <v>3858.2364198439568</v>
      </c>
      <c r="AD85" s="4">
        <v>4248.5127900059488</v>
      </c>
      <c r="AE85" s="4">
        <v>4269.5783132530123</v>
      </c>
      <c r="AF85" s="4">
        <v>4010.5916174912995</v>
      </c>
      <c r="AG85" s="3"/>
      <c r="AH85" s="276">
        <f t="shared" si="5"/>
        <v>3740.3020538428136</v>
      </c>
      <c r="AI85" s="276">
        <f t="shared" si="5"/>
        <v>3807.4471420256109</v>
      </c>
      <c r="AJ85" s="276">
        <f t="shared" si="5"/>
        <v>3813.316341822464</v>
      </c>
      <c r="AK85" s="276">
        <f t="shared" si="5"/>
        <v>4202.9516195716833</v>
      </c>
      <c r="AL85" s="276">
        <f t="shared" si="5"/>
        <v>4217.8793132530127</v>
      </c>
      <c r="AM85" s="276">
        <f t="shared" si="5"/>
        <v>3950.1348146466935</v>
      </c>
      <c r="AN85" s="3">
        <v>322</v>
      </c>
      <c r="AO85" s="3">
        <v>2</v>
      </c>
    </row>
    <row r="86" spans="1:41">
      <c r="A86" s="268" t="s">
        <v>205</v>
      </c>
      <c r="B86" s="268">
        <v>2</v>
      </c>
      <c r="C86" s="268">
        <v>1</v>
      </c>
      <c r="D86" s="268">
        <v>2</v>
      </c>
      <c r="E86" s="268">
        <v>3</v>
      </c>
      <c r="F86" s="268">
        <v>3</v>
      </c>
      <c r="G86" s="268">
        <v>2</v>
      </c>
      <c r="I86" s="268" t="s">
        <v>205</v>
      </c>
      <c r="J86" s="269">
        <v>48.541567444040787</v>
      </c>
      <c r="K86" s="269">
        <v>42.610043938255188</v>
      </c>
      <c r="L86" s="269">
        <v>33.772021100655834</v>
      </c>
      <c r="M86" s="269">
        <v>30.298872956536293</v>
      </c>
      <c r="N86" s="269">
        <v>26.770669572323619</v>
      </c>
      <c r="O86" s="269">
        <v>32.956100234092361</v>
      </c>
      <c r="P86" s="269">
        <v>35.716227046821871</v>
      </c>
      <c r="R86" s="268" t="s">
        <v>205</v>
      </c>
      <c r="S86" s="269">
        <f t="shared" si="4"/>
        <v>50.541567444040787</v>
      </c>
      <c r="T86" s="269">
        <f t="shared" si="4"/>
        <v>43.610043938255188</v>
      </c>
      <c r="U86" s="269">
        <f t="shared" si="4"/>
        <v>35.772021100655834</v>
      </c>
      <c r="V86" s="269">
        <f t="shared" si="3"/>
        <v>33.298872956536293</v>
      </c>
      <c r="W86" s="269">
        <f t="shared" si="3"/>
        <v>29.770669572323619</v>
      </c>
      <c r="X86" s="269">
        <f t="shared" si="3"/>
        <v>34.956100234092361</v>
      </c>
      <c r="Y86" s="269"/>
      <c r="Z86" s="24" t="s">
        <v>714</v>
      </c>
      <c r="AA86" s="4">
        <v>2468.8855033399741</v>
      </c>
      <c r="AB86" s="4">
        <v>2458.9813262415446</v>
      </c>
      <c r="AC86" s="4">
        <v>2578.2720273738237</v>
      </c>
      <c r="AD86" s="4">
        <v>2581.487474195168</v>
      </c>
      <c r="AE86" s="4">
        <v>2770.9071097793517</v>
      </c>
      <c r="AF86" s="4">
        <v>3022.398382634603</v>
      </c>
      <c r="AG86" s="3"/>
      <c r="AH86" s="276">
        <f t="shared" si="5"/>
        <v>2418.3439358959331</v>
      </c>
      <c r="AI86" s="276">
        <f t="shared" si="5"/>
        <v>2415.3712823032893</v>
      </c>
      <c r="AJ86" s="276">
        <f t="shared" si="5"/>
        <v>2542.5000062731679</v>
      </c>
      <c r="AK86" s="276">
        <f t="shared" si="5"/>
        <v>2548.1886012386317</v>
      </c>
      <c r="AL86" s="276">
        <f t="shared" si="5"/>
        <v>2741.136440207028</v>
      </c>
      <c r="AM86" s="276">
        <f t="shared" si="5"/>
        <v>2987.4422824005105</v>
      </c>
      <c r="AN86" s="3">
        <v>244</v>
      </c>
      <c r="AO86" s="3">
        <v>17</v>
      </c>
    </row>
    <row r="87" spans="1:41">
      <c r="A87" s="268" t="s">
        <v>207</v>
      </c>
      <c r="B87" s="268">
        <v>13</v>
      </c>
      <c r="C87" s="268">
        <v>15</v>
      </c>
      <c r="D87" s="268">
        <v>16</v>
      </c>
      <c r="E87" s="268">
        <v>13</v>
      </c>
      <c r="F87" s="268">
        <v>15</v>
      </c>
      <c r="G87" s="268">
        <v>14</v>
      </c>
      <c r="I87" s="268" t="s">
        <v>207</v>
      </c>
      <c r="J87" s="269">
        <v>56.036366701612216</v>
      </c>
      <c r="K87" s="269">
        <v>62.742653543972295</v>
      </c>
      <c r="L87" s="269">
        <v>69.714481633571467</v>
      </c>
      <c r="M87" s="269">
        <v>67.515921829315388</v>
      </c>
      <c r="N87" s="269">
        <v>66.479883284361733</v>
      </c>
      <c r="O87" s="269">
        <v>81.362897722678881</v>
      </c>
      <c r="P87" s="269">
        <v>96.726432445494581</v>
      </c>
      <c r="R87" s="268" t="s">
        <v>207</v>
      </c>
      <c r="S87" s="269">
        <f t="shared" si="4"/>
        <v>69.036366701612224</v>
      </c>
      <c r="T87" s="269">
        <f t="shared" si="4"/>
        <v>77.742653543972295</v>
      </c>
      <c r="U87" s="269">
        <f t="shared" si="4"/>
        <v>85.714481633571467</v>
      </c>
      <c r="V87" s="269">
        <f t="shared" si="3"/>
        <v>80.515921829315388</v>
      </c>
      <c r="W87" s="269">
        <f t="shared" si="3"/>
        <v>81.479883284361733</v>
      </c>
      <c r="X87" s="269">
        <f t="shared" si="3"/>
        <v>95.362897722678881</v>
      </c>
      <c r="Y87" s="269"/>
      <c r="Z87" s="24" t="s">
        <v>715</v>
      </c>
      <c r="AA87" s="4">
        <v>2750.6304366304935</v>
      </c>
      <c r="AB87" s="4">
        <v>2740.2495001548814</v>
      </c>
      <c r="AC87" s="4">
        <v>2737.1041233053948</v>
      </c>
      <c r="AD87" s="4">
        <v>2735.7257130247699</v>
      </c>
      <c r="AE87" s="4">
        <v>2950.8651648710415</v>
      </c>
      <c r="AF87" s="4">
        <v>3195.2297534025065</v>
      </c>
      <c r="AG87" s="3"/>
      <c r="AH87" s="276">
        <f t="shared" si="5"/>
        <v>2681.5940699288813</v>
      </c>
      <c r="AI87" s="276">
        <f t="shared" si="5"/>
        <v>2662.5068466109092</v>
      </c>
      <c r="AJ87" s="276">
        <f t="shared" si="5"/>
        <v>2651.3896416718235</v>
      </c>
      <c r="AK87" s="276">
        <f t="shared" si="5"/>
        <v>2655.2097911954547</v>
      </c>
      <c r="AL87" s="276">
        <f t="shared" si="5"/>
        <v>2869.3852815866799</v>
      </c>
      <c r="AM87" s="276">
        <f t="shared" si="5"/>
        <v>3099.8668556798275</v>
      </c>
      <c r="AN87" s="3">
        <v>245</v>
      </c>
      <c r="AO87" s="3">
        <v>32</v>
      </c>
    </row>
    <row r="88" spans="1:41">
      <c r="A88" s="268" t="s">
        <v>209</v>
      </c>
      <c r="B88" s="268">
        <v>20</v>
      </c>
      <c r="C88" s="268">
        <v>23</v>
      </c>
      <c r="D88" s="268">
        <v>22</v>
      </c>
      <c r="E88" s="268">
        <v>22</v>
      </c>
      <c r="F88" s="268">
        <v>24</v>
      </c>
      <c r="G88" s="268">
        <v>16</v>
      </c>
      <c r="I88" s="268" t="s">
        <v>209</v>
      </c>
      <c r="J88" s="269">
        <v>44.931207867945048</v>
      </c>
      <c r="K88" s="269">
        <v>38.873524819855888</v>
      </c>
      <c r="L88" s="269">
        <v>33.801650367980642</v>
      </c>
      <c r="M88" s="269">
        <v>29.85143310796968</v>
      </c>
      <c r="N88" s="269">
        <v>34.369656428943259</v>
      </c>
      <c r="O88" s="269">
        <v>42.476314568838291</v>
      </c>
      <c r="P88" s="269">
        <v>42.6224118207817</v>
      </c>
      <c r="R88" s="268" t="s">
        <v>209</v>
      </c>
      <c r="S88" s="269">
        <f t="shared" si="4"/>
        <v>64.931207867945048</v>
      </c>
      <c r="T88" s="269">
        <f t="shared" si="4"/>
        <v>61.873524819855888</v>
      </c>
      <c r="U88" s="269">
        <f t="shared" si="4"/>
        <v>55.801650367980642</v>
      </c>
      <c r="V88" s="269">
        <f t="shared" si="3"/>
        <v>51.851433107969683</v>
      </c>
      <c r="W88" s="269">
        <f t="shared" si="3"/>
        <v>58.369656428943259</v>
      </c>
      <c r="X88" s="269">
        <f t="shared" si="3"/>
        <v>58.476314568838291</v>
      </c>
      <c r="Y88" s="269"/>
      <c r="Z88" s="24" t="s">
        <v>718</v>
      </c>
      <c r="AA88" s="4">
        <v>3528.2198280122566</v>
      </c>
      <c r="AB88" s="4">
        <v>3595.6765412329864</v>
      </c>
      <c r="AC88" s="4">
        <v>3608.8315354370402</v>
      </c>
      <c r="AD88" s="4">
        <v>3831.4894488834257</v>
      </c>
      <c r="AE88" s="4">
        <v>3964.8099947943779</v>
      </c>
      <c r="AF88" s="4">
        <v>4172.2538477756698</v>
      </c>
      <c r="AG88" s="3"/>
      <c r="AH88" s="276">
        <f t="shared" si="5"/>
        <v>3463.2886201443116</v>
      </c>
      <c r="AI88" s="276">
        <f t="shared" si="5"/>
        <v>3533.8030164131305</v>
      </c>
      <c r="AJ88" s="276">
        <f t="shared" si="5"/>
        <v>3553.0298850690597</v>
      </c>
      <c r="AK88" s="276">
        <f t="shared" si="5"/>
        <v>3779.6380157754561</v>
      </c>
      <c r="AL88" s="276">
        <f t="shared" si="5"/>
        <v>3906.4403383654344</v>
      </c>
      <c r="AM88" s="276">
        <f t="shared" si="5"/>
        <v>4113.7775332068313</v>
      </c>
      <c r="AN88" s="3">
        <v>249</v>
      </c>
      <c r="AO88" s="3">
        <v>13</v>
      </c>
    </row>
    <row r="89" spans="1:41">
      <c r="A89" s="268" t="s">
        <v>211</v>
      </c>
      <c r="B89" s="268">
        <v>86</v>
      </c>
      <c r="C89" s="268">
        <v>79</v>
      </c>
      <c r="D89" s="268">
        <v>76</v>
      </c>
      <c r="E89" s="268">
        <v>80</v>
      </c>
      <c r="F89" s="268">
        <v>80</v>
      </c>
      <c r="G89" s="268">
        <v>87</v>
      </c>
      <c r="I89" s="268" t="s">
        <v>211</v>
      </c>
      <c r="J89" s="269">
        <v>26.285583905789988</v>
      </c>
      <c r="K89" s="269">
        <v>19.631153460381142</v>
      </c>
      <c r="L89" s="269">
        <v>17.885368581596339</v>
      </c>
      <c r="M89" s="269">
        <v>20.382785340314136</v>
      </c>
      <c r="N89" s="269">
        <v>24.440160857908847</v>
      </c>
      <c r="O89" s="269">
        <v>44.324127332601535</v>
      </c>
      <c r="P89" s="269">
        <v>48.474231194690269</v>
      </c>
      <c r="R89" s="268" t="s">
        <v>211</v>
      </c>
      <c r="S89" s="269">
        <f t="shared" si="4"/>
        <v>112.28558390578999</v>
      </c>
      <c r="T89" s="269">
        <f t="shared" si="4"/>
        <v>98.631153460381142</v>
      </c>
      <c r="U89" s="269">
        <f t="shared" si="4"/>
        <v>93.885368581596339</v>
      </c>
      <c r="V89" s="269">
        <f t="shared" si="3"/>
        <v>100.38278534031414</v>
      </c>
      <c r="W89" s="269">
        <f t="shared" si="3"/>
        <v>104.44016085790885</v>
      </c>
      <c r="X89" s="269">
        <f t="shared" si="3"/>
        <v>131.32412733260153</v>
      </c>
      <c r="Y89" s="269"/>
      <c r="Z89" s="24" t="s">
        <v>719</v>
      </c>
      <c r="AA89" s="4">
        <v>4254.6614327772322</v>
      </c>
      <c r="AB89" s="4">
        <v>4137.9137412236714</v>
      </c>
      <c r="AC89" s="4">
        <v>4250.1270971021859</v>
      </c>
      <c r="AD89" s="4">
        <v>4361.2565445026175</v>
      </c>
      <c r="AE89" s="4">
        <v>4425.2010723860594</v>
      </c>
      <c r="AF89" s="4">
        <v>4737.6509330406143</v>
      </c>
      <c r="AG89" s="3"/>
      <c r="AH89" s="276">
        <f t="shared" si="5"/>
        <v>4142.375848871442</v>
      </c>
      <c r="AI89" s="276">
        <f t="shared" si="5"/>
        <v>4039.2825877632904</v>
      </c>
      <c r="AJ89" s="276">
        <f t="shared" si="5"/>
        <v>4156.2417285205893</v>
      </c>
      <c r="AK89" s="276">
        <f t="shared" si="5"/>
        <v>4260.873759162303</v>
      </c>
      <c r="AL89" s="276">
        <f t="shared" si="5"/>
        <v>4320.7609115281502</v>
      </c>
      <c r="AM89" s="276">
        <f t="shared" si="5"/>
        <v>4606.3268057080131</v>
      </c>
      <c r="AN89" s="3">
        <v>250</v>
      </c>
      <c r="AO89" s="3">
        <v>6</v>
      </c>
    </row>
    <row r="90" spans="1:41">
      <c r="A90" s="268" t="s">
        <v>213</v>
      </c>
      <c r="B90" s="268">
        <v>61</v>
      </c>
      <c r="C90" s="268">
        <v>65</v>
      </c>
      <c r="D90" s="268">
        <v>60</v>
      </c>
      <c r="E90" s="268">
        <v>61</v>
      </c>
      <c r="F90" s="268">
        <v>59</v>
      </c>
      <c r="G90" s="268">
        <v>68</v>
      </c>
      <c r="I90" s="268" t="s">
        <v>213</v>
      </c>
      <c r="J90" s="269">
        <v>27.533484240687681</v>
      </c>
      <c r="K90" s="269">
        <v>39.600594467333728</v>
      </c>
      <c r="L90" s="269">
        <v>47.953647342995176</v>
      </c>
      <c r="M90" s="269">
        <v>58.552879256965937</v>
      </c>
      <c r="N90" s="269">
        <v>43.801148148148151</v>
      </c>
      <c r="O90" s="269">
        <v>51.763669380087663</v>
      </c>
      <c r="P90" s="269">
        <v>50.283491461100567</v>
      </c>
      <c r="R90" s="268" t="s">
        <v>213</v>
      </c>
      <c r="S90" s="269">
        <f t="shared" si="4"/>
        <v>88.533484240687685</v>
      </c>
      <c r="T90" s="269">
        <f t="shared" si="4"/>
        <v>104.60059446733374</v>
      </c>
      <c r="U90" s="269">
        <f t="shared" si="4"/>
        <v>107.95364734299517</v>
      </c>
      <c r="V90" s="269">
        <f t="shared" si="3"/>
        <v>119.55287925696594</v>
      </c>
      <c r="W90" s="269">
        <f t="shared" si="3"/>
        <v>102.80114814814814</v>
      </c>
      <c r="X90" s="269">
        <f t="shared" si="3"/>
        <v>119.76366938008766</v>
      </c>
      <c r="Y90" s="269"/>
      <c r="Z90" s="24" t="s">
        <v>720</v>
      </c>
      <c r="AA90" s="4">
        <v>4010.8882521489973</v>
      </c>
      <c r="AB90" s="4">
        <v>4206.5921130076513</v>
      </c>
      <c r="AC90" s="4">
        <v>4147.3429951690823</v>
      </c>
      <c r="AD90" s="4">
        <v>4705.8823529411766</v>
      </c>
      <c r="AE90" s="4">
        <v>4640.1234567901238</v>
      </c>
      <c r="AF90" s="4">
        <v>5031.9348778960548</v>
      </c>
      <c r="AG90" s="3"/>
      <c r="AH90" s="276">
        <f t="shared" si="5"/>
        <v>3922.3547679083094</v>
      </c>
      <c r="AI90" s="276">
        <f t="shared" si="5"/>
        <v>4101.9915185403179</v>
      </c>
      <c r="AJ90" s="276">
        <f t="shared" si="5"/>
        <v>4039.389347826087</v>
      </c>
      <c r="AK90" s="276">
        <f t="shared" si="5"/>
        <v>4586.3294736842108</v>
      </c>
      <c r="AL90" s="276">
        <f t="shared" si="5"/>
        <v>4537.3223086419757</v>
      </c>
      <c r="AM90" s="276">
        <f t="shared" si="5"/>
        <v>4912.171208515967</v>
      </c>
      <c r="AN90" s="3">
        <v>256</v>
      </c>
      <c r="AO90" s="3">
        <v>13</v>
      </c>
    </row>
    <row r="91" spans="1:41">
      <c r="A91" s="268" t="s">
        <v>215</v>
      </c>
      <c r="B91" s="268">
        <v>7</v>
      </c>
      <c r="C91" s="268">
        <v>7</v>
      </c>
      <c r="D91" s="268">
        <v>6</v>
      </c>
      <c r="E91" s="268">
        <v>5</v>
      </c>
      <c r="F91" s="268">
        <v>5</v>
      </c>
      <c r="G91" s="268">
        <v>6</v>
      </c>
      <c r="I91" s="268" t="s">
        <v>215</v>
      </c>
      <c r="J91" s="269">
        <v>50.446736526171442</v>
      </c>
      <c r="K91" s="269">
        <v>55.031148515358794</v>
      </c>
      <c r="L91" s="269">
        <v>58.659665815675261</v>
      </c>
      <c r="M91" s="269">
        <v>55.823746115837196</v>
      </c>
      <c r="N91" s="269">
        <v>54.676223917546608</v>
      </c>
      <c r="O91" s="269">
        <v>62.400777905294149</v>
      </c>
      <c r="P91" s="269">
        <v>73.536719418412019</v>
      </c>
      <c r="R91" s="268" t="s">
        <v>215</v>
      </c>
      <c r="S91" s="269">
        <f t="shared" si="4"/>
        <v>57.446736526171442</v>
      </c>
      <c r="T91" s="269">
        <f t="shared" si="4"/>
        <v>62.031148515358794</v>
      </c>
      <c r="U91" s="269">
        <f t="shared" si="4"/>
        <v>64.659665815675254</v>
      </c>
      <c r="V91" s="269">
        <f t="shared" si="3"/>
        <v>60.823746115837196</v>
      </c>
      <c r="W91" s="269">
        <f t="shared" si="3"/>
        <v>59.676223917546608</v>
      </c>
      <c r="X91" s="269">
        <f t="shared" si="3"/>
        <v>68.400777905294149</v>
      </c>
      <c r="Y91" s="269"/>
      <c r="Z91" s="24" t="s">
        <v>721</v>
      </c>
      <c r="AA91" s="4">
        <v>2574.0898858961423</v>
      </c>
      <c r="AB91" s="4">
        <v>2515.7943278764124</v>
      </c>
      <c r="AC91" s="4">
        <v>2640.8986469236661</v>
      </c>
      <c r="AD91" s="4">
        <v>2775.7373541847078</v>
      </c>
      <c r="AE91" s="4">
        <v>2896.8827363209216</v>
      </c>
      <c r="AF91" s="4">
        <v>2920.2135621974953</v>
      </c>
      <c r="AG91" s="3"/>
      <c r="AH91" s="276">
        <f t="shared" si="5"/>
        <v>2516.6431493699706</v>
      </c>
      <c r="AI91" s="276">
        <f t="shared" si="5"/>
        <v>2453.7631793610535</v>
      </c>
      <c r="AJ91" s="276">
        <f t="shared" si="5"/>
        <v>2576.2389811079906</v>
      </c>
      <c r="AK91" s="276">
        <f t="shared" si="5"/>
        <v>2714.9136080688704</v>
      </c>
      <c r="AL91" s="276">
        <f t="shared" si="5"/>
        <v>2837.2065124033752</v>
      </c>
      <c r="AM91" s="276">
        <f t="shared" si="5"/>
        <v>2851.8127842922013</v>
      </c>
      <c r="AN91" s="3">
        <v>257</v>
      </c>
      <c r="AO91" s="3">
        <v>33</v>
      </c>
    </row>
    <row r="92" spans="1:41">
      <c r="A92" s="268" t="s">
        <v>217</v>
      </c>
      <c r="B92" s="268">
        <v>27</v>
      </c>
      <c r="C92" s="268">
        <v>29</v>
      </c>
      <c r="D92" s="268">
        <v>29</v>
      </c>
      <c r="E92" s="268">
        <v>29</v>
      </c>
      <c r="F92" s="268">
        <v>31</v>
      </c>
      <c r="G92" s="268">
        <v>32</v>
      </c>
      <c r="I92" s="268" t="s">
        <v>217</v>
      </c>
      <c r="J92" s="269">
        <v>61.177117799113738</v>
      </c>
      <c r="K92" s="269">
        <v>50.277346767422337</v>
      </c>
      <c r="L92" s="269">
        <v>58.720016212092311</v>
      </c>
      <c r="M92" s="269">
        <v>60.13676095771384</v>
      </c>
      <c r="N92" s="269">
        <v>63.454125887924235</v>
      </c>
      <c r="O92" s="269">
        <v>83.486819691935963</v>
      </c>
      <c r="P92" s="269">
        <v>87.273044754961518</v>
      </c>
      <c r="R92" s="268" t="s">
        <v>217</v>
      </c>
      <c r="S92" s="269">
        <f t="shared" si="4"/>
        <v>88.177117799113745</v>
      </c>
      <c r="T92" s="269">
        <f t="shared" si="4"/>
        <v>79.27734676742233</v>
      </c>
      <c r="U92" s="269">
        <f t="shared" si="4"/>
        <v>87.720016212092304</v>
      </c>
      <c r="V92" s="269">
        <f t="shared" si="3"/>
        <v>89.136760957713847</v>
      </c>
      <c r="W92" s="269">
        <f t="shared" si="3"/>
        <v>94.454125887924235</v>
      </c>
      <c r="X92" s="269">
        <f t="shared" si="3"/>
        <v>115.48681969193596</v>
      </c>
      <c r="Y92" s="269"/>
      <c r="Z92" s="24" t="s">
        <v>722</v>
      </c>
      <c r="AA92" s="4">
        <v>4059.6381093057607</v>
      </c>
      <c r="AB92" s="4">
        <v>4075.9399197686353</v>
      </c>
      <c r="AC92" s="4">
        <v>4063.1317947739844</v>
      </c>
      <c r="AD92" s="4">
        <v>4124.7345047306426</v>
      </c>
      <c r="AE92" s="4">
        <v>4409.7277032359907</v>
      </c>
      <c r="AF92" s="4">
        <v>4619.1482935668982</v>
      </c>
      <c r="AG92" s="3"/>
      <c r="AH92" s="276">
        <f t="shared" si="5"/>
        <v>3971.4609915066471</v>
      </c>
      <c r="AI92" s="276">
        <f t="shared" si="5"/>
        <v>3996.6625730012129</v>
      </c>
      <c r="AJ92" s="276">
        <f t="shared" si="5"/>
        <v>3975.4117785618923</v>
      </c>
      <c r="AK92" s="276">
        <f t="shared" si="5"/>
        <v>4035.5977437729289</v>
      </c>
      <c r="AL92" s="276">
        <f t="shared" si="5"/>
        <v>4315.2735773480663</v>
      </c>
      <c r="AM92" s="276">
        <f t="shared" si="5"/>
        <v>4503.6614738749622</v>
      </c>
      <c r="AN92" s="3">
        <v>260</v>
      </c>
      <c r="AO92" s="3">
        <v>12</v>
      </c>
    </row>
    <row r="93" spans="1:41">
      <c r="A93" s="268" t="s">
        <v>219</v>
      </c>
      <c r="B93" s="268">
        <v>58</v>
      </c>
      <c r="C93" s="268">
        <v>50</v>
      </c>
      <c r="D93" s="268">
        <v>50</v>
      </c>
      <c r="E93" s="268">
        <v>53</v>
      </c>
      <c r="F93" s="268">
        <v>52</v>
      </c>
      <c r="G93" s="268">
        <v>49</v>
      </c>
      <c r="I93" s="268" t="s">
        <v>219</v>
      </c>
      <c r="J93" s="269">
        <v>31.720137157107231</v>
      </c>
      <c r="K93" s="269">
        <v>34.698395738680865</v>
      </c>
      <c r="L93" s="269">
        <v>30.630971811244354</v>
      </c>
      <c r="M93" s="269">
        <v>30.582063393412056</v>
      </c>
      <c r="N93" s="269">
        <v>30.053077638307766</v>
      </c>
      <c r="O93" s="269">
        <v>32.3055577998757</v>
      </c>
      <c r="P93" s="269">
        <v>50.234707324547962</v>
      </c>
      <c r="R93" s="268" t="s">
        <v>219</v>
      </c>
      <c r="S93" s="269">
        <f t="shared" si="4"/>
        <v>89.720137157107231</v>
      </c>
      <c r="T93" s="269">
        <f t="shared" si="4"/>
        <v>84.698395738680858</v>
      </c>
      <c r="U93" s="269">
        <f t="shared" si="4"/>
        <v>80.630971811244351</v>
      </c>
      <c r="V93" s="269">
        <f t="shared" si="3"/>
        <v>83.582063393412056</v>
      </c>
      <c r="W93" s="269">
        <f t="shared" si="3"/>
        <v>82.053077638307769</v>
      </c>
      <c r="X93" s="269">
        <f t="shared" si="3"/>
        <v>81.3055577998757</v>
      </c>
      <c r="Y93" s="269"/>
      <c r="Z93" s="24" t="s">
        <v>723</v>
      </c>
      <c r="AA93" s="4">
        <v>4142.6122194513719</v>
      </c>
      <c r="AB93" s="4">
        <v>4094.4696851010499</v>
      </c>
      <c r="AC93" s="4">
        <v>3976.483413798474</v>
      </c>
      <c r="AD93" s="4">
        <v>4318.986948415165</v>
      </c>
      <c r="AE93" s="4">
        <v>4287.7731287773131</v>
      </c>
      <c r="AF93" s="4">
        <v>4512.8962088253575</v>
      </c>
      <c r="AG93" s="3"/>
      <c r="AH93" s="276">
        <f t="shared" si="5"/>
        <v>4052.8920822942646</v>
      </c>
      <c r="AI93" s="276">
        <f t="shared" si="5"/>
        <v>4009.7712893623689</v>
      </c>
      <c r="AJ93" s="276">
        <f t="shared" si="5"/>
        <v>3895.8524419872297</v>
      </c>
      <c r="AK93" s="276">
        <f t="shared" si="5"/>
        <v>4235.4048850217532</v>
      </c>
      <c r="AL93" s="276">
        <f t="shared" si="5"/>
        <v>4205.7200511390056</v>
      </c>
      <c r="AM93" s="276">
        <f t="shared" si="5"/>
        <v>4431.5906510254817</v>
      </c>
      <c r="AN93" s="3">
        <v>261</v>
      </c>
      <c r="AO93" s="3">
        <v>19</v>
      </c>
    </row>
    <row r="94" spans="1:41">
      <c r="A94" s="268" t="s">
        <v>221</v>
      </c>
      <c r="B94" s="268">
        <v>43</v>
      </c>
      <c r="C94" s="268">
        <v>43</v>
      </c>
      <c r="D94" s="268">
        <v>48</v>
      </c>
      <c r="E94" s="268">
        <v>45</v>
      </c>
      <c r="F94" s="268">
        <v>51</v>
      </c>
      <c r="G94" s="268">
        <v>49</v>
      </c>
      <c r="I94" s="268" t="s">
        <v>221</v>
      </c>
      <c r="J94" s="269">
        <v>74.037560465116286</v>
      </c>
      <c r="K94" s="269">
        <v>67.328140691615346</v>
      </c>
      <c r="L94" s="269">
        <v>71.583144995774475</v>
      </c>
      <c r="M94" s="269">
        <v>60.072731509873663</v>
      </c>
      <c r="N94" s="269">
        <v>56.089803700925231</v>
      </c>
      <c r="O94" s="269">
        <v>74.883701298701297</v>
      </c>
      <c r="P94" s="269">
        <v>85.465506573859244</v>
      </c>
      <c r="R94" s="268" t="s">
        <v>221</v>
      </c>
      <c r="S94" s="269">
        <f t="shared" si="4"/>
        <v>117.03756046511629</v>
      </c>
      <c r="T94" s="269">
        <f t="shared" si="4"/>
        <v>110.32814069161535</v>
      </c>
      <c r="U94" s="269">
        <f t="shared" si="4"/>
        <v>119.58314499577448</v>
      </c>
      <c r="V94" s="269">
        <f t="shared" si="3"/>
        <v>105.07273150987366</v>
      </c>
      <c r="W94" s="269">
        <f t="shared" si="3"/>
        <v>107.08980370092523</v>
      </c>
      <c r="X94" s="269">
        <f t="shared" si="3"/>
        <v>123.8837012987013</v>
      </c>
      <c r="Y94" s="269"/>
      <c r="Z94" s="24" t="s">
        <v>724</v>
      </c>
      <c r="AA94" s="4">
        <v>4053.953488372093</v>
      </c>
      <c r="AB94" s="4">
        <v>4192.0890573188062</v>
      </c>
      <c r="AC94" s="4">
        <v>4257.7568513823489</v>
      </c>
      <c r="AD94" s="4">
        <v>4335.0913774070896</v>
      </c>
      <c r="AE94" s="4">
        <v>4627.531882970743</v>
      </c>
      <c r="AF94" s="4">
        <v>4793.9903234020885</v>
      </c>
      <c r="AG94" s="3"/>
      <c r="AH94" s="276">
        <f t="shared" si="5"/>
        <v>3936.9159279069768</v>
      </c>
      <c r="AI94" s="276">
        <f t="shared" si="5"/>
        <v>4081.7609166271909</v>
      </c>
      <c r="AJ94" s="276">
        <f t="shared" si="5"/>
        <v>4138.1737063865748</v>
      </c>
      <c r="AK94" s="276">
        <f t="shared" si="5"/>
        <v>4230.0186458972157</v>
      </c>
      <c r="AL94" s="276">
        <f t="shared" si="5"/>
        <v>4520.4420792698174</v>
      </c>
      <c r="AM94" s="276">
        <f t="shared" si="5"/>
        <v>4670.1066221033871</v>
      </c>
      <c r="AN94" s="3">
        <v>263</v>
      </c>
      <c r="AO94" s="3">
        <v>11</v>
      </c>
    </row>
    <row r="95" spans="1:41">
      <c r="A95" s="268" t="s">
        <v>223</v>
      </c>
      <c r="B95" s="268">
        <v>36</v>
      </c>
      <c r="C95" s="268">
        <v>34</v>
      </c>
      <c r="D95" s="268">
        <v>24</v>
      </c>
      <c r="E95" s="268">
        <v>23</v>
      </c>
      <c r="F95" s="268">
        <v>23</v>
      </c>
      <c r="G95" s="268">
        <v>24</v>
      </c>
      <c r="I95" s="268" t="s">
        <v>223</v>
      </c>
      <c r="J95" s="269">
        <v>41.435816666666668</v>
      </c>
      <c r="K95" s="269">
        <v>55.252506459948322</v>
      </c>
      <c r="L95" s="269">
        <v>69.282747349823325</v>
      </c>
      <c r="M95" s="269">
        <v>56.637361740707163</v>
      </c>
      <c r="N95" s="269">
        <v>60.200246350364964</v>
      </c>
      <c r="O95" s="269">
        <v>75.139891598915995</v>
      </c>
      <c r="P95" s="269">
        <v>112.32352022058824</v>
      </c>
      <c r="R95" s="268" t="s">
        <v>223</v>
      </c>
      <c r="S95" s="269">
        <f t="shared" si="4"/>
        <v>77.435816666666668</v>
      </c>
      <c r="T95" s="269">
        <f t="shared" si="4"/>
        <v>89.252506459948322</v>
      </c>
      <c r="U95" s="269">
        <f t="shared" si="4"/>
        <v>93.282747349823325</v>
      </c>
      <c r="V95" s="269">
        <f t="shared" si="3"/>
        <v>79.637361740707163</v>
      </c>
      <c r="W95" s="269">
        <f t="shared" si="3"/>
        <v>83.200246350364964</v>
      </c>
      <c r="X95" s="269">
        <f t="shared" si="3"/>
        <v>99.139891598915995</v>
      </c>
      <c r="Y95" s="269"/>
      <c r="Z95" s="24" t="s">
        <v>725</v>
      </c>
      <c r="AA95" s="4">
        <v>5030</v>
      </c>
      <c r="AB95" s="4">
        <v>5273.040482342808</v>
      </c>
      <c r="AC95" s="4">
        <v>4830.388692579505</v>
      </c>
      <c r="AD95" s="4">
        <v>5096.1015412511333</v>
      </c>
      <c r="AE95" s="4">
        <v>5168.7956204379561</v>
      </c>
      <c r="AF95" s="4">
        <v>5103.8843721770554</v>
      </c>
      <c r="AG95" s="3"/>
      <c r="AH95" s="276">
        <f t="shared" si="5"/>
        <v>4952.5641833333329</v>
      </c>
      <c r="AI95" s="276">
        <f t="shared" si="5"/>
        <v>5183.7879758828594</v>
      </c>
      <c r="AJ95" s="276">
        <f t="shared" si="5"/>
        <v>4737.1059452296813</v>
      </c>
      <c r="AK95" s="276">
        <f t="shared" si="5"/>
        <v>5016.4641795104262</v>
      </c>
      <c r="AL95" s="276">
        <f t="shared" si="5"/>
        <v>5085.5953740875912</v>
      </c>
      <c r="AM95" s="276">
        <f t="shared" si="5"/>
        <v>5004.7444805781397</v>
      </c>
      <c r="AN95" s="3">
        <v>265</v>
      </c>
      <c r="AO95" s="3">
        <v>13</v>
      </c>
    </row>
    <row r="96" spans="1:41">
      <c r="A96" s="268" t="s">
        <v>225</v>
      </c>
      <c r="B96" s="268">
        <v>24</v>
      </c>
      <c r="C96" s="268">
        <v>25</v>
      </c>
      <c r="D96" s="268">
        <v>20</v>
      </c>
      <c r="E96" s="268">
        <v>23</v>
      </c>
      <c r="F96" s="268">
        <v>25</v>
      </c>
      <c r="G96" s="268">
        <v>26</v>
      </c>
      <c r="I96" s="268" t="s">
        <v>225</v>
      </c>
      <c r="J96" s="269">
        <v>62.215447240152812</v>
      </c>
      <c r="K96" s="269">
        <v>44.830778874366494</v>
      </c>
      <c r="L96" s="269">
        <v>46.555571060831866</v>
      </c>
      <c r="M96" s="269">
        <v>52.421450318295051</v>
      </c>
      <c r="N96" s="269">
        <v>55.855383640715189</v>
      </c>
      <c r="O96" s="269">
        <v>65.689369741907882</v>
      </c>
      <c r="P96" s="269">
        <v>71.559062814431513</v>
      </c>
      <c r="R96" s="268" t="s">
        <v>225</v>
      </c>
      <c r="S96" s="269">
        <f t="shared" si="4"/>
        <v>86.215447240152812</v>
      </c>
      <c r="T96" s="269">
        <f t="shared" si="4"/>
        <v>69.830778874366501</v>
      </c>
      <c r="U96" s="269">
        <f t="shared" si="4"/>
        <v>66.555571060831866</v>
      </c>
      <c r="V96" s="269">
        <f t="shared" si="3"/>
        <v>75.421450318295058</v>
      </c>
      <c r="W96" s="269">
        <f t="shared" si="3"/>
        <v>80.855383640715189</v>
      </c>
      <c r="X96" s="269">
        <f t="shared" si="3"/>
        <v>91.689369741907882</v>
      </c>
      <c r="Y96" s="269"/>
      <c r="Z96" s="24" t="s">
        <v>726</v>
      </c>
      <c r="AA96" s="4">
        <v>3726.3865103411936</v>
      </c>
      <c r="AB96" s="4">
        <v>3891.7044545212057</v>
      </c>
      <c r="AC96" s="4">
        <v>3838.0978187237502</v>
      </c>
      <c r="AD96" s="4">
        <v>3821.3396069748133</v>
      </c>
      <c r="AE96" s="4">
        <v>4091.6514148951146</v>
      </c>
      <c r="AF96" s="4">
        <v>4090.9739056038784</v>
      </c>
      <c r="AG96" s="3"/>
      <c r="AH96" s="276">
        <f t="shared" si="5"/>
        <v>3640.1710631010405</v>
      </c>
      <c r="AI96" s="276">
        <f t="shared" si="5"/>
        <v>3821.8736756468393</v>
      </c>
      <c r="AJ96" s="276">
        <f t="shared" si="5"/>
        <v>3771.5422476629183</v>
      </c>
      <c r="AK96" s="276">
        <f t="shared" si="5"/>
        <v>3745.918156656518</v>
      </c>
      <c r="AL96" s="276">
        <f t="shared" si="5"/>
        <v>4010.7960312543996</v>
      </c>
      <c r="AM96" s="276">
        <f t="shared" si="5"/>
        <v>3999.2845358619707</v>
      </c>
      <c r="AN96" s="3">
        <v>271</v>
      </c>
      <c r="AO96" s="3">
        <v>4</v>
      </c>
    </row>
    <row r="97" spans="1:41">
      <c r="A97" s="268" t="s">
        <v>227</v>
      </c>
      <c r="B97" s="268">
        <v>16</v>
      </c>
      <c r="C97" s="268">
        <v>18</v>
      </c>
      <c r="D97" s="268">
        <v>18</v>
      </c>
      <c r="E97" s="268">
        <v>17</v>
      </c>
      <c r="F97" s="268">
        <v>20</v>
      </c>
      <c r="G97" s="268">
        <v>19</v>
      </c>
      <c r="I97" s="268" t="s">
        <v>227</v>
      </c>
      <c r="J97" s="269">
        <v>55.180900567584608</v>
      </c>
      <c r="K97" s="269">
        <v>54.895798252414984</v>
      </c>
      <c r="L97" s="269">
        <v>55.523308677157765</v>
      </c>
      <c r="M97" s="269">
        <v>47.665564345216858</v>
      </c>
      <c r="N97" s="269">
        <v>50.106743986074122</v>
      </c>
      <c r="O97" s="269">
        <v>60.525222305953278</v>
      </c>
      <c r="P97" s="269">
        <v>68.619060002087025</v>
      </c>
      <c r="R97" s="268" t="s">
        <v>227</v>
      </c>
      <c r="S97" s="269">
        <f t="shared" si="4"/>
        <v>71.180900567584615</v>
      </c>
      <c r="T97" s="269">
        <f t="shared" si="4"/>
        <v>72.895798252414977</v>
      </c>
      <c r="U97" s="269">
        <f t="shared" si="4"/>
        <v>73.523308677157758</v>
      </c>
      <c r="V97" s="269">
        <f t="shared" si="3"/>
        <v>64.665564345216865</v>
      </c>
      <c r="W97" s="269">
        <f t="shared" si="3"/>
        <v>70.106743986074122</v>
      </c>
      <c r="X97" s="269">
        <f t="shared" si="3"/>
        <v>79.525222305953278</v>
      </c>
      <c r="Y97" s="269"/>
      <c r="Z97" s="23" t="s">
        <v>727</v>
      </c>
      <c r="AA97" s="4">
        <v>3326.4872819003572</v>
      </c>
      <c r="AB97" s="4">
        <v>3445.8018146386439</v>
      </c>
      <c r="AC97" s="4">
        <v>3365.7984619575468</v>
      </c>
      <c r="AD97" s="4">
        <v>3496.1285855173428</v>
      </c>
      <c r="AE97" s="4">
        <v>3585.9356976573476</v>
      </c>
      <c r="AF97" s="4">
        <v>3735.8703843255462</v>
      </c>
      <c r="AG97" s="3"/>
      <c r="AH97" s="276">
        <f t="shared" si="5"/>
        <v>3255.3063813327726</v>
      </c>
      <c r="AI97" s="276">
        <f t="shared" si="5"/>
        <v>3372.9060163862291</v>
      </c>
      <c r="AJ97" s="276">
        <f t="shared" si="5"/>
        <v>3292.2751532803891</v>
      </c>
      <c r="AK97" s="276">
        <f t="shared" si="5"/>
        <v>3431.463021172126</v>
      </c>
      <c r="AL97" s="276">
        <f t="shared" si="5"/>
        <v>3515.8289536712737</v>
      </c>
      <c r="AM97" s="276">
        <f t="shared" si="5"/>
        <v>3656.3451620195929</v>
      </c>
      <c r="AN97" s="3">
        <v>272</v>
      </c>
      <c r="AO97" s="3">
        <v>16</v>
      </c>
    </row>
    <row r="98" spans="1:41">
      <c r="A98" s="268" t="s">
        <v>229</v>
      </c>
      <c r="B98" s="268">
        <v>51</v>
      </c>
      <c r="C98" s="268">
        <v>52</v>
      </c>
      <c r="D98" s="268">
        <v>51</v>
      </c>
      <c r="E98" s="268">
        <v>44</v>
      </c>
      <c r="F98" s="268">
        <v>45</v>
      </c>
      <c r="G98" s="268">
        <v>45</v>
      </c>
      <c r="I98" s="268" t="s">
        <v>229</v>
      </c>
      <c r="J98" s="269">
        <v>42.688118503118503</v>
      </c>
      <c r="K98" s="269">
        <v>37.408110791742878</v>
      </c>
      <c r="L98" s="269">
        <v>37.36650233523612</v>
      </c>
      <c r="M98" s="269">
        <v>40.721053729786121</v>
      </c>
      <c r="N98" s="269">
        <v>42.290668226729068</v>
      </c>
      <c r="O98" s="269">
        <v>44.259589808917198</v>
      </c>
      <c r="P98" s="269">
        <v>54.801460476787959</v>
      </c>
      <c r="R98" s="268" t="s">
        <v>229</v>
      </c>
      <c r="S98" s="269">
        <f t="shared" si="4"/>
        <v>93.688118503118503</v>
      </c>
      <c r="T98" s="269">
        <f t="shared" si="4"/>
        <v>89.408110791742871</v>
      </c>
      <c r="U98" s="269">
        <f t="shared" si="4"/>
        <v>88.36650233523612</v>
      </c>
      <c r="V98" s="269">
        <f t="shared" si="3"/>
        <v>84.721053729786121</v>
      </c>
      <c r="W98" s="269">
        <f t="shared" si="3"/>
        <v>87.290668226729068</v>
      </c>
      <c r="X98" s="269">
        <f t="shared" si="3"/>
        <v>89.259589808917198</v>
      </c>
      <c r="Y98" s="269"/>
      <c r="Z98" s="24" t="s">
        <v>728</v>
      </c>
      <c r="AA98" s="4">
        <v>3985.1871101871102</v>
      </c>
      <c r="AB98" s="4">
        <v>4045.989025346224</v>
      </c>
      <c r="AC98" s="4">
        <v>3918.2667358588478</v>
      </c>
      <c r="AD98" s="4">
        <v>4277.256129368805</v>
      </c>
      <c r="AE98" s="4">
        <v>4576.7030681227252</v>
      </c>
      <c r="AF98" s="4">
        <v>4723.5668789808915</v>
      </c>
      <c r="AG98" s="3"/>
      <c r="AH98" s="276">
        <f t="shared" si="5"/>
        <v>3891.4989916839918</v>
      </c>
      <c r="AI98" s="276">
        <f t="shared" si="5"/>
        <v>3956.5809145544813</v>
      </c>
      <c r="AJ98" s="276">
        <f t="shared" si="5"/>
        <v>3829.9002335236119</v>
      </c>
      <c r="AK98" s="276">
        <f t="shared" si="5"/>
        <v>4192.5350756390189</v>
      </c>
      <c r="AL98" s="276">
        <f t="shared" si="5"/>
        <v>4489.4123998959958</v>
      </c>
      <c r="AM98" s="276">
        <f t="shared" si="5"/>
        <v>4634.3072891719739</v>
      </c>
      <c r="AN98" s="3">
        <v>273</v>
      </c>
      <c r="AO98" s="3">
        <v>19</v>
      </c>
    </row>
    <row r="99" spans="1:41">
      <c r="A99" s="268" t="s">
        <v>231</v>
      </c>
      <c r="B99" s="268">
        <v>34</v>
      </c>
      <c r="C99" s="268">
        <v>32</v>
      </c>
      <c r="D99" s="268">
        <v>29</v>
      </c>
      <c r="E99" s="268">
        <v>28</v>
      </c>
      <c r="F99" s="268">
        <v>32</v>
      </c>
      <c r="G99" s="268">
        <v>34</v>
      </c>
      <c r="I99" s="268" t="s">
        <v>231</v>
      </c>
      <c r="J99" s="269">
        <v>54.329883931809938</v>
      </c>
      <c r="K99" s="269">
        <v>43.100355975299671</v>
      </c>
      <c r="L99" s="269">
        <v>53.831764919941776</v>
      </c>
      <c r="M99" s="269">
        <v>52.547146034099335</v>
      </c>
      <c r="N99" s="269">
        <v>60.116330414921968</v>
      </c>
      <c r="O99" s="269">
        <v>59.777767065175475</v>
      </c>
      <c r="P99" s="269">
        <v>58.33701313755796</v>
      </c>
      <c r="R99" s="268" t="s">
        <v>231</v>
      </c>
      <c r="S99" s="269">
        <f t="shared" si="4"/>
        <v>88.329883931809945</v>
      </c>
      <c r="T99" s="269">
        <f t="shared" si="4"/>
        <v>75.100355975299664</v>
      </c>
      <c r="U99" s="269">
        <f t="shared" si="4"/>
        <v>82.831764919941776</v>
      </c>
      <c r="V99" s="269">
        <f t="shared" si="3"/>
        <v>80.547146034099342</v>
      </c>
      <c r="W99" s="269">
        <f t="shared" si="3"/>
        <v>92.116330414921975</v>
      </c>
      <c r="X99" s="269">
        <f t="shared" si="3"/>
        <v>93.777767065175482</v>
      </c>
      <c r="Y99" s="269"/>
      <c r="Z99" s="24" t="s">
        <v>729</v>
      </c>
      <c r="AA99" s="4">
        <v>4862.8944504896626</v>
      </c>
      <c r="AB99" s="4">
        <v>4112.9676716309477</v>
      </c>
      <c r="AC99" s="4">
        <v>4380.6404657933044</v>
      </c>
      <c r="AD99" s="4">
        <v>4392.5129725722754</v>
      </c>
      <c r="AE99" s="4">
        <v>4402.3601065854591</v>
      </c>
      <c r="AF99" s="4">
        <v>4378.7119166988041</v>
      </c>
      <c r="AG99" s="3"/>
      <c r="AH99" s="276">
        <f t="shared" si="5"/>
        <v>4774.5645665578522</v>
      </c>
      <c r="AI99" s="276">
        <f t="shared" si="5"/>
        <v>4037.8673156556479</v>
      </c>
      <c r="AJ99" s="276">
        <f t="shared" si="5"/>
        <v>4297.8087008733628</v>
      </c>
      <c r="AK99" s="276">
        <f t="shared" si="5"/>
        <v>4311.9658265381759</v>
      </c>
      <c r="AL99" s="276">
        <f t="shared" si="5"/>
        <v>4310.2437761705369</v>
      </c>
      <c r="AM99" s="276">
        <f t="shared" si="5"/>
        <v>4284.9341496336283</v>
      </c>
      <c r="AN99" s="3">
        <v>275</v>
      </c>
      <c r="AO99" s="3">
        <v>13</v>
      </c>
    </row>
    <row r="100" spans="1:41">
      <c r="A100" s="268" t="s">
        <v>233</v>
      </c>
      <c r="B100" s="268">
        <v>14</v>
      </c>
      <c r="C100" s="268">
        <v>16</v>
      </c>
      <c r="D100" s="268">
        <v>15</v>
      </c>
      <c r="E100" s="268">
        <v>15</v>
      </c>
      <c r="F100" s="268">
        <v>16</v>
      </c>
      <c r="G100" s="268">
        <v>14</v>
      </c>
      <c r="I100" s="268" t="s">
        <v>233</v>
      </c>
      <c r="J100" s="269">
        <v>57.438118972145411</v>
      </c>
      <c r="K100" s="269">
        <v>58.333005538295282</v>
      </c>
      <c r="L100" s="269">
        <v>58.835130141604857</v>
      </c>
      <c r="M100" s="269">
        <v>60.538195838103576</v>
      </c>
      <c r="N100" s="269">
        <v>56.984750691586264</v>
      </c>
      <c r="O100" s="269">
        <v>72.133061856363994</v>
      </c>
      <c r="P100" s="269">
        <v>80.098958776595751</v>
      </c>
      <c r="R100" s="268" t="s">
        <v>233</v>
      </c>
      <c r="S100" s="269">
        <f t="shared" si="4"/>
        <v>71.438118972145418</v>
      </c>
      <c r="T100" s="269">
        <f t="shared" si="4"/>
        <v>74.333005538295282</v>
      </c>
      <c r="U100" s="269">
        <f t="shared" si="4"/>
        <v>73.83513014160485</v>
      </c>
      <c r="V100" s="269">
        <f t="shared" si="3"/>
        <v>75.538195838103576</v>
      </c>
      <c r="W100" s="269">
        <f t="shared" si="3"/>
        <v>72.984750691586271</v>
      </c>
      <c r="X100" s="269">
        <f t="shared" si="3"/>
        <v>86.133061856363994</v>
      </c>
      <c r="Y100" s="269"/>
      <c r="Z100" s="24" t="s">
        <v>730</v>
      </c>
      <c r="AA100" s="4">
        <v>2508.0596209617588</v>
      </c>
      <c r="AB100" s="4">
        <v>2546.5351884371203</v>
      </c>
      <c r="AC100" s="4">
        <v>2545.1112609575184</v>
      </c>
      <c r="AD100" s="4">
        <v>2547.4442723415718</v>
      </c>
      <c r="AE100" s="4">
        <v>2547.6688482558534</v>
      </c>
      <c r="AF100" s="4">
        <v>2685.939287877768</v>
      </c>
      <c r="AG100" s="3"/>
      <c r="AH100" s="276">
        <f t="shared" si="5"/>
        <v>2436.6215019896135</v>
      </c>
      <c r="AI100" s="276">
        <f t="shared" si="5"/>
        <v>2472.202182898825</v>
      </c>
      <c r="AJ100" s="276">
        <f t="shared" si="5"/>
        <v>2471.2761308159133</v>
      </c>
      <c r="AK100" s="276">
        <f t="shared" si="5"/>
        <v>2471.9060765034683</v>
      </c>
      <c r="AL100" s="276">
        <f t="shared" si="5"/>
        <v>2474.6840975642672</v>
      </c>
      <c r="AM100" s="276">
        <f t="shared" si="5"/>
        <v>2599.8062260214042</v>
      </c>
      <c r="AN100" s="3">
        <v>276</v>
      </c>
      <c r="AO100" s="3">
        <v>12</v>
      </c>
    </row>
    <row r="101" spans="1:41">
      <c r="A101" s="268" t="s">
        <v>235</v>
      </c>
      <c r="B101" s="268">
        <v>22</v>
      </c>
      <c r="C101" s="268">
        <v>26</v>
      </c>
      <c r="D101" s="268">
        <v>22</v>
      </c>
      <c r="E101" s="268">
        <v>20</v>
      </c>
      <c r="F101" s="268">
        <v>23</v>
      </c>
      <c r="G101" s="268">
        <v>22</v>
      </c>
      <c r="I101" s="268" t="s">
        <v>235</v>
      </c>
      <c r="J101" s="269">
        <v>12.963389368468876</v>
      </c>
      <c r="K101" s="269">
        <v>9.3363841547673889</v>
      </c>
      <c r="L101" s="269">
        <v>21.964800371402042</v>
      </c>
      <c r="M101" s="269">
        <v>12.675414703110274</v>
      </c>
      <c r="N101" s="269">
        <v>15.41644679826673</v>
      </c>
      <c r="O101" s="269">
        <v>17.992432301740813</v>
      </c>
      <c r="P101" s="269">
        <v>34.360565853658535</v>
      </c>
      <c r="R101" s="268" t="s">
        <v>235</v>
      </c>
      <c r="S101" s="269">
        <f t="shared" si="4"/>
        <v>34.963389368468874</v>
      </c>
      <c r="T101" s="269">
        <f t="shared" si="4"/>
        <v>35.336384154767387</v>
      </c>
      <c r="U101" s="269">
        <f t="shared" si="4"/>
        <v>43.964800371402042</v>
      </c>
      <c r="V101" s="269">
        <f t="shared" si="3"/>
        <v>32.675414703110278</v>
      </c>
      <c r="W101" s="269">
        <f t="shared" si="3"/>
        <v>38.416446798266733</v>
      </c>
      <c r="X101" s="269">
        <f t="shared" si="3"/>
        <v>39.992432301740813</v>
      </c>
      <c r="Y101" s="269"/>
      <c r="Z101" s="24" t="s">
        <v>731</v>
      </c>
      <c r="AA101" s="4">
        <v>3555.6565197637437</v>
      </c>
      <c r="AB101" s="4">
        <v>3480.8843850760018</v>
      </c>
      <c r="AC101" s="4">
        <v>3520.8913649025071</v>
      </c>
      <c r="AD101" s="4">
        <v>3617.8133836003772</v>
      </c>
      <c r="AE101" s="4">
        <v>3872.4121328839674</v>
      </c>
      <c r="AF101" s="4">
        <v>3989.8452611218568</v>
      </c>
      <c r="AG101" s="3"/>
      <c r="AH101" s="276">
        <f t="shared" si="5"/>
        <v>3520.6931303952747</v>
      </c>
      <c r="AI101" s="276">
        <f t="shared" si="5"/>
        <v>3445.5480009212342</v>
      </c>
      <c r="AJ101" s="276">
        <f t="shared" si="5"/>
        <v>3476.9265645311052</v>
      </c>
      <c r="AK101" s="276">
        <f t="shared" ref="AK101:AM164" si="6">AD101-V101</f>
        <v>3585.137968897267</v>
      </c>
      <c r="AL101" s="276">
        <f t="shared" si="6"/>
        <v>3833.9956860857005</v>
      </c>
      <c r="AM101" s="276">
        <f t="shared" si="6"/>
        <v>3949.852828820116</v>
      </c>
      <c r="AN101" s="3">
        <v>280</v>
      </c>
      <c r="AO101" s="3">
        <v>15</v>
      </c>
    </row>
    <row r="102" spans="1:41">
      <c r="A102" s="268" t="s">
        <v>237</v>
      </c>
      <c r="B102" s="268">
        <v>29</v>
      </c>
      <c r="C102" s="268">
        <v>24</v>
      </c>
      <c r="D102" s="268">
        <v>22</v>
      </c>
      <c r="E102" s="268">
        <v>21</v>
      </c>
      <c r="F102" s="268">
        <v>22</v>
      </c>
      <c r="G102" s="268">
        <v>23</v>
      </c>
      <c r="I102" s="268" t="s">
        <v>237</v>
      </c>
      <c r="J102" s="269">
        <v>33.305623176323472</v>
      </c>
      <c r="K102" s="269">
        <v>46.182661423841061</v>
      </c>
      <c r="L102" s="269">
        <v>39.348787621873676</v>
      </c>
      <c r="M102" s="269">
        <v>27.666068376068374</v>
      </c>
      <c r="N102" s="269">
        <v>39.078175909878681</v>
      </c>
      <c r="O102" s="269">
        <v>43.120532286212914</v>
      </c>
      <c r="P102" s="269">
        <v>48.949581682078382</v>
      </c>
      <c r="R102" s="268" t="s">
        <v>237</v>
      </c>
      <c r="S102" s="269">
        <f t="shared" si="4"/>
        <v>62.305623176323472</v>
      </c>
      <c r="T102" s="269">
        <f t="shared" si="4"/>
        <v>70.182661423841068</v>
      </c>
      <c r="U102" s="269">
        <f t="shared" si="4"/>
        <v>61.348787621873676</v>
      </c>
      <c r="V102" s="269">
        <f t="shared" si="3"/>
        <v>48.666068376068374</v>
      </c>
      <c r="W102" s="269">
        <f t="shared" si="3"/>
        <v>61.078175909878681</v>
      </c>
      <c r="X102" s="269">
        <f t="shared" si="3"/>
        <v>66.120532286212921</v>
      </c>
      <c r="Y102" s="269"/>
      <c r="Z102" s="24" t="s">
        <v>732</v>
      </c>
      <c r="AA102" s="4">
        <v>3489.3705710712798</v>
      </c>
      <c r="AB102" s="4">
        <v>3600.1655629139073</v>
      </c>
      <c r="AC102" s="4">
        <v>3675.2861381941502</v>
      </c>
      <c r="AD102" s="4">
        <v>3918.8034188034189</v>
      </c>
      <c r="AE102" s="4">
        <v>3768.1975736568456</v>
      </c>
      <c r="AF102" s="4">
        <v>3896.5968586387435</v>
      </c>
      <c r="AG102" s="3"/>
      <c r="AH102" s="276">
        <f t="shared" ref="AH102:AM165" si="7">AA102-S102</f>
        <v>3427.0649478949563</v>
      </c>
      <c r="AI102" s="276">
        <f t="shared" si="7"/>
        <v>3529.9829014900661</v>
      </c>
      <c r="AJ102" s="276">
        <f t="shared" si="7"/>
        <v>3613.9373505722765</v>
      </c>
      <c r="AK102" s="276">
        <f t="shared" si="6"/>
        <v>3870.1373504273506</v>
      </c>
      <c r="AL102" s="276">
        <f t="shared" si="6"/>
        <v>3707.119397746967</v>
      </c>
      <c r="AM102" s="276">
        <f t="shared" si="6"/>
        <v>3830.4763263525306</v>
      </c>
      <c r="AN102" s="3">
        <v>284</v>
      </c>
      <c r="AO102" s="3">
        <v>2</v>
      </c>
    </row>
    <row r="103" spans="1:41">
      <c r="A103" s="268" t="s">
        <v>239</v>
      </c>
      <c r="B103" s="268">
        <v>8</v>
      </c>
      <c r="C103" s="268">
        <v>11</v>
      </c>
      <c r="D103" s="268">
        <v>9</v>
      </c>
      <c r="E103" s="268">
        <v>9</v>
      </c>
      <c r="F103" s="268">
        <v>11</v>
      </c>
      <c r="G103" s="268">
        <v>11</v>
      </c>
      <c r="I103" s="268" t="s">
        <v>239</v>
      </c>
      <c r="J103" s="269">
        <v>140.83661628527773</v>
      </c>
      <c r="K103" s="269">
        <v>139.68583682433058</v>
      </c>
      <c r="L103" s="269">
        <v>133.44273296101909</v>
      </c>
      <c r="M103" s="269">
        <v>122.33111226670196</v>
      </c>
      <c r="N103" s="269">
        <v>119.95310440087479</v>
      </c>
      <c r="O103" s="269">
        <v>135.13496574281953</v>
      </c>
      <c r="P103" s="269">
        <v>139.21130834374023</v>
      </c>
      <c r="R103" s="268" t="s">
        <v>239</v>
      </c>
      <c r="S103" s="269">
        <f t="shared" si="4"/>
        <v>148.83661628527773</v>
      </c>
      <c r="T103" s="269">
        <f t="shared" si="4"/>
        <v>150.68583682433058</v>
      </c>
      <c r="U103" s="269">
        <f t="shared" si="4"/>
        <v>142.44273296101909</v>
      </c>
      <c r="V103" s="269">
        <f t="shared" si="3"/>
        <v>131.33111226670195</v>
      </c>
      <c r="W103" s="269">
        <f t="shared" si="3"/>
        <v>130.95310440087479</v>
      </c>
      <c r="X103" s="269">
        <f t="shared" si="3"/>
        <v>146.13496574281953</v>
      </c>
      <c r="Y103" s="269"/>
      <c r="Z103" s="24" t="s">
        <v>733</v>
      </c>
      <c r="AA103" s="4">
        <v>3906.4231668476959</v>
      </c>
      <c r="AB103" s="4">
        <v>4019.617251370255</v>
      </c>
      <c r="AC103" s="4">
        <v>3902.7251162703824</v>
      </c>
      <c r="AD103" s="4">
        <v>4129.0584876047124</v>
      </c>
      <c r="AE103" s="4">
        <v>4104.9955876146259</v>
      </c>
      <c r="AF103" s="4">
        <v>4351.1457768831769</v>
      </c>
      <c r="AG103" s="3"/>
      <c r="AH103" s="276">
        <f t="shared" si="7"/>
        <v>3757.5865505624183</v>
      </c>
      <c r="AI103" s="276">
        <f t="shared" si="7"/>
        <v>3868.9314145459243</v>
      </c>
      <c r="AJ103" s="276">
        <f t="shared" si="7"/>
        <v>3760.2823833093635</v>
      </c>
      <c r="AK103" s="276">
        <f t="shared" si="6"/>
        <v>3997.7273753380105</v>
      </c>
      <c r="AL103" s="276">
        <f t="shared" si="6"/>
        <v>3974.042483213751</v>
      </c>
      <c r="AM103" s="276">
        <f t="shared" si="6"/>
        <v>4205.010811140357</v>
      </c>
      <c r="AN103" s="3">
        <v>285</v>
      </c>
      <c r="AO103" s="3">
        <v>8</v>
      </c>
    </row>
    <row r="104" spans="1:41">
      <c r="A104" s="268" t="s">
        <v>241</v>
      </c>
      <c r="B104" s="268">
        <v>16</v>
      </c>
      <c r="C104" s="268">
        <v>16</v>
      </c>
      <c r="D104" s="268">
        <v>14</v>
      </c>
      <c r="E104" s="268">
        <v>14</v>
      </c>
      <c r="F104" s="268">
        <v>13</v>
      </c>
      <c r="G104" s="268">
        <v>14</v>
      </c>
      <c r="I104" s="268" t="s">
        <v>241</v>
      </c>
      <c r="J104" s="269">
        <v>79.812686739269694</v>
      </c>
      <c r="K104" s="269">
        <v>84.979929547745769</v>
      </c>
      <c r="L104" s="269">
        <v>88.911214784550324</v>
      </c>
      <c r="M104" s="269">
        <v>86.833595825769137</v>
      </c>
      <c r="N104" s="269">
        <v>86.357002058139386</v>
      </c>
      <c r="O104" s="269">
        <v>98.468257849163052</v>
      </c>
      <c r="P104" s="269">
        <v>102.62824994098133</v>
      </c>
      <c r="R104" s="268" t="s">
        <v>241</v>
      </c>
      <c r="S104" s="269">
        <f t="shared" si="4"/>
        <v>95.812686739269694</v>
      </c>
      <c r="T104" s="269">
        <f t="shared" si="4"/>
        <v>100.97992954774577</v>
      </c>
      <c r="U104" s="269">
        <f t="shared" si="4"/>
        <v>102.91121478455032</v>
      </c>
      <c r="V104" s="269">
        <f t="shared" si="3"/>
        <v>100.83359582576914</v>
      </c>
      <c r="W104" s="269">
        <f t="shared" si="3"/>
        <v>99.357002058139386</v>
      </c>
      <c r="X104" s="269">
        <f t="shared" si="3"/>
        <v>112.46825784916305</v>
      </c>
      <c r="Y104" s="269"/>
      <c r="Z104" s="23" t="s">
        <v>734</v>
      </c>
      <c r="AA104" s="4">
        <v>3521.9148564440043</v>
      </c>
      <c r="AB104" s="4">
        <v>3598.3635383208684</v>
      </c>
      <c r="AC104" s="4">
        <v>3586.0135873438167</v>
      </c>
      <c r="AD104" s="4">
        <v>3840.1601404234343</v>
      </c>
      <c r="AE104" s="4">
        <v>4009.5234615712493</v>
      </c>
      <c r="AF104" s="4">
        <v>4180.5091948218314</v>
      </c>
      <c r="AG104" s="3"/>
      <c r="AH104" s="276">
        <f t="shared" si="7"/>
        <v>3426.1021697047345</v>
      </c>
      <c r="AI104" s="276">
        <f t="shared" si="7"/>
        <v>3497.3836087731224</v>
      </c>
      <c r="AJ104" s="276">
        <f t="shared" si="7"/>
        <v>3483.1023725592663</v>
      </c>
      <c r="AK104" s="276">
        <f t="shared" si="6"/>
        <v>3739.3265445976654</v>
      </c>
      <c r="AL104" s="276">
        <f t="shared" si="6"/>
        <v>3910.1664595131101</v>
      </c>
      <c r="AM104" s="276">
        <f t="shared" si="6"/>
        <v>4068.0409369726685</v>
      </c>
      <c r="AN104" s="3">
        <v>286</v>
      </c>
      <c r="AO104" s="3">
        <v>8</v>
      </c>
    </row>
    <row r="105" spans="1:41">
      <c r="A105" s="268" t="s">
        <v>243</v>
      </c>
      <c r="B105" s="268">
        <v>25</v>
      </c>
      <c r="C105" s="268">
        <v>27</v>
      </c>
      <c r="D105" s="268">
        <v>25</v>
      </c>
      <c r="E105" s="268">
        <v>25</v>
      </c>
      <c r="F105" s="268">
        <v>27</v>
      </c>
      <c r="G105" s="268">
        <v>30</v>
      </c>
      <c r="I105" s="268" t="s">
        <v>243</v>
      </c>
      <c r="J105" s="269">
        <v>25.11563079640807</v>
      </c>
      <c r="K105" s="269">
        <v>24.530979634309499</v>
      </c>
      <c r="L105" s="269">
        <v>22.901739981922265</v>
      </c>
      <c r="M105" s="269">
        <v>22.013189812007276</v>
      </c>
      <c r="N105" s="269">
        <v>18.651877890841813</v>
      </c>
      <c r="O105" s="269">
        <v>26.187496876951908</v>
      </c>
      <c r="P105" s="269">
        <v>31.447330196078433</v>
      </c>
      <c r="R105" s="268" t="s">
        <v>243</v>
      </c>
      <c r="S105" s="269">
        <f t="shared" si="4"/>
        <v>50.11563079640807</v>
      </c>
      <c r="T105" s="269">
        <f t="shared" si="4"/>
        <v>51.530979634309503</v>
      </c>
      <c r="U105" s="269">
        <f t="shared" si="4"/>
        <v>47.901739981922262</v>
      </c>
      <c r="V105" s="269">
        <f t="shared" si="3"/>
        <v>47.013189812007276</v>
      </c>
      <c r="W105" s="269">
        <f t="shared" si="3"/>
        <v>45.651877890841817</v>
      </c>
      <c r="X105" s="269">
        <f t="shared" si="3"/>
        <v>56.187496876951911</v>
      </c>
      <c r="Y105" s="269"/>
      <c r="Z105" s="24" t="s">
        <v>735</v>
      </c>
      <c r="AA105" s="4">
        <v>3590.6079788017078</v>
      </c>
      <c r="AB105" s="4">
        <v>3447.0046082949307</v>
      </c>
      <c r="AC105" s="4">
        <v>3642.9647484181983</v>
      </c>
      <c r="AD105" s="4">
        <v>3942.3893268647666</v>
      </c>
      <c r="AE105" s="4">
        <v>4149.552883132902</v>
      </c>
      <c r="AF105" s="4">
        <v>4388.5071830106181</v>
      </c>
      <c r="AG105" s="3"/>
      <c r="AH105" s="276">
        <f t="shared" si="7"/>
        <v>3540.4923480052998</v>
      </c>
      <c r="AI105" s="276">
        <f t="shared" si="7"/>
        <v>3395.4736286606212</v>
      </c>
      <c r="AJ105" s="276">
        <f t="shared" si="7"/>
        <v>3595.063008436276</v>
      </c>
      <c r="AK105" s="276">
        <f t="shared" si="6"/>
        <v>3895.3761370527595</v>
      </c>
      <c r="AL105" s="276">
        <f t="shared" si="6"/>
        <v>4103.9010052420599</v>
      </c>
      <c r="AM105" s="276">
        <f t="shared" si="6"/>
        <v>4332.3196861336664</v>
      </c>
      <c r="AN105" s="3">
        <v>287</v>
      </c>
      <c r="AO105" s="3">
        <v>15</v>
      </c>
    </row>
    <row r="106" spans="1:41">
      <c r="A106" s="268" t="s">
        <v>245</v>
      </c>
      <c r="B106" s="268">
        <v>21</v>
      </c>
      <c r="C106" s="268">
        <v>34</v>
      </c>
      <c r="D106" s="268">
        <v>29</v>
      </c>
      <c r="E106" s="268">
        <v>26</v>
      </c>
      <c r="F106" s="268">
        <v>31</v>
      </c>
      <c r="G106" s="268">
        <v>25</v>
      </c>
      <c r="I106" s="268" t="s">
        <v>245</v>
      </c>
      <c r="J106" s="269">
        <v>22.469549536067046</v>
      </c>
      <c r="K106" s="269">
        <v>22.713350453172207</v>
      </c>
      <c r="L106" s="269">
        <v>26.034535293216962</v>
      </c>
      <c r="M106" s="269">
        <v>23.399737286833616</v>
      </c>
      <c r="N106" s="269">
        <v>18.247534225264467</v>
      </c>
      <c r="O106" s="269">
        <v>18.974797381546136</v>
      </c>
      <c r="P106" s="269">
        <v>25.263958689237459</v>
      </c>
      <c r="R106" s="268" t="s">
        <v>245</v>
      </c>
      <c r="S106" s="269">
        <f t="shared" si="4"/>
        <v>43.469549536067049</v>
      </c>
      <c r="T106" s="269">
        <f t="shared" si="4"/>
        <v>56.713350453172211</v>
      </c>
      <c r="U106" s="269">
        <f t="shared" si="4"/>
        <v>55.034535293216962</v>
      </c>
      <c r="V106" s="269">
        <f t="shared" si="3"/>
        <v>49.399737286833613</v>
      </c>
      <c r="W106" s="269">
        <f t="shared" si="3"/>
        <v>49.247534225264467</v>
      </c>
      <c r="X106" s="269">
        <f t="shared" si="3"/>
        <v>43.974797381546139</v>
      </c>
      <c r="Y106" s="269"/>
      <c r="Z106" s="24" t="s">
        <v>736</v>
      </c>
      <c r="AA106" s="4">
        <v>3331.1882669859324</v>
      </c>
      <c r="AB106" s="4">
        <v>3466.9184290030212</v>
      </c>
      <c r="AC106" s="4">
        <v>3444.9548308069207</v>
      </c>
      <c r="AD106" s="4">
        <v>3601.0139806421876</v>
      </c>
      <c r="AE106" s="4">
        <v>3632.5451151213442</v>
      </c>
      <c r="AF106" s="4">
        <v>3719.9189526184537</v>
      </c>
      <c r="AG106" s="3"/>
      <c r="AH106" s="276">
        <f t="shared" si="7"/>
        <v>3287.7187174498654</v>
      </c>
      <c r="AI106" s="276">
        <f t="shared" si="7"/>
        <v>3410.2050785498491</v>
      </c>
      <c r="AJ106" s="276">
        <f t="shared" si="7"/>
        <v>3389.9202955137039</v>
      </c>
      <c r="AK106" s="276">
        <f t="shared" si="6"/>
        <v>3551.6142433553541</v>
      </c>
      <c r="AL106" s="276">
        <f t="shared" si="6"/>
        <v>3583.2975808960796</v>
      </c>
      <c r="AM106" s="276">
        <f t="shared" si="6"/>
        <v>3675.9441552369076</v>
      </c>
      <c r="AN106" s="3">
        <v>288</v>
      </c>
      <c r="AO106" s="3">
        <v>15</v>
      </c>
    </row>
    <row r="107" spans="1:41">
      <c r="A107" s="268" t="s">
        <v>247</v>
      </c>
      <c r="B107" s="268">
        <v>32</v>
      </c>
      <c r="C107" s="268">
        <v>33</v>
      </c>
      <c r="D107" s="268">
        <v>31</v>
      </c>
      <c r="E107" s="268">
        <v>33</v>
      </c>
      <c r="F107" s="268">
        <v>35</v>
      </c>
      <c r="G107" s="268">
        <v>34</v>
      </c>
      <c r="I107" s="268" t="s">
        <v>247</v>
      </c>
      <c r="J107" s="269">
        <v>89.091244605950493</v>
      </c>
      <c r="K107" s="269">
        <v>90.590647623453222</v>
      </c>
      <c r="L107" s="269">
        <v>77.870337686786684</v>
      </c>
      <c r="M107" s="269">
        <v>68.558327530315765</v>
      </c>
      <c r="N107" s="269">
        <v>69.211612942612945</v>
      </c>
      <c r="O107" s="269">
        <v>72.650609301168856</v>
      </c>
      <c r="P107" s="269">
        <v>75.724856818468524</v>
      </c>
      <c r="R107" s="268" t="s">
        <v>247</v>
      </c>
      <c r="S107" s="269">
        <f t="shared" si="4"/>
        <v>121.09124460595049</v>
      </c>
      <c r="T107" s="269">
        <f t="shared" si="4"/>
        <v>123.59064762345322</v>
      </c>
      <c r="U107" s="269">
        <f t="shared" si="4"/>
        <v>108.87033768678668</v>
      </c>
      <c r="V107" s="269">
        <f t="shared" si="3"/>
        <v>101.55832753031576</v>
      </c>
      <c r="W107" s="269">
        <f t="shared" si="3"/>
        <v>104.21161294261294</v>
      </c>
      <c r="X107" s="269">
        <f t="shared" si="3"/>
        <v>106.65060930116886</v>
      </c>
      <c r="Y107" s="269"/>
      <c r="Z107" s="24" t="s">
        <v>737</v>
      </c>
      <c r="AA107" s="4">
        <v>4329.8887122416536</v>
      </c>
      <c r="AB107" s="4">
        <v>4462.0099456458884</v>
      </c>
      <c r="AC107" s="4">
        <v>4595.0111777856218</v>
      </c>
      <c r="AD107" s="4">
        <v>4896.3861207828068</v>
      </c>
      <c r="AE107" s="4">
        <v>4998.2905982905986</v>
      </c>
      <c r="AF107" s="4">
        <v>5375.0310867943299</v>
      </c>
      <c r="AG107" s="3"/>
      <c r="AH107" s="276">
        <f t="shared" si="7"/>
        <v>4208.7974676357035</v>
      </c>
      <c r="AI107" s="276">
        <f t="shared" si="7"/>
        <v>4338.4192980224352</v>
      </c>
      <c r="AJ107" s="276">
        <f t="shared" si="7"/>
        <v>4486.1408400988348</v>
      </c>
      <c r="AK107" s="276">
        <f t="shared" si="6"/>
        <v>4794.8277932524907</v>
      </c>
      <c r="AL107" s="276">
        <f t="shared" si="6"/>
        <v>4894.0789853479855</v>
      </c>
      <c r="AM107" s="276">
        <f t="shared" si="6"/>
        <v>5268.3804774931614</v>
      </c>
      <c r="AN107" s="3">
        <v>290</v>
      </c>
      <c r="AO107" s="3">
        <v>18</v>
      </c>
    </row>
    <row r="108" spans="1:41">
      <c r="A108" s="268" t="s">
        <v>249</v>
      </c>
      <c r="B108" s="268">
        <v>30</v>
      </c>
      <c r="C108" s="268">
        <v>29</v>
      </c>
      <c r="D108" s="268">
        <v>27</v>
      </c>
      <c r="E108" s="268">
        <v>28</v>
      </c>
      <c r="F108" s="268">
        <v>28</v>
      </c>
      <c r="G108" s="268">
        <v>28</v>
      </c>
      <c r="I108" s="268" t="s">
        <v>249</v>
      </c>
      <c r="J108" s="269">
        <v>31.140646958011999</v>
      </c>
      <c r="K108" s="269">
        <v>46.662755905511808</v>
      </c>
      <c r="L108" s="269">
        <v>42.046092362344581</v>
      </c>
      <c r="M108" s="269">
        <v>41.623713136729222</v>
      </c>
      <c r="N108" s="269">
        <v>58.06917951042611</v>
      </c>
      <c r="O108" s="269">
        <v>58.868819990745024</v>
      </c>
      <c r="P108" s="269">
        <v>55.995948076031524</v>
      </c>
      <c r="R108" s="268" t="s">
        <v>249</v>
      </c>
      <c r="S108" s="269">
        <f t="shared" si="4"/>
        <v>61.140646958011999</v>
      </c>
      <c r="T108" s="269">
        <f t="shared" si="4"/>
        <v>75.662755905511801</v>
      </c>
      <c r="U108" s="269">
        <f t="shared" si="4"/>
        <v>69.046092362344581</v>
      </c>
      <c r="V108" s="269">
        <f t="shared" si="3"/>
        <v>69.623713136729222</v>
      </c>
      <c r="W108" s="269">
        <f t="shared" si="3"/>
        <v>86.06917951042611</v>
      </c>
      <c r="X108" s="269">
        <f t="shared" si="3"/>
        <v>86.868819990745024</v>
      </c>
      <c r="Y108" s="269"/>
      <c r="Z108" s="24" t="s">
        <v>738</v>
      </c>
      <c r="AA108" s="4">
        <v>4422.4507283633247</v>
      </c>
      <c r="AB108" s="4">
        <v>4519.2475940507438</v>
      </c>
      <c r="AC108" s="4">
        <v>4268.2060390763763</v>
      </c>
      <c r="AD108" s="4">
        <v>4654.1554959785526</v>
      </c>
      <c r="AE108" s="4">
        <v>4761.1060743427015</v>
      </c>
      <c r="AF108" s="4">
        <v>4931.5131883387321</v>
      </c>
      <c r="AG108" s="3"/>
      <c r="AH108" s="276">
        <f t="shared" si="7"/>
        <v>4361.3100814053123</v>
      </c>
      <c r="AI108" s="276">
        <f t="shared" si="7"/>
        <v>4443.5848381452324</v>
      </c>
      <c r="AJ108" s="276">
        <f t="shared" si="7"/>
        <v>4199.1599467140313</v>
      </c>
      <c r="AK108" s="276">
        <f t="shared" si="6"/>
        <v>4584.5317828418238</v>
      </c>
      <c r="AL108" s="276">
        <f t="shared" si="6"/>
        <v>4675.0368948322757</v>
      </c>
      <c r="AM108" s="276">
        <f t="shared" si="6"/>
        <v>4844.6443683479874</v>
      </c>
      <c r="AN108" s="3">
        <v>291</v>
      </c>
      <c r="AO108" s="3">
        <v>6</v>
      </c>
    </row>
    <row r="109" spans="1:41">
      <c r="A109" s="268" t="s">
        <v>251</v>
      </c>
      <c r="B109" s="268">
        <v>18</v>
      </c>
      <c r="C109" s="268">
        <v>17</v>
      </c>
      <c r="D109" s="268">
        <v>16</v>
      </c>
      <c r="E109" s="268">
        <v>14</v>
      </c>
      <c r="F109" s="268">
        <v>16</v>
      </c>
      <c r="G109" s="268">
        <v>16</v>
      </c>
      <c r="I109" s="268" t="s">
        <v>251</v>
      </c>
      <c r="J109" s="269">
        <v>94.748533112101342</v>
      </c>
      <c r="K109" s="269">
        <v>100.89351843043995</v>
      </c>
      <c r="L109" s="269">
        <v>103.98233814684161</v>
      </c>
      <c r="M109" s="269">
        <v>95.13486044630217</v>
      </c>
      <c r="N109" s="269">
        <v>90.651097231770095</v>
      </c>
      <c r="O109" s="269">
        <v>100.17390533233508</v>
      </c>
      <c r="P109" s="269">
        <v>103.97484595704073</v>
      </c>
      <c r="R109" s="268" t="s">
        <v>251</v>
      </c>
      <c r="S109" s="269">
        <f t="shared" si="4"/>
        <v>112.74853311210134</v>
      </c>
      <c r="T109" s="269">
        <f t="shared" si="4"/>
        <v>117.89351843043995</v>
      </c>
      <c r="U109" s="269">
        <f t="shared" si="4"/>
        <v>119.98233814684161</v>
      </c>
      <c r="V109" s="269">
        <f t="shared" si="3"/>
        <v>109.13486044630217</v>
      </c>
      <c r="W109" s="269">
        <f t="shared" si="3"/>
        <v>106.65109723177009</v>
      </c>
      <c r="X109" s="269">
        <f t="shared" si="3"/>
        <v>116.17390533233508</v>
      </c>
      <c r="Y109" s="269"/>
      <c r="Z109" s="24" t="s">
        <v>739</v>
      </c>
      <c r="AA109" s="4">
        <v>3473.6274920672931</v>
      </c>
      <c r="AB109" s="4">
        <v>3535.7907253269918</v>
      </c>
      <c r="AC109" s="4">
        <v>3418.1322911115058</v>
      </c>
      <c r="AD109" s="4">
        <v>3491.4885727769165</v>
      </c>
      <c r="AE109" s="4">
        <v>3731.4515182508676</v>
      </c>
      <c r="AF109" s="4">
        <v>3894.7591714499627</v>
      </c>
      <c r="AG109" s="3"/>
      <c r="AH109" s="276">
        <f t="shared" si="7"/>
        <v>3360.8789589551916</v>
      </c>
      <c r="AI109" s="276">
        <f t="shared" si="7"/>
        <v>3417.8972068965518</v>
      </c>
      <c r="AJ109" s="276">
        <f t="shared" si="7"/>
        <v>3298.149952964664</v>
      </c>
      <c r="AK109" s="276">
        <f t="shared" si="6"/>
        <v>3382.3537123306141</v>
      </c>
      <c r="AL109" s="276">
        <f t="shared" si="6"/>
        <v>3624.8004210190975</v>
      </c>
      <c r="AM109" s="276">
        <f t="shared" si="6"/>
        <v>3778.5852661176277</v>
      </c>
      <c r="AN109" s="3">
        <v>297</v>
      </c>
      <c r="AO109" s="3">
        <v>11</v>
      </c>
    </row>
    <row r="110" spans="1:41">
      <c r="A110" s="268" t="s">
        <v>253</v>
      </c>
      <c r="B110" s="268">
        <v>29</v>
      </c>
      <c r="C110" s="268">
        <v>23</v>
      </c>
      <c r="D110" s="268">
        <v>28</v>
      </c>
      <c r="E110" s="268">
        <v>26</v>
      </c>
      <c r="F110" s="268">
        <v>26</v>
      </c>
      <c r="G110" s="268">
        <v>26</v>
      </c>
      <c r="I110" s="268" t="s">
        <v>253</v>
      </c>
      <c r="J110" s="269">
        <v>18.09655720053836</v>
      </c>
      <c r="K110" s="269">
        <v>27.37770460704607</v>
      </c>
      <c r="L110" s="269">
        <v>27.81922188616992</v>
      </c>
      <c r="M110" s="269">
        <v>22.390873460246361</v>
      </c>
      <c r="N110" s="269">
        <v>21.78900872993523</v>
      </c>
      <c r="O110" s="269">
        <v>27.134940577249576</v>
      </c>
      <c r="P110" s="269">
        <v>25.458531746031746</v>
      </c>
      <c r="R110" s="268" t="s">
        <v>253</v>
      </c>
      <c r="S110" s="269">
        <f t="shared" si="4"/>
        <v>47.096557200538356</v>
      </c>
      <c r="T110" s="269">
        <f t="shared" si="4"/>
        <v>50.37770460704607</v>
      </c>
      <c r="U110" s="269">
        <f t="shared" si="4"/>
        <v>55.81922188616992</v>
      </c>
      <c r="V110" s="269">
        <f t="shared" si="4"/>
        <v>48.390873460246361</v>
      </c>
      <c r="W110" s="269">
        <f t="shared" si="4"/>
        <v>47.789008729935233</v>
      </c>
      <c r="X110" s="269">
        <f t="shared" si="4"/>
        <v>53.13494057724958</v>
      </c>
      <c r="Y110" s="269"/>
      <c r="Z110" s="24" t="s">
        <v>740</v>
      </c>
      <c r="AA110" s="4">
        <v>3813.728129205922</v>
      </c>
      <c r="AB110" s="4">
        <v>3769.6476964769649</v>
      </c>
      <c r="AC110" s="4">
        <v>3828.1550728622492</v>
      </c>
      <c r="AD110" s="4">
        <v>3933.6506159014557</v>
      </c>
      <c r="AE110" s="4">
        <v>4041.9600112644325</v>
      </c>
      <c r="AF110" s="4">
        <v>4140.3508771929828</v>
      </c>
      <c r="AG110" s="3"/>
      <c r="AH110" s="276">
        <f t="shared" si="7"/>
        <v>3766.6315720053835</v>
      </c>
      <c r="AI110" s="276">
        <f t="shared" si="7"/>
        <v>3719.2699918699191</v>
      </c>
      <c r="AJ110" s="276">
        <f t="shared" si="7"/>
        <v>3772.3358509760792</v>
      </c>
      <c r="AK110" s="276">
        <f t="shared" si="6"/>
        <v>3885.2597424412093</v>
      </c>
      <c r="AL110" s="276">
        <f t="shared" si="6"/>
        <v>3994.1710025344973</v>
      </c>
      <c r="AM110" s="276">
        <f t="shared" si="6"/>
        <v>4087.2159366157334</v>
      </c>
      <c r="AN110" s="3">
        <v>300</v>
      </c>
      <c r="AO110" s="3">
        <v>14</v>
      </c>
    </row>
    <row r="111" spans="1:41">
      <c r="A111" s="268" t="s">
        <v>255</v>
      </c>
      <c r="B111" s="268">
        <v>32</v>
      </c>
      <c r="C111" s="268">
        <v>34</v>
      </c>
      <c r="D111" s="268">
        <v>35</v>
      </c>
      <c r="E111" s="268">
        <v>35</v>
      </c>
      <c r="F111" s="268">
        <v>40</v>
      </c>
      <c r="G111" s="268">
        <v>35</v>
      </c>
      <c r="I111" s="268" t="s">
        <v>255</v>
      </c>
      <c r="J111" s="269">
        <v>32.695800128830406</v>
      </c>
      <c r="K111" s="269">
        <v>40.509083763545881</v>
      </c>
      <c r="L111" s="269">
        <v>42.826432108663866</v>
      </c>
      <c r="M111" s="269">
        <v>32.126358342878959</v>
      </c>
      <c r="N111" s="269">
        <v>35.564868459232031</v>
      </c>
      <c r="O111" s="269">
        <v>43.870791454829877</v>
      </c>
      <c r="P111" s="269">
        <v>54.996832021387199</v>
      </c>
      <c r="R111" s="268" t="s">
        <v>255</v>
      </c>
      <c r="S111" s="269">
        <f t="shared" ref="S111:X174" si="8">B111+J111</f>
        <v>64.695800128830399</v>
      </c>
      <c r="T111" s="269">
        <f t="shared" si="8"/>
        <v>74.509083763545874</v>
      </c>
      <c r="U111" s="269">
        <f t="shared" si="8"/>
        <v>77.826432108663866</v>
      </c>
      <c r="V111" s="269">
        <f t="shared" si="8"/>
        <v>67.126358342878959</v>
      </c>
      <c r="W111" s="269">
        <f t="shared" si="8"/>
        <v>75.564868459232031</v>
      </c>
      <c r="X111" s="269">
        <f t="shared" si="8"/>
        <v>78.870791454829885</v>
      </c>
      <c r="Y111" s="269"/>
      <c r="Z111" s="23" t="s">
        <v>741</v>
      </c>
      <c r="AA111" s="4">
        <v>3709.9935584798013</v>
      </c>
      <c r="AB111" s="4">
        <v>3854.7044323519835</v>
      </c>
      <c r="AC111" s="4">
        <v>3867.8017261708251</v>
      </c>
      <c r="AD111" s="4">
        <v>3928.2646048109964</v>
      </c>
      <c r="AE111" s="4">
        <v>4195.6668923493571</v>
      </c>
      <c r="AF111" s="4">
        <v>4484.2588971450923</v>
      </c>
      <c r="AG111" s="3"/>
      <c r="AH111" s="276">
        <f t="shared" si="7"/>
        <v>3645.297758350971</v>
      </c>
      <c r="AI111" s="276">
        <f t="shared" si="7"/>
        <v>3780.1953485884378</v>
      </c>
      <c r="AJ111" s="276">
        <f t="shared" si="7"/>
        <v>3789.9752940621611</v>
      </c>
      <c r="AK111" s="276">
        <f t="shared" si="6"/>
        <v>3861.1382464681174</v>
      </c>
      <c r="AL111" s="276">
        <f t="shared" si="6"/>
        <v>4120.1020238901247</v>
      </c>
      <c r="AM111" s="276">
        <f t="shared" si="6"/>
        <v>4405.3881056902628</v>
      </c>
      <c r="AN111" s="3">
        <v>301</v>
      </c>
      <c r="AO111" s="3">
        <v>14</v>
      </c>
    </row>
    <row r="112" spans="1:41">
      <c r="A112" s="268" t="s">
        <v>257</v>
      </c>
      <c r="B112" s="268">
        <v>12</v>
      </c>
      <c r="C112" s="268">
        <v>13</v>
      </c>
      <c r="D112" s="268">
        <v>13</v>
      </c>
      <c r="E112" s="268">
        <v>12</v>
      </c>
      <c r="F112" s="268">
        <v>13</v>
      </c>
      <c r="G112" s="268">
        <v>14</v>
      </c>
      <c r="I112" s="268" t="s">
        <v>257</v>
      </c>
      <c r="J112" s="269">
        <v>37.051050279329608</v>
      </c>
      <c r="K112" s="269">
        <v>52.682400881057269</v>
      </c>
      <c r="L112" s="269">
        <v>30.811191765980499</v>
      </c>
      <c r="M112" s="269">
        <v>45.718282937365011</v>
      </c>
      <c r="N112" s="269">
        <v>44.459978925184402</v>
      </c>
      <c r="O112" s="269">
        <v>45.796767151767149</v>
      </c>
      <c r="P112" s="269">
        <v>52.353853305785123</v>
      </c>
      <c r="R112" s="268" t="s">
        <v>257</v>
      </c>
      <c r="S112" s="269">
        <f t="shared" si="8"/>
        <v>49.051050279329608</v>
      </c>
      <c r="T112" s="269">
        <f t="shared" si="8"/>
        <v>65.682400881057276</v>
      </c>
      <c r="U112" s="269">
        <f t="shared" si="8"/>
        <v>43.811191765980496</v>
      </c>
      <c r="V112" s="269">
        <f t="shared" si="8"/>
        <v>57.718282937365011</v>
      </c>
      <c r="W112" s="269">
        <f t="shared" si="8"/>
        <v>57.459978925184402</v>
      </c>
      <c r="X112" s="269">
        <f t="shared" si="8"/>
        <v>59.796767151767149</v>
      </c>
      <c r="Y112" s="269"/>
      <c r="Z112" s="24" t="s">
        <v>742</v>
      </c>
      <c r="AA112" s="4">
        <v>4569.8324022346369</v>
      </c>
      <c r="AB112" s="4">
        <v>4504.4052863436127</v>
      </c>
      <c r="AC112" s="4">
        <v>4178.7648970747559</v>
      </c>
      <c r="AD112" s="4">
        <v>4744.0604751619867</v>
      </c>
      <c r="AE112" s="4">
        <v>4546.8914646996836</v>
      </c>
      <c r="AF112" s="4">
        <v>4302.4948024948026</v>
      </c>
      <c r="AG112" s="3"/>
      <c r="AH112" s="276">
        <f t="shared" si="7"/>
        <v>4520.7813519553074</v>
      </c>
      <c r="AI112" s="276">
        <f t="shared" si="7"/>
        <v>4438.7228854625555</v>
      </c>
      <c r="AJ112" s="276">
        <f t="shared" si="7"/>
        <v>4134.9537053087752</v>
      </c>
      <c r="AK112" s="276">
        <f t="shared" si="6"/>
        <v>4686.3421922246216</v>
      </c>
      <c r="AL112" s="276">
        <f t="shared" si="6"/>
        <v>4489.4314857744994</v>
      </c>
      <c r="AM112" s="276">
        <f t="shared" si="6"/>
        <v>4242.6980353430354</v>
      </c>
      <c r="AN112" s="3">
        <v>304</v>
      </c>
      <c r="AO112" s="3">
        <v>2</v>
      </c>
    </row>
    <row r="113" spans="1:41">
      <c r="A113" s="268" t="s">
        <v>259</v>
      </c>
      <c r="B113" s="268">
        <v>31</v>
      </c>
      <c r="C113" s="268">
        <v>32</v>
      </c>
      <c r="D113" s="268">
        <v>32</v>
      </c>
      <c r="E113" s="268">
        <v>35</v>
      </c>
      <c r="F113" s="268">
        <v>36</v>
      </c>
      <c r="G113" s="268">
        <v>34</v>
      </c>
      <c r="I113" s="268" t="s">
        <v>259</v>
      </c>
      <c r="J113" s="269">
        <v>40.637280724120352</v>
      </c>
      <c r="K113" s="269">
        <v>39.038732376231252</v>
      </c>
      <c r="L113" s="269">
        <v>33.370438710516055</v>
      </c>
      <c r="M113" s="269">
        <v>27.5094423620701</v>
      </c>
      <c r="N113" s="269">
        <v>27.094935245143386</v>
      </c>
      <c r="O113" s="269">
        <v>36.388495365805568</v>
      </c>
      <c r="P113" s="269">
        <v>39.495541930379744</v>
      </c>
      <c r="R113" s="268" t="s">
        <v>259</v>
      </c>
      <c r="S113" s="269">
        <f t="shared" si="8"/>
        <v>71.637280724120359</v>
      </c>
      <c r="T113" s="269">
        <f t="shared" si="8"/>
        <v>71.038732376231252</v>
      </c>
      <c r="U113" s="269">
        <f t="shared" si="8"/>
        <v>65.370438710516055</v>
      </c>
      <c r="V113" s="269">
        <f t="shared" si="8"/>
        <v>62.509442362070104</v>
      </c>
      <c r="W113" s="269">
        <f t="shared" si="8"/>
        <v>63.09493524514339</v>
      </c>
      <c r="X113" s="269">
        <f t="shared" si="8"/>
        <v>70.388495365805568</v>
      </c>
      <c r="Y113" s="269"/>
      <c r="Z113" s="24" t="s">
        <v>743</v>
      </c>
      <c r="AA113" s="4">
        <v>4031.8714941356452</v>
      </c>
      <c r="AB113" s="4">
        <v>4016.4810403656729</v>
      </c>
      <c r="AC113" s="4">
        <v>3875.081242688158</v>
      </c>
      <c r="AD113" s="4">
        <v>3992.9637666863946</v>
      </c>
      <c r="AE113" s="4">
        <v>4198.6916875908546</v>
      </c>
      <c r="AF113" s="4">
        <v>4245.5137053835533</v>
      </c>
      <c r="AG113" s="3"/>
      <c r="AH113" s="276">
        <f t="shared" si="7"/>
        <v>3960.2342134115247</v>
      </c>
      <c r="AI113" s="276">
        <f t="shared" si="7"/>
        <v>3945.4423079894418</v>
      </c>
      <c r="AJ113" s="276">
        <f t="shared" si="7"/>
        <v>3809.7108039776422</v>
      </c>
      <c r="AK113" s="276">
        <f t="shared" si="6"/>
        <v>3930.4543243243243</v>
      </c>
      <c r="AL113" s="276">
        <f t="shared" si="6"/>
        <v>4135.5967523457111</v>
      </c>
      <c r="AM113" s="276">
        <f t="shared" si="6"/>
        <v>4175.125210017748</v>
      </c>
      <c r="AN113" s="3">
        <v>305</v>
      </c>
      <c r="AO113" s="3">
        <v>17</v>
      </c>
    </row>
    <row r="114" spans="1:41">
      <c r="A114" s="268" t="s">
        <v>261</v>
      </c>
      <c r="B114" s="268">
        <v>51</v>
      </c>
      <c r="C114" s="268">
        <v>50</v>
      </c>
      <c r="D114" s="268">
        <v>49</v>
      </c>
      <c r="E114" s="268">
        <v>47</v>
      </c>
      <c r="F114" s="268">
        <v>41</v>
      </c>
      <c r="G114" s="268">
        <v>47</v>
      </c>
      <c r="I114" s="268" t="s">
        <v>261</v>
      </c>
      <c r="J114" s="269">
        <v>49.108194343727334</v>
      </c>
      <c r="K114" s="269">
        <v>42.899883636363633</v>
      </c>
      <c r="L114" s="269">
        <v>43.354482248520711</v>
      </c>
      <c r="M114" s="269">
        <v>51.500402084884584</v>
      </c>
      <c r="N114" s="269">
        <v>32.034112718964202</v>
      </c>
      <c r="O114" s="269">
        <v>55.2519099378882</v>
      </c>
      <c r="P114" s="269">
        <v>33.687502027575022</v>
      </c>
      <c r="R114" s="268" t="s">
        <v>261</v>
      </c>
      <c r="S114" s="269">
        <f t="shared" si="8"/>
        <v>100.10819434372733</v>
      </c>
      <c r="T114" s="269">
        <f t="shared" si="8"/>
        <v>92.899883636363626</v>
      </c>
      <c r="U114" s="269">
        <f t="shared" si="8"/>
        <v>92.354482248520711</v>
      </c>
      <c r="V114" s="269">
        <f t="shared" si="8"/>
        <v>98.500402084884584</v>
      </c>
      <c r="W114" s="269">
        <f t="shared" si="8"/>
        <v>73.034112718964195</v>
      </c>
      <c r="X114" s="269">
        <f t="shared" si="8"/>
        <v>102.2519099378882</v>
      </c>
      <c r="Y114" s="269"/>
      <c r="Z114" s="24" t="s">
        <v>745</v>
      </c>
      <c r="AA114" s="4">
        <v>4265.4097171863668</v>
      </c>
      <c r="AB114" s="4">
        <v>4557.818181818182</v>
      </c>
      <c r="AC114" s="4">
        <v>4173.8165680473376</v>
      </c>
      <c r="AD114" s="4">
        <v>4431.1243484735669</v>
      </c>
      <c r="AE114" s="4">
        <v>4616.1462300076164</v>
      </c>
      <c r="AF114" s="4">
        <v>4746.1180124223602</v>
      </c>
      <c r="AG114" s="3"/>
      <c r="AH114" s="276">
        <f t="shared" si="7"/>
        <v>4165.3015228426393</v>
      </c>
      <c r="AI114" s="276">
        <f t="shared" si="7"/>
        <v>4464.9182981818185</v>
      </c>
      <c r="AJ114" s="276">
        <f t="shared" si="7"/>
        <v>4081.462085798817</v>
      </c>
      <c r="AK114" s="276">
        <f t="shared" si="6"/>
        <v>4332.6239463886823</v>
      </c>
      <c r="AL114" s="276">
        <f t="shared" si="6"/>
        <v>4543.1121172886524</v>
      </c>
      <c r="AM114" s="276">
        <f t="shared" si="6"/>
        <v>4643.8661024844723</v>
      </c>
      <c r="AN114" s="3">
        <v>312</v>
      </c>
      <c r="AO114" s="3">
        <v>13</v>
      </c>
    </row>
    <row r="115" spans="1:41">
      <c r="A115" s="268" t="s">
        <v>263</v>
      </c>
      <c r="B115" s="268">
        <v>29</v>
      </c>
      <c r="C115" s="268">
        <v>33</v>
      </c>
      <c r="D115" s="268">
        <v>30</v>
      </c>
      <c r="E115" s="268">
        <v>29</v>
      </c>
      <c r="F115" s="268">
        <v>29</v>
      </c>
      <c r="G115" s="268">
        <v>30</v>
      </c>
      <c r="I115" s="268" t="s">
        <v>263</v>
      </c>
      <c r="J115" s="269">
        <v>49.062467419635098</v>
      </c>
      <c r="K115" s="269">
        <v>56.664436123348018</v>
      </c>
      <c r="L115" s="269">
        <v>54.565017746228925</v>
      </c>
      <c r="M115" s="269">
        <v>53.671579420354981</v>
      </c>
      <c r="N115" s="269">
        <v>43.229626831501832</v>
      </c>
      <c r="O115" s="269">
        <v>51.789170134073046</v>
      </c>
      <c r="P115" s="269">
        <v>68.756279453345911</v>
      </c>
      <c r="R115" s="268" t="s">
        <v>263</v>
      </c>
      <c r="S115" s="269">
        <f t="shared" si="8"/>
        <v>78.062467419635098</v>
      </c>
      <c r="T115" s="269">
        <f t="shared" si="8"/>
        <v>89.664436123348025</v>
      </c>
      <c r="U115" s="269">
        <f t="shared" si="8"/>
        <v>84.565017746228932</v>
      </c>
      <c r="V115" s="269">
        <f t="shared" si="8"/>
        <v>82.671579420354988</v>
      </c>
      <c r="W115" s="269">
        <f t="shared" si="8"/>
        <v>72.229626831501832</v>
      </c>
      <c r="X115" s="269">
        <f t="shared" si="8"/>
        <v>81.789170134073046</v>
      </c>
      <c r="Y115" s="269"/>
      <c r="Z115" s="24" t="s">
        <v>746</v>
      </c>
      <c r="AA115" s="4">
        <v>3450.2606429192006</v>
      </c>
      <c r="AB115" s="4">
        <v>3585.0220264317181</v>
      </c>
      <c r="AC115" s="4">
        <v>3281.7213842058563</v>
      </c>
      <c r="AD115" s="4">
        <v>3418.7822961132329</v>
      </c>
      <c r="AE115" s="4">
        <v>3636.9047619047619</v>
      </c>
      <c r="AF115" s="4">
        <v>3477.1151178918171</v>
      </c>
      <c r="AG115" s="3"/>
      <c r="AH115" s="276">
        <f t="shared" si="7"/>
        <v>3372.1981754995654</v>
      </c>
      <c r="AI115" s="276">
        <f t="shared" si="7"/>
        <v>3495.3575903083702</v>
      </c>
      <c r="AJ115" s="276">
        <f t="shared" si="7"/>
        <v>3197.1563664596274</v>
      </c>
      <c r="AK115" s="276">
        <f t="shared" si="6"/>
        <v>3336.1107166928778</v>
      </c>
      <c r="AL115" s="276">
        <f t="shared" si="6"/>
        <v>3564.6751350732602</v>
      </c>
      <c r="AM115" s="276">
        <f t="shared" si="6"/>
        <v>3395.325947757744</v>
      </c>
      <c r="AN115" s="3">
        <v>316</v>
      </c>
      <c r="AO115" s="3">
        <v>7</v>
      </c>
    </row>
    <row r="116" spans="1:41">
      <c r="A116" s="268" t="s">
        <v>265</v>
      </c>
      <c r="B116" s="268">
        <v>53</v>
      </c>
      <c r="C116" s="268">
        <v>53</v>
      </c>
      <c r="D116" s="268">
        <v>62</v>
      </c>
      <c r="E116" s="268">
        <v>55</v>
      </c>
      <c r="F116" s="268">
        <v>56</v>
      </c>
      <c r="G116" s="268">
        <v>61</v>
      </c>
      <c r="I116" s="268" t="s">
        <v>265</v>
      </c>
      <c r="J116" s="269">
        <v>65.466072234762976</v>
      </c>
      <c r="K116" s="269">
        <v>72.070357815442563</v>
      </c>
      <c r="L116" s="269">
        <v>59.674844887016462</v>
      </c>
      <c r="M116" s="269">
        <v>54.488159203980096</v>
      </c>
      <c r="N116" s="269">
        <v>37.260147515527947</v>
      </c>
      <c r="O116" s="269">
        <v>63.213845547675334</v>
      </c>
      <c r="P116" s="269">
        <v>51.264859849980262</v>
      </c>
      <c r="R116" s="268" t="s">
        <v>265</v>
      </c>
      <c r="S116" s="269">
        <f t="shared" si="8"/>
        <v>118.46607223476298</v>
      </c>
      <c r="T116" s="269">
        <f t="shared" si="8"/>
        <v>125.07035781544256</v>
      </c>
      <c r="U116" s="269">
        <f t="shared" si="8"/>
        <v>121.67484488701646</v>
      </c>
      <c r="V116" s="269">
        <f t="shared" si="8"/>
        <v>109.4881592039801</v>
      </c>
      <c r="W116" s="269">
        <f t="shared" si="8"/>
        <v>93.260147515527947</v>
      </c>
      <c r="X116" s="269">
        <f t="shared" si="8"/>
        <v>124.21384554767533</v>
      </c>
      <c r="Y116" s="269"/>
      <c r="Z116" s="24" t="s">
        <v>747</v>
      </c>
      <c r="AA116" s="4">
        <v>3673.8148984198647</v>
      </c>
      <c r="AB116" s="4">
        <v>3668.1732580037665</v>
      </c>
      <c r="AC116" s="4">
        <v>3874.3776330907699</v>
      </c>
      <c r="AD116" s="4">
        <v>3929.9655568312287</v>
      </c>
      <c r="AE116" s="4">
        <v>3982.5310559006211</v>
      </c>
      <c r="AF116" s="4">
        <v>4231.6784869976364</v>
      </c>
      <c r="AG116" s="3"/>
      <c r="AH116" s="276">
        <f t="shared" si="7"/>
        <v>3555.3488261851016</v>
      </c>
      <c r="AI116" s="276">
        <f t="shared" si="7"/>
        <v>3543.1029001883239</v>
      </c>
      <c r="AJ116" s="276">
        <f t="shared" si="7"/>
        <v>3752.7027882037532</v>
      </c>
      <c r="AK116" s="276">
        <f t="shared" si="6"/>
        <v>3820.4773976272486</v>
      </c>
      <c r="AL116" s="276">
        <f t="shared" si="6"/>
        <v>3889.2709083850932</v>
      </c>
      <c r="AM116" s="276">
        <f t="shared" si="6"/>
        <v>4107.4646414499612</v>
      </c>
      <c r="AN116" s="3">
        <v>317</v>
      </c>
      <c r="AO116" s="3">
        <v>17</v>
      </c>
    </row>
    <row r="117" spans="1:41">
      <c r="A117" s="268" t="s">
        <v>267</v>
      </c>
      <c r="B117" s="268">
        <v>9</v>
      </c>
      <c r="C117" s="268">
        <v>8</v>
      </c>
      <c r="D117" s="268">
        <v>7</v>
      </c>
      <c r="E117" s="268">
        <v>8</v>
      </c>
      <c r="F117" s="268">
        <v>8</v>
      </c>
      <c r="G117" s="268">
        <v>8</v>
      </c>
      <c r="I117" s="268" t="s">
        <v>267</v>
      </c>
      <c r="J117" s="269">
        <v>135.61456801664099</v>
      </c>
      <c r="K117" s="269">
        <v>139.81492993001373</v>
      </c>
      <c r="L117" s="269">
        <v>136.28964532126818</v>
      </c>
      <c r="M117" s="269">
        <v>130.23032730031429</v>
      </c>
      <c r="N117" s="269">
        <v>127.58813975614031</v>
      </c>
      <c r="O117" s="269">
        <v>151.06567075610081</v>
      </c>
      <c r="P117" s="269">
        <v>170.50774341551963</v>
      </c>
      <c r="R117" s="268" t="s">
        <v>267</v>
      </c>
      <c r="S117" s="269">
        <f t="shared" si="8"/>
        <v>144.61456801664099</v>
      </c>
      <c r="T117" s="269">
        <f t="shared" si="8"/>
        <v>147.81492993001373</v>
      </c>
      <c r="U117" s="269">
        <f t="shared" si="8"/>
        <v>143.28964532126818</v>
      </c>
      <c r="V117" s="269">
        <f t="shared" si="8"/>
        <v>138.23032730031429</v>
      </c>
      <c r="W117" s="269">
        <f t="shared" si="8"/>
        <v>135.58813975614032</v>
      </c>
      <c r="X117" s="269">
        <f t="shared" si="8"/>
        <v>159.06567075610081</v>
      </c>
      <c r="Y117" s="269"/>
      <c r="Z117" s="24" t="s">
        <v>748</v>
      </c>
      <c r="AA117" s="4">
        <v>3195.4052028330093</v>
      </c>
      <c r="AB117" s="4">
        <v>3305.6625255332688</v>
      </c>
      <c r="AC117" s="4">
        <v>3110.6437071914229</v>
      </c>
      <c r="AD117" s="4">
        <v>3264.3329359488457</v>
      </c>
      <c r="AE117" s="4">
        <v>3417.5325271442043</v>
      </c>
      <c r="AF117" s="4">
        <v>3485.9064541938924</v>
      </c>
      <c r="AG117" s="3"/>
      <c r="AH117" s="276">
        <f t="shared" si="7"/>
        <v>3050.7906348163683</v>
      </c>
      <c r="AI117" s="276">
        <f t="shared" si="7"/>
        <v>3157.8475956032548</v>
      </c>
      <c r="AJ117" s="276">
        <f t="shared" si="7"/>
        <v>2967.3540618701545</v>
      </c>
      <c r="AK117" s="276">
        <f t="shared" si="6"/>
        <v>3126.1026086485313</v>
      </c>
      <c r="AL117" s="276">
        <f t="shared" si="6"/>
        <v>3281.9443873880641</v>
      </c>
      <c r="AM117" s="276">
        <f t="shared" si="6"/>
        <v>3326.8407834377917</v>
      </c>
      <c r="AN117" s="3">
        <v>398</v>
      </c>
      <c r="AO117" s="3">
        <v>7</v>
      </c>
    </row>
    <row r="118" spans="1:41">
      <c r="A118" s="268" t="s">
        <v>269</v>
      </c>
      <c r="B118" s="268">
        <v>15</v>
      </c>
      <c r="C118" s="268">
        <v>17</v>
      </c>
      <c r="D118" s="268">
        <v>15</v>
      </c>
      <c r="E118" s="268">
        <v>17</v>
      </c>
      <c r="F118" s="268">
        <v>19</v>
      </c>
      <c r="G118" s="268">
        <v>16</v>
      </c>
      <c r="I118" s="268" t="s">
        <v>269</v>
      </c>
      <c r="J118" s="269">
        <v>30.812333745364647</v>
      </c>
      <c r="K118" s="269">
        <v>29.75517631158619</v>
      </c>
      <c r="L118" s="269">
        <v>30.396424046702272</v>
      </c>
      <c r="M118" s="269">
        <v>32.027755026061058</v>
      </c>
      <c r="N118" s="269">
        <v>28.185833853062242</v>
      </c>
      <c r="O118" s="269">
        <v>35.711025512756379</v>
      </c>
      <c r="P118" s="269">
        <v>37.354130874178878</v>
      </c>
      <c r="R118" s="268" t="s">
        <v>269</v>
      </c>
      <c r="S118" s="269">
        <f t="shared" si="8"/>
        <v>45.812333745364647</v>
      </c>
      <c r="T118" s="269">
        <f t="shared" si="8"/>
        <v>46.75517631158619</v>
      </c>
      <c r="U118" s="269">
        <f t="shared" si="8"/>
        <v>45.396424046702272</v>
      </c>
      <c r="V118" s="269">
        <f t="shared" si="8"/>
        <v>49.027755026061058</v>
      </c>
      <c r="W118" s="269">
        <f t="shared" si="8"/>
        <v>47.185833853062242</v>
      </c>
      <c r="X118" s="269">
        <f t="shared" si="8"/>
        <v>51.711025512756379</v>
      </c>
      <c r="Y118" s="269"/>
      <c r="Z118" s="24" t="s">
        <v>749</v>
      </c>
      <c r="AA118" s="4">
        <v>3355.3770086526574</v>
      </c>
      <c r="AB118" s="4">
        <v>3410.6155547364542</v>
      </c>
      <c r="AC118" s="4">
        <v>3303.0679418705749</v>
      </c>
      <c r="AD118" s="4">
        <v>3297.7165549764209</v>
      </c>
      <c r="AE118" s="4">
        <v>3470.3754521641513</v>
      </c>
      <c r="AF118" s="4">
        <v>3655.9529764882441</v>
      </c>
      <c r="AG118" s="3"/>
      <c r="AH118" s="276">
        <f t="shared" si="7"/>
        <v>3309.5646749072926</v>
      </c>
      <c r="AI118" s="276">
        <f t="shared" si="7"/>
        <v>3363.860378424868</v>
      </c>
      <c r="AJ118" s="276">
        <f t="shared" si="7"/>
        <v>3257.6715178238728</v>
      </c>
      <c r="AK118" s="276">
        <f t="shared" si="6"/>
        <v>3248.6887999503597</v>
      </c>
      <c r="AL118" s="276">
        <f t="shared" si="6"/>
        <v>3423.1896183110889</v>
      </c>
      <c r="AM118" s="276">
        <f t="shared" si="6"/>
        <v>3604.2419509754877</v>
      </c>
      <c r="AN118" s="3">
        <v>399</v>
      </c>
      <c r="AO118" s="3">
        <v>15</v>
      </c>
    </row>
    <row r="119" spans="1:41">
      <c r="A119" s="268" t="s">
        <v>271</v>
      </c>
      <c r="B119" s="268">
        <v>14</v>
      </c>
      <c r="C119" s="268">
        <v>14</v>
      </c>
      <c r="D119" s="268">
        <v>14</v>
      </c>
      <c r="E119" s="268">
        <v>12</v>
      </c>
      <c r="F119" s="268">
        <v>15</v>
      </c>
      <c r="G119" s="268">
        <v>13</v>
      </c>
      <c r="I119" s="268" t="s">
        <v>271</v>
      </c>
      <c r="J119" s="269">
        <v>22.053164319248825</v>
      </c>
      <c r="K119" s="269">
        <v>22.270818075117372</v>
      </c>
      <c r="L119" s="269">
        <v>24.816400696864111</v>
      </c>
      <c r="M119" s="269">
        <v>21.401747426853245</v>
      </c>
      <c r="N119" s="269">
        <v>21.115716115510011</v>
      </c>
      <c r="O119" s="269">
        <v>29.476029759093056</v>
      </c>
      <c r="P119" s="269">
        <v>35.72073986526415</v>
      </c>
      <c r="R119" s="268" t="s">
        <v>271</v>
      </c>
      <c r="S119" s="269">
        <f t="shared" si="8"/>
        <v>36.053164319248822</v>
      </c>
      <c r="T119" s="269">
        <f t="shared" si="8"/>
        <v>36.270818075117376</v>
      </c>
      <c r="U119" s="269">
        <f t="shared" si="8"/>
        <v>38.816400696864108</v>
      </c>
      <c r="V119" s="269">
        <f t="shared" si="8"/>
        <v>33.401747426853248</v>
      </c>
      <c r="W119" s="269">
        <f t="shared" si="8"/>
        <v>36.115716115510011</v>
      </c>
      <c r="X119" s="269">
        <f t="shared" si="8"/>
        <v>42.476029759093052</v>
      </c>
      <c r="Y119" s="269"/>
      <c r="Z119" s="24" t="s">
        <v>750</v>
      </c>
      <c r="AA119" s="4">
        <v>3295.657276995305</v>
      </c>
      <c r="AB119" s="4">
        <v>3338.1455399061033</v>
      </c>
      <c r="AC119" s="4">
        <v>3288.5017421602788</v>
      </c>
      <c r="AD119" s="4">
        <v>3413.0912455186772</v>
      </c>
      <c r="AE119" s="4">
        <v>3528.4117373078716</v>
      </c>
      <c r="AF119" s="4">
        <v>3576.0510155880966</v>
      </c>
      <c r="AG119" s="3"/>
      <c r="AH119" s="276">
        <f t="shared" si="7"/>
        <v>3259.604112676056</v>
      </c>
      <c r="AI119" s="276">
        <f t="shared" si="7"/>
        <v>3301.8747218309859</v>
      </c>
      <c r="AJ119" s="276">
        <f t="shared" si="7"/>
        <v>3249.6853414634147</v>
      </c>
      <c r="AK119" s="276">
        <f t="shared" si="6"/>
        <v>3379.6894980918241</v>
      </c>
      <c r="AL119" s="276">
        <f t="shared" si="6"/>
        <v>3492.2960211923614</v>
      </c>
      <c r="AM119" s="276">
        <f t="shared" si="6"/>
        <v>3533.5749858290037</v>
      </c>
      <c r="AN119" s="3">
        <v>400</v>
      </c>
      <c r="AO119" s="3">
        <v>2</v>
      </c>
    </row>
    <row r="120" spans="1:41">
      <c r="A120" s="268" t="s">
        <v>273</v>
      </c>
      <c r="B120" s="268">
        <v>18</v>
      </c>
      <c r="C120" s="268">
        <v>23</v>
      </c>
      <c r="D120" s="268">
        <v>19</v>
      </c>
      <c r="E120" s="268">
        <v>17</v>
      </c>
      <c r="F120" s="268">
        <v>15</v>
      </c>
      <c r="G120" s="268">
        <v>20</v>
      </c>
      <c r="I120" s="268" t="s">
        <v>273</v>
      </c>
      <c r="J120" s="269">
        <v>108.66517664023071</v>
      </c>
      <c r="K120" s="269">
        <v>117.66600584154801</v>
      </c>
      <c r="L120" s="269">
        <v>95.461311899482624</v>
      </c>
      <c r="M120" s="269">
        <v>83.287474671669798</v>
      </c>
      <c r="N120" s="269">
        <v>92.207920184190328</v>
      </c>
      <c r="O120" s="269">
        <v>102.15858069439146</v>
      </c>
      <c r="P120" s="269">
        <v>118.89735578784359</v>
      </c>
      <c r="R120" s="268" t="s">
        <v>273</v>
      </c>
      <c r="S120" s="269">
        <f t="shared" si="8"/>
        <v>126.66517664023071</v>
      </c>
      <c r="T120" s="269">
        <f t="shared" si="8"/>
        <v>140.66600584154801</v>
      </c>
      <c r="U120" s="269">
        <f t="shared" si="8"/>
        <v>114.46131189948262</v>
      </c>
      <c r="V120" s="269">
        <f t="shared" si="8"/>
        <v>100.2874746716698</v>
      </c>
      <c r="W120" s="269">
        <f t="shared" si="8"/>
        <v>107.20792018419033</v>
      </c>
      <c r="X120" s="269">
        <f t="shared" si="8"/>
        <v>122.15858069439146</v>
      </c>
      <c r="Y120" s="269"/>
      <c r="Z120" s="24" t="s">
        <v>751</v>
      </c>
      <c r="AA120" s="4">
        <v>3306.4167267483776</v>
      </c>
      <c r="AB120" s="4">
        <v>3524.2789339174883</v>
      </c>
      <c r="AC120" s="4">
        <v>3635.2549889135257</v>
      </c>
      <c r="AD120" s="4">
        <v>3744.8405253283304</v>
      </c>
      <c r="AE120" s="4">
        <v>3943.207981580967</v>
      </c>
      <c r="AF120" s="4">
        <v>3768.7905379626095</v>
      </c>
      <c r="AG120" s="3"/>
      <c r="AH120" s="276">
        <f t="shared" si="7"/>
        <v>3179.7515501081471</v>
      </c>
      <c r="AI120" s="276">
        <f t="shared" si="7"/>
        <v>3383.6129280759401</v>
      </c>
      <c r="AJ120" s="276">
        <f t="shared" si="7"/>
        <v>3520.7936770140432</v>
      </c>
      <c r="AK120" s="276">
        <f t="shared" si="6"/>
        <v>3644.5530506566606</v>
      </c>
      <c r="AL120" s="276">
        <f t="shared" si="6"/>
        <v>3836.0000613967768</v>
      </c>
      <c r="AM120" s="276">
        <f t="shared" si="6"/>
        <v>3646.6319572682182</v>
      </c>
      <c r="AN120" s="3">
        <v>407</v>
      </c>
      <c r="AO120" s="3">
        <v>34</v>
      </c>
    </row>
    <row r="121" spans="1:41">
      <c r="A121" s="268" t="s">
        <v>275</v>
      </c>
      <c r="B121" s="268">
        <v>27</v>
      </c>
      <c r="C121" s="268">
        <v>28</v>
      </c>
      <c r="D121" s="268">
        <v>31</v>
      </c>
      <c r="E121" s="268">
        <v>31</v>
      </c>
      <c r="F121" s="268">
        <v>33</v>
      </c>
      <c r="G121" s="268">
        <v>37</v>
      </c>
      <c r="I121" s="268" t="s">
        <v>275</v>
      </c>
      <c r="J121" s="269">
        <v>88.164974954918861</v>
      </c>
      <c r="K121" s="269">
        <v>90.221771908520552</v>
      </c>
      <c r="L121" s="269">
        <v>86.894674989682201</v>
      </c>
      <c r="M121" s="269">
        <v>75.421249870021839</v>
      </c>
      <c r="N121" s="269">
        <v>63.894986821296783</v>
      </c>
      <c r="O121" s="269">
        <v>70.080690318444113</v>
      </c>
      <c r="P121" s="269">
        <v>73.901216216216213</v>
      </c>
      <c r="R121" s="268" t="s">
        <v>275</v>
      </c>
      <c r="S121" s="269">
        <f t="shared" si="8"/>
        <v>115.16497495491886</v>
      </c>
      <c r="T121" s="269">
        <f t="shared" si="8"/>
        <v>118.22177190852055</v>
      </c>
      <c r="U121" s="269">
        <f t="shared" si="8"/>
        <v>117.8946749896822</v>
      </c>
      <c r="V121" s="269">
        <f t="shared" si="8"/>
        <v>106.42124987002184</v>
      </c>
      <c r="W121" s="269">
        <f t="shared" si="8"/>
        <v>96.894986821296783</v>
      </c>
      <c r="X121" s="269">
        <f t="shared" si="8"/>
        <v>107.08069031844411</v>
      </c>
      <c r="Y121" s="269"/>
      <c r="Z121" s="24" t="s">
        <v>752</v>
      </c>
      <c r="AA121" s="4">
        <v>3971.348427168904</v>
      </c>
      <c r="AB121" s="4">
        <v>4108.9860352155438</v>
      </c>
      <c r="AC121" s="4">
        <v>4060.049525381758</v>
      </c>
      <c r="AD121" s="4">
        <v>4003.8473536445877</v>
      </c>
      <c r="AE121" s="4">
        <v>4200.6325777543489</v>
      </c>
      <c r="AF121" s="4">
        <v>4516.9908100021376</v>
      </c>
      <c r="AG121" s="3"/>
      <c r="AH121" s="276">
        <f t="shared" si="7"/>
        <v>3856.1834522139852</v>
      </c>
      <c r="AI121" s="276">
        <f t="shared" si="7"/>
        <v>3990.7642633070232</v>
      </c>
      <c r="AJ121" s="276">
        <f t="shared" si="7"/>
        <v>3942.1548503920758</v>
      </c>
      <c r="AK121" s="276">
        <f t="shared" si="6"/>
        <v>3897.4261037745659</v>
      </c>
      <c r="AL121" s="276">
        <f t="shared" si="6"/>
        <v>4103.7375909330522</v>
      </c>
      <c r="AM121" s="276">
        <f t="shared" si="6"/>
        <v>4409.9101196836937</v>
      </c>
      <c r="AN121" s="3">
        <v>402</v>
      </c>
      <c r="AO121" s="3">
        <v>11</v>
      </c>
    </row>
    <row r="122" spans="1:41">
      <c r="A122" s="268" t="s">
        <v>277</v>
      </c>
      <c r="B122" s="268">
        <v>28</v>
      </c>
      <c r="C122" s="268">
        <v>30</v>
      </c>
      <c r="D122" s="268">
        <v>29</v>
      </c>
      <c r="E122" s="268">
        <v>29</v>
      </c>
      <c r="F122" s="268">
        <v>25</v>
      </c>
      <c r="G122" s="268">
        <v>27</v>
      </c>
      <c r="I122" s="268" t="s">
        <v>277</v>
      </c>
      <c r="J122" s="269">
        <v>16.505269051321928</v>
      </c>
      <c r="K122" s="269">
        <v>21.662254408060456</v>
      </c>
      <c r="L122" s="269">
        <v>21.949585987261145</v>
      </c>
      <c r="M122" s="269">
        <v>16.950201429499675</v>
      </c>
      <c r="N122" s="269">
        <v>20.134102136181575</v>
      </c>
      <c r="O122" s="269">
        <v>31.763343589743588</v>
      </c>
      <c r="P122" s="269">
        <v>40.941593444909344</v>
      </c>
      <c r="R122" s="268" t="s">
        <v>277</v>
      </c>
      <c r="S122" s="269">
        <f t="shared" si="8"/>
        <v>44.505269051321932</v>
      </c>
      <c r="T122" s="269">
        <f t="shared" si="8"/>
        <v>51.662254408060456</v>
      </c>
      <c r="U122" s="269">
        <f t="shared" si="8"/>
        <v>50.949585987261145</v>
      </c>
      <c r="V122" s="269">
        <f t="shared" si="8"/>
        <v>45.950201429499671</v>
      </c>
      <c r="W122" s="269">
        <f t="shared" si="8"/>
        <v>45.134102136181575</v>
      </c>
      <c r="X122" s="269">
        <f t="shared" si="8"/>
        <v>58.763343589743585</v>
      </c>
      <c r="Y122" s="269"/>
      <c r="Z122" s="24" t="s">
        <v>753</v>
      </c>
      <c r="AA122" s="4">
        <v>3907.9315707620531</v>
      </c>
      <c r="AB122" s="4">
        <v>3984.2569269521409</v>
      </c>
      <c r="AC122" s="4">
        <v>4094.2675159235669</v>
      </c>
      <c r="AD122" s="4">
        <v>3705.6530214424952</v>
      </c>
      <c r="AE122" s="4">
        <v>4384.1789052069425</v>
      </c>
      <c r="AF122" s="4">
        <v>4762.0512820512822</v>
      </c>
      <c r="AG122" s="3"/>
      <c r="AH122" s="276">
        <f t="shared" si="7"/>
        <v>3863.426301710731</v>
      </c>
      <c r="AI122" s="276">
        <f t="shared" si="7"/>
        <v>3932.5946725440804</v>
      </c>
      <c r="AJ122" s="276">
        <f t="shared" si="7"/>
        <v>4043.3179299363055</v>
      </c>
      <c r="AK122" s="276">
        <f t="shared" si="6"/>
        <v>3659.7028200129953</v>
      </c>
      <c r="AL122" s="276">
        <f t="shared" si="6"/>
        <v>4339.0448030707612</v>
      </c>
      <c r="AM122" s="276">
        <f t="shared" si="6"/>
        <v>4703.2879384615389</v>
      </c>
      <c r="AN122" s="3">
        <v>403</v>
      </c>
      <c r="AO122" s="3">
        <v>14</v>
      </c>
    </row>
    <row r="123" spans="1:41">
      <c r="A123" s="268" t="s">
        <v>279</v>
      </c>
      <c r="B123" s="268">
        <v>24</v>
      </c>
      <c r="C123" s="268">
        <v>23</v>
      </c>
      <c r="D123" s="268">
        <v>21</v>
      </c>
      <c r="E123" s="268">
        <v>16</v>
      </c>
      <c r="F123" s="268">
        <v>17</v>
      </c>
      <c r="G123" s="268">
        <v>18</v>
      </c>
      <c r="I123" s="268" t="s">
        <v>279</v>
      </c>
      <c r="J123" s="269">
        <v>82.223503121783878</v>
      </c>
      <c r="K123" s="269">
        <v>80.761297068833031</v>
      </c>
      <c r="L123" s="269">
        <v>84.497756655556927</v>
      </c>
      <c r="M123" s="269">
        <v>74.463623433609811</v>
      </c>
      <c r="N123" s="269">
        <v>66.789106479059399</v>
      </c>
      <c r="O123" s="269">
        <v>79.461591340728305</v>
      </c>
      <c r="P123" s="269">
        <v>83.196732924042621</v>
      </c>
      <c r="R123" s="268" t="s">
        <v>279</v>
      </c>
      <c r="S123" s="269">
        <f t="shared" si="8"/>
        <v>106.22350312178388</v>
      </c>
      <c r="T123" s="269">
        <f t="shared" si="8"/>
        <v>103.76129706883303</v>
      </c>
      <c r="U123" s="269">
        <f t="shared" si="8"/>
        <v>105.49775665555693</v>
      </c>
      <c r="V123" s="269">
        <f t="shared" si="8"/>
        <v>90.463623433609811</v>
      </c>
      <c r="W123" s="269">
        <f t="shared" si="8"/>
        <v>83.789106479059399</v>
      </c>
      <c r="X123" s="269">
        <f t="shared" si="8"/>
        <v>97.461591340728305</v>
      </c>
      <c r="Y123" s="269"/>
      <c r="Z123" s="23" t="s">
        <v>754</v>
      </c>
      <c r="AA123" s="4">
        <v>3333.2281303602058</v>
      </c>
      <c r="AB123" s="4">
        <v>3384.9763969700298</v>
      </c>
      <c r="AC123" s="4">
        <v>3353.6600419701272</v>
      </c>
      <c r="AD123" s="4">
        <v>3403.8157333663462</v>
      </c>
      <c r="AE123" s="4">
        <v>3394.2643940854146</v>
      </c>
      <c r="AF123" s="4">
        <v>3794.4042277944454</v>
      </c>
      <c r="AG123" s="3"/>
      <c r="AH123" s="276">
        <f t="shared" si="7"/>
        <v>3227.004627238422</v>
      </c>
      <c r="AI123" s="276">
        <f t="shared" si="7"/>
        <v>3281.2150999011969</v>
      </c>
      <c r="AJ123" s="276">
        <f t="shared" si="7"/>
        <v>3248.1622853145705</v>
      </c>
      <c r="AK123" s="276">
        <f t="shared" si="6"/>
        <v>3313.3521099327363</v>
      </c>
      <c r="AL123" s="276">
        <f t="shared" si="6"/>
        <v>3310.4752876063553</v>
      </c>
      <c r="AM123" s="276">
        <f t="shared" si="6"/>
        <v>3696.9426364537171</v>
      </c>
      <c r="AN123" s="3">
        <v>405</v>
      </c>
      <c r="AO123" s="3">
        <v>9</v>
      </c>
    </row>
    <row r="124" spans="1:41">
      <c r="A124" s="268" t="s">
        <v>281</v>
      </c>
      <c r="B124" s="268">
        <v>15</v>
      </c>
      <c r="C124" s="268">
        <v>18</v>
      </c>
      <c r="D124" s="268">
        <v>14</v>
      </c>
      <c r="E124" s="268">
        <v>14</v>
      </c>
      <c r="F124" s="268">
        <v>16</v>
      </c>
      <c r="G124" s="268">
        <v>15</v>
      </c>
      <c r="I124" s="268" t="s">
        <v>281</v>
      </c>
      <c r="J124" s="269">
        <v>28.248498870559246</v>
      </c>
      <c r="K124" s="269">
        <v>31.002748542024012</v>
      </c>
      <c r="L124" s="269">
        <v>32.60140471919415</v>
      </c>
      <c r="M124" s="269">
        <v>28.781495113329175</v>
      </c>
      <c r="N124" s="269">
        <v>28.058106177335763</v>
      </c>
      <c r="O124" s="269">
        <v>34.581755150833274</v>
      </c>
      <c r="P124" s="269">
        <v>36.36825309684685</v>
      </c>
      <c r="R124" s="268" t="s">
        <v>281</v>
      </c>
      <c r="S124" s="269">
        <f t="shared" si="8"/>
        <v>43.248498870559246</v>
      </c>
      <c r="T124" s="269">
        <f t="shared" si="8"/>
        <v>49.002748542024008</v>
      </c>
      <c r="U124" s="269">
        <f t="shared" si="8"/>
        <v>46.60140471919415</v>
      </c>
      <c r="V124" s="269">
        <f t="shared" si="8"/>
        <v>42.781495113329171</v>
      </c>
      <c r="W124" s="269">
        <f t="shared" si="8"/>
        <v>44.058106177335759</v>
      </c>
      <c r="X124" s="269">
        <f t="shared" si="8"/>
        <v>49.581755150833274</v>
      </c>
      <c r="Y124" s="269"/>
      <c r="Z124" s="24" t="s">
        <v>756</v>
      </c>
      <c r="AA124" s="4">
        <v>3141.2827708946538</v>
      </c>
      <c r="AB124" s="4">
        <v>3167.1355060034307</v>
      </c>
      <c r="AC124" s="4">
        <v>3229.6812474127223</v>
      </c>
      <c r="AD124" s="4">
        <v>3344.7009080196854</v>
      </c>
      <c r="AE124" s="4">
        <v>3574.5902787505252</v>
      </c>
      <c r="AF124" s="4">
        <v>3782.7157021306521</v>
      </c>
      <c r="AG124" s="3"/>
      <c r="AH124" s="276">
        <f t="shared" si="7"/>
        <v>3098.0342720240947</v>
      </c>
      <c r="AI124" s="276">
        <f t="shared" si="7"/>
        <v>3118.1327574614065</v>
      </c>
      <c r="AJ124" s="276">
        <f t="shared" si="7"/>
        <v>3183.079842693528</v>
      </c>
      <c r="AK124" s="276">
        <f t="shared" si="6"/>
        <v>3301.9194129063562</v>
      </c>
      <c r="AL124" s="276">
        <f t="shared" si="6"/>
        <v>3530.5321725731892</v>
      </c>
      <c r="AM124" s="276">
        <f t="shared" si="6"/>
        <v>3733.1339469798186</v>
      </c>
      <c r="AN124" s="3">
        <v>408</v>
      </c>
      <c r="AO124" s="3">
        <v>14</v>
      </c>
    </row>
    <row r="125" spans="1:41">
      <c r="A125" s="268" t="s">
        <v>283</v>
      </c>
      <c r="B125" s="268">
        <v>20</v>
      </c>
      <c r="C125" s="268">
        <v>19</v>
      </c>
      <c r="D125" s="268">
        <v>17</v>
      </c>
      <c r="E125" s="268">
        <v>18</v>
      </c>
      <c r="F125" s="268">
        <v>18</v>
      </c>
      <c r="G125" s="268">
        <v>21</v>
      </c>
      <c r="I125" s="268" t="s">
        <v>283</v>
      </c>
      <c r="J125" s="269">
        <v>51.916746355685135</v>
      </c>
      <c r="K125" s="269">
        <v>54.0275782814971</v>
      </c>
      <c r="L125" s="269">
        <v>50.40470860996944</v>
      </c>
      <c r="M125" s="269">
        <v>47.222585195752103</v>
      </c>
      <c r="N125" s="269">
        <v>44.203570861767972</v>
      </c>
      <c r="O125" s="269">
        <v>57.071725548531056</v>
      </c>
      <c r="P125" s="269">
        <v>65.339025752899857</v>
      </c>
      <c r="R125" s="268" t="s">
        <v>283</v>
      </c>
      <c r="S125" s="269">
        <f t="shared" si="8"/>
        <v>71.916746355685135</v>
      </c>
      <c r="T125" s="269">
        <f t="shared" si="8"/>
        <v>73.0275782814971</v>
      </c>
      <c r="U125" s="269">
        <f t="shared" si="8"/>
        <v>67.404708609969447</v>
      </c>
      <c r="V125" s="269">
        <f t="shared" si="8"/>
        <v>65.222585195752103</v>
      </c>
      <c r="W125" s="269">
        <f t="shared" si="8"/>
        <v>62.203570861767972</v>
      </c>
      <c r="X125" s="269">
        <f t="shared" si="8"/>
        <v>78.071725548531049</v>
      </c>
      <c r="Y125" s="269"/>
      <c r="Z125" s="24" t="s">
        <v>757</v>
      </c>
      <c r="AA125" s="4">
        <v>2922.1309302941954</v>
      </c>
      <c r="AB125" s="4">
        <v>3059.6731681602532</v>
      </c>
      <c r="AC125" s="4">
        <v>2971.4933080408896</v>
      </c>
      <c r="AD125" s="4">
        <v>3082.9502826649759</v>
      </c>
      <c r="AE125" s="4">
        <v>3145.3208485425594</v>
      </c>
      <c r="AF125" s="4">
        <v>3262.5511342506506</v>
      </c>
      <c r="AG125" s="3"/>
      <c r="AH125" s="276">
        <f t="shared" si="7"/>
        <v>2850.2141839385104</v>
      </c>
      <c r="AI125" s="276">
        <f t="shared" si="7"/>
        <v>2986.6455898787563</v>
      </c>
      <c r="AJ125" s="276">
        <f t="shared" si="7"/>
        <v>2904.0885994309201</v>
      </c>
      <c r="AK125" s="276">
        <f t="shared" si="6"/>
        <v>3017.727697469224</v>
      </c>
      <c r="AL125" s="276">
        <f t="shared" si="6"/>
        <v>3083.1172776807912</v>
      </c>
      <c r="AM125" s="276">
        <f t="shared" si="6"/>
        <v>3184.4794087021196</v>
      </c>
      <c r="AN125" s="3">
        <v>410</v>
      </c>
      <c r="AO125" s="3">
        <v>13</v>
      </c>
    </row>
    <row r="126" spans="1:41">
      <c r="A126" s="268" t="s">
        <v>285</v>
      </c>
      <c r="B126" s="268">
        <v>40</v>
      </c>
      <c r="C126" s="268">
        <v>39</v>
      </c>
      <c r="D126" s="268">
        <v>43</v>
      </c>
      <c r="E126" s="268">
        <v>50</v>
      </c>
      <c r="F126" s="268">
        <v>45</v>
      </c>
      <c r="G126" s="268">
        <v>44</v>
      </c>
      <c r="I126" s="268" t="s">
        <v>285</v>
      </c>
      <c r="J126" s="269">
        <v>49.751913439635537</v>
      </c>
      <c r="K126" s="269">
        <v>57.193267230169049</v>
      </c>
      <c r="L126" s="269">
        <v>64.647241266731967</v>
      </c>
      <c r="M126" s="269">
        <v>46.18521524811041</v>
      </c>
      <c r="N126" s="269">
        <v>39.566607202961968</v>
      </c>
      <c r="O126" s="269">
        <v>57.093556005398106</v>
      </c>
      <c r="P126" s="269">
        <v>53.356835790195412</v>
      </c>
      <c r="R126" s="268" t="s">
        <v>285</v>
      </c>
      <c r="S126" s="269">
        <f t="shared" si="8"/>
        <v>89.75191343963553</v>
      </c>
      <c r="T126" s="269">
        <f t="shared" si="8"/>
        <v>96.193267230169056</v>
      </c>
      <c r="U126" s="269">
        <f t="shared" si="8"/>
        <v>107.64724126673197</v>
      </c>
      <c r="V126" s="269">
        <f t="shared" si="8"/>
        <v>96.18521524811041</v>
      </c>
      <c r="W126" s="269">
        <f t="shared" si="8"/>
        <v>84.566607202961961</v>
      </c>
      <c r="X126" s="269">
        <f t="shared" si="8"/>
        <v>101.09355600539811</v>
      </c>
      <c r="Y126" s="269"/>
      <c r="Z126" s="24" t="s">
        <v>758</v>
      </c>
      <c r="AA126" s="4">
        <v>2964.2043605597137</v>
      </c>
      <c r="AB126" s="4">
        <v>3072.4967490247072</v>
      </c>
      <c r="AC126" s="4">
        <v>3309.174012406138</v>
      </c>
      <c r="AD126" s="4">
        <v>3601.0515938218864</v>
      </c>
      <c r="AE126" s="4">
        <v>3536.1831033322114</v>
      </c>
      <c r="AF126" s="4">
        <v>3895.4116059379216</v>
      </c>
      <c r="AG126" s="3"/>
      <c r="AH126" s="276">
        <f t="shared" si="7"/>
        <v>2874.452447120078</v>
      </c>
      <c r="AI126" s="276">
        <f t="shared" si="7"/>
        <v>2976.3034817945381</v>
      </c>
      <c r="AJ126" s="276">
        <f t="shared" si="7"/>
        <v>3201.5267711394058</v>
      </c>
      <c r="AK126" s="276">
        <f t="shared" si="6"/>
        <v>3504.8663785737758</v>
      </c>
      <c r="AL126" s="276">
        <f t="shared" si="6"/>
        <v>3451.6164961292493</v>
      </c>
      <c r="AM126" s="276">
        <f t="shared" si="6"/>
        <v>3794.3180499325235</v>
      </c>
      <c r="AN126" s="3">
        <v>416</v>
      </c>
      <c r="AO126" s="3">
        <v>9</v>
      </c>
    </row>
    <row r="127" spans="1:41">
      <c r="A127" s="268" t="s">
        <v>287</v>
      </c>
      <c r="B127" s="268">
        <v>3</v>
      </c>
      <c r="C127" s="268">
        <v>4</v>
      </c>
      <c r="D127" s="268">
        <v>6</v>
      </c>
      <c r="E127" s="268">
        <v>2</v>
      </c>
      <c r="F127" s="268">
        <v>4</v>
      </c>
      <c r="G127" s="268">
        <v>10</v>
      </c>
      <c r="I127" s="268" t="s">
        <v>287</v>
      </c>
      <c r="J127" s="269">
        <v>40.489096556620517</v>
      </c>
      <c r="K127" s="269">
        <v>50.493971861947678</v>
      </c>
      <c r="L127" s="269">
        <v>48.58754347540409</v>
      </c>
      <c r="M127" s="269">
        <v>35.116540980780833</v>
      </c>
      <c r="N127" s="269">
        <v>35.982060536496192</v>
      </c>
      <c r="O127" s="269">
        <v>43.390201863354037</v>
      </c>
      <c r="P127" s="269">
        <v>51.535226172246823</v>
      </c>
      <c r="R127" s="268" t="s">
        <v>287</v>
      </c>
      <c r="S127" s="269">
        <f t="shared" si="8"/>
        <v>43.489096556620517</v>
      </c>
      <c r="T127" s="269">
        <f t="shared" si="8"/>
        <v>54.493971861947678</v>
      </c>
      <c r="U127" s="269">
        <f t="shared" si="8"/>
        <v>54.58754347540409</v>
      </c>
      <c r="V127" s="269">
        <f t="shared" si="8"/>
        <v>37.116540980780833</v>
      </c>
      <c r="W127" s="269">
        <f t="shared" si="8"/>
        <v>39.982060536496192</v>
      </c>
      <c r="X127" s="269">
        <f t="shared" si="8"/>
        <v>53.390201863354037</v>
      </c>
      <c r="Y127" s="269"/>
      <c r="Z127" s="24" t="s">
        <v>759</v>
      </c>
      <c r="AA127" s="4">
        <v>2653.2658856940006</v>
      </c>
      <c r="AB127" s="4">
        <v>2674.5218729391077</v>
      </c>
      <c r="AC127" s="4">
        <v>2544.9647378334575</v>
      </c>
      <c r="AD127" s="4">
        <v>2699.8621046281132</v>
      </c>
      <c r="AE127" s="4">
        <v>2743.6126344428858</v>
      </c>
      <c r="AF127" s="4">
        <v>2885.4708746013093</v>
      </c>
      <c r="AG127" s="3"/>
      <c r="AH127" s="276">
        <f t="shared" si="7"/>
        <v>2609.7767891373801</v>
      </c>
      <c r="AI127" s="276">
        <f t="shared" si="7"/>
        <v>2620.0279010771601</v>
      </c>
      <c r="AJ127" s="276">
        <f t="shared" si="7"/>
        <v>2490.3771943580537</v>
      </c>
      <c r="AK127" s="276">
        <f t="shared" si="6"/>
        <v>2662.7455636473323</v>
      </c>
      <c r="AL127" s="276">
        <f t="shared" si="6"/>
        <v>2703.6305739063896</v>
      </c>
      <c r="AM127" s="276">
        <f t="shared" si="6"/>
        <v>2832.0806727379554</v>
      </c>
      <c r="AN127" s="3">
        <v>418</v>
      </c>
      <c r="AO127" s="3">
        <v>6</v>
      </c>
    </row>
    <row r="128" spans="1:41">
      <c r="A128" s="268" t="s">
        <v>289</v>
      </c>
      <c r="B128" s="268">
        <v>19</v>
      </c>
      <c r="C128" s="268">
        <v>21</v>
      </c>
      <c r="D128" s="268">
        <v>16</v>
      </c>
      <c r="E128" s="268">
        <v>15</v>
      </c>
      <c r="F128" s="268">
        <v>28</v>
      </c>
      <c r="G128" s="268">
        <v>26</v>
      </c>
      <c r="I128" s="268" t="s">
        <v>289</v>
      </c>
      <c r="J128" s="269">
        <v>78.969531799457457</v>
      </c>
      <c r="K128" s="269">
        <v>73.619744551444498</v>
      </c>
      <c r="L128" s="269">
        <v>77.20779697403394</v>
      </c>
      <c r="M128" s="269">
        <v>69.46690259067357</v>
      </c>
      <c r="N128" s="269">
        <v>69.657356674423525</v>
      </c>
      <c r="O128" s="269">
        <v>83.828046160391409</v>
      </c>
      <c r="P128" s="269">
        <v>83.595933829076415</v>
      </c>
      <c r="R128" s="268" t="s">
        <v>289</v>
      </c>
      <c r="S128" s="269">
        <f t="shared" si="8"/>
        <v>97.969531799457457</v>
      </c>
      <c r="T128" s="269">
        <f t="shared" si="8"/>
        <v>94.619744551444498</v>
      </c>
      <c r="U128" s="269">
        <f t="shared" si="8"/>
        <v>93.20779697403394</v>
      </c>
      <c r="V128" s="269">
        <f t="shared" si="8"/>
        <v>84.46690259067357</v>
      </c>
      <c r="W128" s="269">
        <f t="shared" si="8"/>
        <v>97.657356674423525</v>
      </c>
      <c r="X128" s="269">
        <f t="shared" si="8"/>
        <v>109.82804616039141</v>
      </c>
      <c r="Y128" s="269"/>
      <c r="Z128" s="24" t="s">
        <v>760</v>
      </c>
      <c r="AA128" s="4">
        <v>3676.7808700894202</v>
      </c>
      <c r="AB128" s="4">
        <v>3823.5174860618349</v>
      </c>
      <c r="AC128" s="4">
        <v>3821.6111224698425</v>
      </c>
      <c r="AD128" s="4">
        <v>4146.943005181347</v>
      </c>
      <c r="AE128" s="4">
        <v>4354.3473661942035</v>
      </c>
      <c r="AF128" s="4">
        <v>4409.0619017230374</v>
      </c>
      <c r="AG128" s="3"/>
      <c r="AH128" s="276">
        <f t="shared" si="7"/>
        <v>3578.8113382899628</v>
      </c>
      <c r="AI128" s="276">
        <f t="shared" si="7"/>
        <v>3728.8977415103905</v>
      </c>
      <c r="AJ128" s="276">
        <f t="shared" si="7"/>
        <v>3728.4033254958085</v>
      </c>
      <c r="AK128" s="276">
        <f t="shared" si="6"/>
        <v>4062.4761025906732</v>
      </c>
      <c r="AL128" s="276">
        <f t="shared" si="6"/>
        <v>4256.6900095197798</v>
      </c>
      <c r="AM128" s="276">
        <f t="shared" si="6"/>
        <v>4299.2338555626457</v>
      </c>
      <c r="AN128" s="3">
        <v>420</v>
      </c>
      <c r="AO128" s="3">
        <v>11</v>
      </c>
    </row>
    <row r="129" spans="1:41">
      <c r="A129" s="268" t="s">
        <v>291</v>
      </c>
      <c r="B129" s="268">
        <v>51</v>
      </c>
      <c r="C129" s="268">
        <v>47</v>
      </c>
      <c r="D129" s="268">
        <v>44</v>
      </c>
      <c r="E129" s="268">
        <v>53</v>
      </c>
      <c r="F129" s="268">
        <v>63</v>
      </c>
      <c r="G129" s="268">
        <v>55</v>
      </c>
      <c r="I129" s="268" t="s">
        <v>291</v>
      </c>
      <c r="J129" s="269">
        <v>19.096303258145365</v>
      </c>
      <c r="K129" s="269">
        <v>27.534069050554873</v>
      </c>
      <c r="L129" s="269">
        <v>15.036679340937896</v>
      </c>
      <c r="M129" s="269">
        <v>13.412008141112619</v>
      </c>
      <c r="N129" s="269">
        <v>23.984798331015298</v>
      </c>
      <c r="O129" s="269">
        <v>26.904501385041549</v>
      </c>
      <c r="P129" s="269">
        <v>47.436008344923501</v>
      </c>
      <c r="R129" s="268" t="s">
        <v>291</v>
      </c>
      <c r="S129" s="269">
        <f t="shared" si="8"/>
        <v>70.096303258145369</v>
      </c>
      <c r="T129" s="269">
        <f t="shared" si="8"/>
        <v>74.534069050554876</v>
      </c>
      <c r="U129" s="269">
        <f t="shared" si="8"/>
        <v>59.036679340937894</v>
      </c>
      <c r="V129" s="269">
        <f t="shared" si="8"/>
        <v>66.412008141112622</v>
      </c>
      <c r="W129" s="269">
        <f t="shared" si="8"/>
        <v>86.984798331015298</v>
      </c>
      <c r="X129" s="269">
        <f t="shared" si="8"/>
        <v>81.904501385041556</v>
      </c>
      <c r="Y129" s="269"/>
      <c r="Z129" s="24" t="s">
        <v>761</v>
      </c>
      <c r="AA129" s="4">
        <v>3932.3308270676694</v>
      </c>
      <c r="AB129" s="4">
        <v>3965.4747225647347</v>
      </c>
      <c r="AC129" s="4">
        <v>4207.8580481622303</v>
      </c>
      <c r="AD129" s="4">
        <v>4834.464043419267</v>
      </c>
      <c r="AE129" s="4">
        <v>4828.9290681502089</v>
      </c>
      <c r="AF129" s="4">
        <v>4630.1939058171747</v>
      </c>
      <c r="AG129" s="3"/>
      <c r="AH129" s="276">
        <f t="shared" si="7"/>
        <v>3862.234523809524</v>
      </c>
      <c r="AI129" s="276">
        <f t="shared" si="7"/>
        <v>3890.9406535141798</v>
      </c>
      <c r="AJ129" s="276">
        <f t="shared" si="7"/>
        <v>4148.8213688212927</v>
      </c>
      <c r="AK129" s="276">
        <f t="shared" si="6"/>
        <v>4768.0520352781541</v>
      </c>
      <c r="AL129" s="276">
        <f t="shared" si="6"/>
        <v>4741.9442698191933</v>
      </c>
      <c r="AM129" s="276">
        <f t="shared" si="6"/>
        <v>4548.2894044321329</v>
      </c>
      <c r="AN129" s="3">
        <v>421</v>
      </c>
      <c r="AO129" s="3">
        <v>16</v>
      </c>
    </row>
    <row r="130" spans="1:41">
      <c r="A130" s="268" t="s">
        <v>293</v>
      </c>
      <c r="B130" s="268">
        <v>32</v>
      </c>
      <c r="C130" s="268">
        <v>31</v>
      </c>
      <c r="D130" s="268">
        <v>31</v>
      </c>
      <c r="E130" s="268">
        <v>31</v>
      </c>
      <c r="F130" s="268">
        <v>33</v>
      </c>
      <c r="G130" s="268">
        <v>33</v>
      </c>
      <c r="I130" s="268" t="s">
        <v>293</v>
      </c>
      <c r="J130" s="269">
        <v>109.37280581039755</v>
      </c>
      <c r="K130" s="269">
        <v>107.19780829015545</v>
      </c>
      <c r="L130" s="269">
        <v>113.15473842613083</v>
      </c>
      <c r="M130" s="269">
        <v>102.9212434672914</v>
      </c>
      <c r="N130" s="269">
        <v>105.65221334068357</v>
      </c>
      <c r="O130" s="269">
        <v>129.07382031905962</v>
      </c>
      <c r="P130" s="269">
        <v>123.58984163110478</v>
      </c>
      <c r="R130" s="268" t="s">
        <v>293</v>
      </c>
      <c r="S130" s="269">
        <f t="shared" si="8"/>
        <v>141.37280581039755</v>
      </c>
      <c r="T130" s="269">
        <f t="shared" si="8"/>
        <v>138.19780829015545</v>
      </c>
      <c r="U130" s="269">
        <f t="shared" si="8"/>
        <v>144.15473842613085</v>
      </c>
      <c r="V130" s="269">
        <f t="shared" si="8"/>
        <v>133.92124346729139</v>
      </c>
      <c r="W130" s="269">
        <f t="shared" si="8"/>
        <v>138.65221334068357</v>
      </c>
      <c r="X130" s="269">
        <f t="shared" si="8"/>
        <v>162.07382031905962</v>
      </c>
      <c r="Y130" s="269"/>
      <c r="Z130" s="24" t="s">
        <v>762</v>
      </c>
      <c r="AA130" s="4">
        <v>4388.8888888888887</v>
      </c>
      <c r="AB130" s="4">
        <v>4442.9188255613126</v>
      </c>
      <c r="AC130" s="4">
        <v>4504.8242896344163</v>
      </c>
      <c r="AD130" s="4">
        <v>4513.5159488196068</v>
      </c>
      <c r="AE130" s="4">
        <v>4700.0183755972066</v>
      </c>
      <c r="AF130" s="4">
        <v>4930.6838324470564</v>
      </c>
      <c r="AG130" s="3"/>
      <c r="AH130" s="276">
        <f t="shared" si="7"/>
        <v>4247.5160830784907</v>
      </c>
      <c r="AI130" s="276">
        <f t="shared" si="7"/>
        <v>4304.7210172711575</v>
      </c>
      <c r="AJ130" s="276">
        <f t="shared" si="7"/>
        <v>4360.6695512082852</v>
      </c>
      <c r="AK130" s="276">
        <f t="shared" si="6"/>
        <v>4379.594705352315</v>
      </c>
      <c r="AL130" s="276">
        <f t="shared" si="6"/>
        <v>4561.3661622565232</v>
      </c>
      <c r="AM130" s="276">
        <f t="shared" si="6"/>
        <v>4768.6100121279969</v>
      </c>
      <c r="AN130" s="3">
        <v>422</v>
      </c>
      <c r="AO130" s="3">
        <v>12</v>
      </c>
    </row>
    <row r="131" spans="1:41">
      <c r="A131" s="268" t="s">
        <v>295</v>
      </c>
      <c r="B131" s="268">
        <v>10</v>
      </c>
      <c r="C131" s="268">
        <v>10</v>
      </c>
      <c r="D131" s="268">
        <v>9</v>
      </c>
      <c r="E131" s="268">
        <v>9</v>
      </c>
      <c r="F131" s="268">
        <v>9</v>
      </c>
      <c r="G131" s="268">
        <v>9</v>
      </c>
      <c r="I131" s="268" t="s">
        <v>295</v>
      </c>
      <c r="J131" s="269">
        <v>20.650659814151481</v>
      </c>
      <c r="K131" s="269">
        <v>21.980755999588013</v>
      </c>
      <c r="L131" s="269">
        <v>22.335576137987346</v>
      </c>
      <c r="M131" s="269">
        <v>19.245181786092481</v>
      </c>
      <c r="N131" s="269">
        <v>17.015708712613787</v>
      </c>
      <c r="O131" s="269">
        <v>21.004698203117247</v>
      </c>
      <c r="P131" s="269">
        <v>22.014842110448793</v>
      </c>
      <c r="R131" s="268" t="s">
        <v>295</v>
      </c>
      <c r="S131" s="269">
        <f t="shared" si="8"/>
        <v>30.650659814151481</v>
      </c>
      <c r="T131" s="269">
        <f t="shared" si="8"/>
        <v>31.980755999588013</v>
      </c>
      <c r="U131" s="269">
        <f t="shared" si="8"/>
        <v>31.335576137987346</v>
      </c>
      <c r="V131" s="269">
        <f t="shared" si="8"/>
        <v>28.245181786092481</v>
      </c>
      <c r="W131" s="269">
        <f t="shared" si="8"/>
        <v>26.015708712613787</v>
      </c>
      <c r="X131" s="269">
        <f t="shared" si="8"/>
        <v>30.004698203117247</v>
      </c>
      <c r="Y131" s="269"/>
      <c r="Z131" s="24" t="s">
        <v>763</v>
      </c>
      <c r="AA131" s="4">
        <v>2764.1073560712248</v>
      </c>
      <c r="AB131" s="4">
        <v>2763.3638891749924</v>
      </c>
      <c r="AC131" s="4">
        <v>2722.239232496428</v>
      </c>
      <c r="AD131" s="4">
        <v>2767.6869547677879</v>
      </c>
      <c r="AE131" s="4">
        <v>2839.4518355506652</v>
      </c>
      <c r="AF131" s="4">
        <v>2924.8982428273603</v>
      </c>
      <c r="AG131" s="3"/>
      <c r="AH131" s="276">
        <f t="shared" si="7"/>
        <v>2733.4566962570734</v>
      </c>
      <c r="AI131" s="276">
        <f t="shared" si="7"/>
        <v>2731.3831331754045</v>
      </c>
      <c r="AJ131" s="276">
        <f t="shared" si="7"/>
        <v>2690.9036563584405</v>
      </c>
      <c r="AK131" s="276">
        <f t="shared" si="6"/>
        <v>2739.4417729816955</v>
      </c>
      <c r="AL131" s="276">
        <f t="shared" si="6"/>
        <v>2813.4361268380517</v>
      </c>
      <c r="AM131" s="276">
        <f t="shared" si="6"/>
        <v>2894.8935446242431</v>
      </c>
      <c r="AN131" s="3">
        <v>423</v>
      </c>
      <c r="AO131" s="3">
        <v>2</v>
      </c>
    </row>
    <row r="132" spans="1:41">
      <c r="A132" s="268" t="s">
        <v>297</v>
      </c>
      <c r="B132" s="268">
        <v>12</v>
      </c>
      <c r="C132" s="268">
        <v>9</v>
      </c>
      <c r="D132" s="268">
        <v>16</v>
      </c>
      <c r="E132" s="268">
        <v>15</v>
      </c>
      <c r="F132" s="268">
        <v>13</v>
      </c>
      <c r="G132" s="268">
        <v>13</v>
      </c>
      <c r="I132" s="268" t="s">
        <v>297</v>
      </c>
      <c r="J132" s="269">
        <v>32.366728388849751</v>
      </c>
      <c r="K132" s="269">
        <v>23.974641000000002</v>
      </c>
      <c r="L132" s="269">
        <v>26.052176058422976</v>
      </c>
      <c r="M132" s="269">
        <v>21.454440507824035</v>
      </c>
      <c r="N132" s="269">
        <v>23.100540673142969</v>
      </c>
      <c r="O132" s="269">
        <v>30.917448720453216</v>
      </c>
      <c r="P132" s="269">
        <v>35.553890303623895</v>
      </c>
      <c r="R132" s="268" t="s">
        <v>297</v>
      </c>
      <c r="S132" s="269">
        <f t="shared" si="8"/>
        <v>44.366728388849751</v>
      </c>
      <c r="T132" s="269">
        <f t="shared" si="8"/>
        <v>32.974641000000005</v>
      </c>
      <c r="U132" s="269">
        <f t="shared" si="8"/>
        <v>42.052176058422972</v>
      </c>
      <c r="V132" s="269">
        <f t="shared" si="8"/>
        <v>36.454440507824032</v>
      </c>
      <c r="W132" s="269">
        <f t="shared" si="8"/>
        <v>36.100540673142973</v>
      </c>
      <c r="X132" s="269">
        <f t="shared" si="8"/>
        <v>43.917448720453216</v>
      </c>
      <c r="Y132" s="269"/>
      <c r="Z132" s="24" t="s">
        <v>764</v>
      </c>
      <c r="AA132" s="4">
        <v>2415.5177618999696</v>
      </c>
      <c r="AB132" s="4">
        <v>2544.3000000000002</v>
      </c>
      <c r="AC132" s="4">
        <v>2467.1864206059408</v>
      </c>
      <c r="AD132" s="4">
        <v>2368.3692549945872</v>
      </c>
      <c r="AE132" s="4">
        <v>2584.4372485526446</v>
      </c>
      <c r="AF132" s="4">
        <v>2789.1189685485447</v>
      </c>
      <c r="AG132" s="3"/>
      <c r="AH132" s="276">
        <f t="shared" si="7"/>
        <v>2371.1510335111197</v>
      </c>
      <c r="AI132" s="276">
        <f t="shared" si="7"/>
        <v>2511.3253590000004</v>
      </c>
      <c r="AJ132" s="276">
        <f t="shared" si="7"/>
        <v>2425.1342445475179</v>
      </c>
      <c r="AK132" s="276">
        <f t="shared" si="6"/>
        <v>2331.9148144867631</v>
      </c>
      <c r="AL132" s="276">
        <f t="shared" si="6"/>
        <v>2548.3367078795018</v>
      </c>
      <c r="AM132" s="276">
        <f t="shared" si="6"/>
        <v>2745.2015198280915</v>
      </c>
      <c r="AN132" s="3">
        <v>425</v>
      </c>
      <c r="AO132" s="3">
        <v>17</v>
      </c>
    </row>
    <row r="133" spans="1:41">
      <c r="A133" s="268" t="s">
        <v>299</v>
      </c>
      <c r="B133" s="268">
        <v>28</v>
      </c>
      <c r="C133" s="268">
        <v>29</v>
      </c>
      <c r="D133" s="268">
        <v>31</v>
      </c>
      <c r="E133" s="268">
        <v>28</v>
      </c>
      <c r="F133" s="268">
        <v>29</v>
      </c>
      <c r="G133" s="268">
        <v>30</v>
      </c>
      <c r="I133" s="268" t="s">
        <v>299</v>
      </c>
      <c r="J133" s="269">
        <v>62.471543199870318</v>
      </c>
      <c r="K133" s="269">
        <v>68.305449963417601</v>
      </c>
      <c r="L133" s="269">
        <v>70.061051028806588</v>
      </c>
      <c r="M133" s="269">
        <v>71.856216550020591</v>
      </c>
      <c r="N133" s="269">
        <v>78.867618338298584</v>
      </c>
      <c r="O133" s="269">
        <v>93.629392196098038</v>
      </c>
      <c r="P133" s="269">
        <v>100.3429259537524</v>
      </c>
      <c r="R133" s="268" t="s">
        <v>299</v>
      </c>
      <c r="S133" s="269">
        <f t="shared" si="8"/>
        <v>90.471543199870325</v>
      </c>
      <c r="T133" s="269">
        <f t="shared" si="8"/>
        <v>97.305449963417601</v>
      </c>
      <c r="U133" s="269">
        <f t="shared" si="8"/>
        <v>101.06105102880659</v>
      </c>
      <c r="V133" s="269">
        <f t="shared" si="8"/>
        <v>99.856216550020591</v>
      </c>
      <c r="W133" s="269">
        <f t="shared" si="8"/>
        <v>107.86761833829858</v>
      </c>
      <c r="X133" s="269">
        <f t="shared" si="8"/>
        <v>123.62939219609804</v>
      </c>
      <c r="Y133" s="269"/>
      <c r="Z133" s="24" t="s">
        <v>765</v>
      </c>
      <c r="AA133" s="4">
        <v>3310.0178310909387</v>
      </c>
      <c r="AB133" s="4">
        <v>3370.376392163239</v>
      </c>
      <c r="AC133" s="4">
        <v>3277.6954732510289</v>
      </c>
      <c r="AD133" s="4">
        <v>3250.0617538081515</v>
      </c>
      <c r="AE133" s="4">
        <v>3326.4647467725918</v>
      </c>
      <c r="AF133" s="4">
        <v>3688.0106720026679</v>
      </c>
      <c r="AG133" s="3"/>
      <c r="AH133" s="276">
        <f t="shared" si="7"/>
        <v>3219.5462878910685</v>
      </c>
      <c r="AI133" s="276">
        <f t="shared" si="7"/>
        <v>3273.0709421998213</v>
      </c>
      <c r="AJ133" s="276">
        <f t="shared" si="7"/>
        <v>3176.6344222222224</v>
      </c>
      <c r="AK133" s="276">
        <f t="shared" si="6"/>
        <v>3150.2055372581308</v>
      </c>
      <c r="AL133" s="276">
        <f t="shared" si="6"/>
        <v>3218.5971284342932</v>
      </c>
      <c r="AM133" s="276">
        <f t="shared" si="6"/>
        <v>3564.3812798065696</v>
      </c>
      <c r="AN133" s="3">
        <v>426</v>
      </c>
      <c r="AO133" s="3">
        <v>12</v>
      </c>
    </row>
    <row r="134" spans="1:41">
      <c r="A134" s="268" t="s">
        <v>301</v>
      </c>
      <c r="B134" s="268">
        <v>10</v>
      </c>
      <c r="C134" s="268">
        <v>10</v>
      </c>
      <c r="D134" s="268">
        <v>8</v>
      </c>
      <c r="E134" s="268">
        <v>8</v>
      </c>
      <c r="F134" s="268">
        <v>9</v>
      </c>
      <c r="G134" s="268">
        <v>9</v>
      </c>
      <c r="I134" s="268" t="s">
        <v>301</v>
      </c>
      <c r="J134" s="269">
        <v>72.445690452558438</v>
      </c>
      <c r="K134" s="269">
        <v>79.021210630130014</v>
      </c>
      <c r="L134" s="269">
        <v>75.707829218766705</v>
      </c>
      <c r="M134" s="269">
        <v>65.797889666493873</v>
      </c>
      <c r="N134" s="269">
        <v>58.736537147829871</v>
      </c>
      <c r="O134" s="269">
        <v>65.11970121605718</v>
      </c>
      <c r="P134" s="269">
        <v>69.278494836395268</v>
      </c>
      <c r="R134" s="268" t="s">
        <v>301</v>
      </c>
      <c r="S134" s="269">
        <f t="shared" si="8"/>
        <v>82.445690452558438</v>
      </c>
      <c r="T134" s="269">
        <f t="shared" si="8"/>
        <v>89.021210630130014</v>
      </c>
      <c r="U134" s="269">
        <f t="shared" si="8"/>
        <v>83.707829218766705</v>
      </c>
      <c r="V134" s="269">
        <f t="shared" si="8"/>
        <v>73.797889666493873</v>
      </c>
      <c r="W134" s="269">
        <f t="shared" si="8"/>
        <v>67.736537147829864</v>
      </c>
      <c r="X134" s="269">
        <f t="shared" si="8"/>
        <v>74.11970121605718</v>
      </c>
      <c r="Y134" s="269"/>
      <c r="Z134" s="23" t="s">
        <v>766</v>
      </c>
      <c r="AA134" s="4">
        <v>3243.5114987434799</v>
      </c>
      <c r="AB134" s="4">
        <v>3250.6521877452333</v>
      </c>
      <c r="AC134" s="4">
        <v>3290.7342096825905</v>
      </c>
      <c r="AD134" s="4">
        <v>3339.1221703818906</v>
      </c>
      <c r="AE134" s="4">
        <v>3426.5201783966063</v>
      </c>
      <c r="AF134" s="4">
        <v>3590.9427712156212</v>
      </c>
      <c r="AG134" s="3"/>
      <c r="AH134" s="276">
        <f t="shared" si="7"/>
        <v>3161.0658082909213</v>
      </c>
      <c r="AI134" s="276">
        <f t="shared" si="7"/>
        <v>3161.6309771151032</v>
      </c>
      <c r="AJ134" s="276">
        <f t="shared" si="7"/>
        <v>3207.0263804638239</v>
      </c>
      <c r="AK134" s="276">
        <f t="shared" si="6"/>
        <v>3265.3242807153965</v>
      </c>
      <c r="AL134" s="276">
        <f t="shared" si="6"/>
        <v>3358.7836412487763</v>
      </c>
      <c r="AM134" s="276">
        <f t="shared" si="6"/>
        <v>3516.8230699995638</v>
      </c>
      <c r="AN134" s="3">
        <v>444</v>
      </c>
      <c r="AO134" s="3">
        <v>33</v>
      </c>
    </row>
    <row r="135" spans="1:41">
      <c r="A135" s="268" t="s">
        <v>303</v>
      </c>
      <c r="B135" s="268">
        <v>16</v>
      </c>
      <c r="C135" s="268">
        <v>13</v>
      </c>
      <c r="D135" s="268">
        <v>9</v>
      </c>
      <c r="E135" s="268">
        <v>10</v>
      </c>
      <c r="F135" s="268">
        <v>10</v>
      </c>
      <c r="G135" s="268">
        <v>11</v>
      </c>
      <c r="I135" s="268" t="s">
        <v>303</v>
      </c>
      <c r="J135" s="269">
        <v>56.916203315722356</v>
      </c>
      <c r="K135" s="269">
        <v>59.953079854921008</v>
      </c>
      <c r="L135" s="269">
        <v>59.881779566563466</v>
      </c>
      <c r="M135" s="269">
        <v>51.397189371257483</v>
      </c>
      <c r="N135" s="269">
        <v>51.94478551181102</v>
      </c>
      <c r="O135" s="269">
        <v>62.049871908687379</v>
      </c>
      <c r="P135" s="269">
        <v>73.321570496417607</v>
      </c>
      <c r="R135" s="268" t="s">
        <v>303</v>
      </c>
      <c r="S135" s="269">
        <f t="shared" si="8"/>
        <v>72.916203315722356</v>
      </c>
      <c r="T135" s="269">
        <f t="shared" si="8"/>
        <v>72.953079854921015</v>
      </c>
      <c r="U135" s="269">
        <f t="shared" si="8"/>
        <v>68.881779566563466</v>
      </c>
      <c r="V135" s="269">
        <f t="shared" si="8"/>
        <v>61.397189371257483</v>
      </c>
      <c r="W135" s="269">
        <f t="shared" si="8"/>
        <v>61.94478551181102</v>
      </c>
      <c r="X135" s="269">
        <f t="shared" si="8"/>
        <v>73.049871908687379</v>
      </c>
      <c r="Y135" s="269"/>
      <c r="Z135" s="23" t="s">
        <v>767</v>
      </c>
      <c r="AA135" s="4">
        <v>3736.2603995870527</v>
      </c>
      <c r="AB135" s="4">
        <v>3972.2751582959368</v>
      </c>
      <c r="AC135" s="4">
        <v>3934.4272445820434</v>
      </c>
      <c r="AD135" s="4">
        <v>4121.5693612774448</v>
      </c>
      <c r="AE135" s="4">
        <v>4115.212598425197</v>
      </c>
      <c r="AF135" s="4">
        <v>4083.5129993658848</v>
      </c>
      <c r="AG135" s="3"/>
      <c r="AH135" s="276">
        <f t="shared" si="7"/>
        <v>3663.3441962713305</v>
      </c>
      <c r="AI135" s="276">
        <f t="shared" si="7"/>
        <v>3899.3220784410159</v>
      </c>
      <c r="AJ135" s="276">
        <f t="shared" si="7"/>
        <v>3865.5454650154797</v>
      </c>
      <c r="AK135" s="276">
        <f t="shared" si="6"/>
        <v>4060.1721719061875</v>
      </c>
      <c r="AL135" s="276">
        <f t="shared" si="6"/>
        <v>4053.267812913386</v>
      </c>
      <c r="AM135" s="276">
        <f t="shared" si="6"/>
        <v>4010.4631274571975</v>
      </c>
      <c r="AN135" s="3">
        <v>430</v>
      </c>
      <c r="AO135" s="3">
        <v>2</v>
      </c>
    </row>
    <row r="136" spans="1:41">
      <c r="A136" s="268" t="s">
        <v>305</v>
      </c>
      <c r="B136" s="268">
        <v>19</v>
      </c>
      <c r="C136" s="268">
        <v>14</v>
      </c>
      <c r="D136" s="268">
        <v>13</v>
      </c>
      <c r="E136" s="268">
        <v>12</v>
      </c>
      <c r="F136" s="268">
        <v>12</v>
      </c>
      <c r="G136" s="268">
        <v>12</v>
      </c>
      <c r="I136" s="268" t="s">
        <v>305</v>
      </c>
      <c r="J136" s="269">
        <v>25.227617125382263</v>
      </c>
      <c r="K136" s="269">
        <v>10.461863423067424</v>
      </c>
      <c r="L136" s="269">
        <v>6.670799701046338</v>
      </c>
      <c r="M136" s="269">
        <v>6.5877941737692405</v>
      </c>
      <c r="N136" s="269">
        <v>3.9143165559529893</v>
      </c>
      <c r="O136" s="269">
        <v>6.949178657837769</v>
      </c>
      <c r="P136" s="269">
        <v>14.785467265725288</v>
      </c>
      <c r="R136" s="268" t="s">
        <v>305</v>
      </c>
      <c r="S136" s="269">
        <f t="shared" si="8"/>
        <v>44.227617125382267</v>
      </c>
      <c r="T136" s="269">
        <f t="shared" si="8"/>
        <v>24.461863423067424</v>
      </c>
      <c r="U136" s="269">
        <f t="shared" si="8"/>
        <v>19.670799701046338</v>
      </c>
      <c r="V136" s="269">
        <f t="shared" si="8"/>
        <v>18.58779417376924</v>
      </c>
      <c r="W136" s="269">
        <f t="shared" si="8"/>
        <v>15.91431655595299</v>
      </c>
      <c r="X136" s="269">
        <f t="shared" si="8"/>
        <v>18.94917865783777</v>
      </c>
      <c r="Y136" s="269"/>
      <c r="Z136" s="24" t="s">
        <v>768</v>
      </c>
      <c r="AA136" s="4">
        <v>2940.672782874618</v>
      </c>
      <c r="AB136" s="4">
        <v>3035.6878241541121</v>
      </c>
      <c r="AC136" s="4">
        <v>3146.8609865470853</v>
      </c>
      <c r="AD136" s="4">
        <v>3270.8306831191962</v>
      </c>
      <c r="AE136" s="4">
        <v>3236.7143587123146</v>
      </c>
      <c r="AF136" s="4">
        <v>3260.9193938622184</v>
      </c>
      <c r="AG136" s="3"/>
      <c r="AH136" s="276">
        <f t="shared" si="7"/>
        <v>2896.4451657492355</v>
      </c>
      <c r="AI136" s="276">
        <f t="shared" si="7"/>
        <v>3011.2259607310448</v>
      </c>
      <c r="AJ136" s="276">
        <f t="shared" si="7"/>
        <v>3127.1901868460391</v>
      </c>
      <c r="AK136" s="276">
        <f t="shared" si="6"/>
        <v>3252.2428889454268</v>
      </c>
      <c r="AL136" s="276">
        <f t="shared" si="6"/>
        <v>3220.8000421563615</v>
      </c>
      <c r="AM136" s="276">
        <f t="shared" si="6"/>
        <v>3241.9702152043806</v>
      </c>
      <c r="AN136" s="3">
        <v>433</v>
      </c>
      <c r="AO136" s="3">
        <v>5</v>
      </c>
    </row>
    <row r="137" spans="1:41">
      <c r="A137" s="268" t="s">
        <v>307</v>
      </c>
      <c r="B137" s="268">
        <v>24</v>
      </c>
      <c r="C137" s="268">
        <v>22</v>
      </c>
      <c r="D137" s="268">
        <v>19</v>
      </c>
      <c r="E137" s="268">
        <v>20</v>
      </c>
      <c r="F137" s="268">
        <v>16</v>
      </c>
      <c r="G137" s="268">
        <v>20</v>
      </c>
      <c r="I137" s="268" t="s">
        <v>307</v>
      </c>
      <c r="J137" s="269">
        <v>88.77342760107112</v>
      </c>
      <c r="K137" s="269">
        <v>98.8800650973172</v>
      </c>
      <c r="L137" s="269">
        <v>91.599331123632737</v>
      </c>
      <c r="M137" s="269">
        <v>76.643672688200922</v>
      </c>
      <c r="N137" s="269">
        <v>80.16973598700244</v>
      </c>
      <c r="O137" s="269">
        <v>86.761680569684643</v>
      </c>
      <c r="P137" s="269">
        <v>106.1795622780661</v>
      </c>
      <c r="R137" s="268" t="s">
        <v>307</v>
      </c>
      <c r="S137" s="269">
        <f t="shared" si="8"/>
        <v>112.77342760107112</v>
      </c>
      <c r="T137" s="269">
        <f t="shared" si="8"/>
        <v>120.8800650973172</v>
      </c>
      <c r="U137" s="269">
        <f t="shared" si="8"/>
        <v>110.59933112363274</v>
      </c>
      <c r="V137" s="269">
        <f t="shared" si="8"/>
        <v>96.643672688200922</v>
      </c>
      <c r="W137" s="269">
        <f t="shared" si="8"/>
        <v>96.16973598700244</v>
      </c>
      <c r="X137" s="269">
        <f t="shared" si="8"/>
        <v>106.76168056968464</v>
      </c>
      <c r="Y137" s="269"/>
      <c r="Z137" s="24" t="s">
        <v>769</v>
      </c>
      <c r="AA137" s="4">
        <v>3393.8998105936907</v>
      </c>
      <c r="AB137" s="4">
        <v>3200.8811152025251</v>
      </c>
      <c r="AC137" s="4">
        <v>3354.9883990719259</v>
      </c>
      <c r="AD137" s="4">
        <v>3458.2633805654423</v>
      </c>
      <c r="AE137" s="4">
        <v>3574.9390739236392</v>
      </c>
      <c r="AF137" s="4">
        <v>3744.0488301119021</v>
      </c>
      <c r="AG137" s="3"/>
      <c r="AH137" s="276">
        <f t="shared" si="7"/>
        <v>3281.1263829926197</v>
      </c>
      <c r="AI137" s="276">
        <f t="shared" si="7"/>
        <v>3080.0010501052079</v>
      </c>
      <c r="AJ137" s="276">
        <f t="shared" si="7"/>
        <v>3244.3890679482929</v>
      </c>
      <c r="AK137" s="276">
        <f t="shared" si="6"/>
        <v>3361.6197078772411</v>
      </c>
      <c r="AL137" s="276">
        <f t="shared" si="6"/>
        <v>3478.7693379366369</v>
      </c>
      <c r="AM137" s="276">
        <f t="shared" si="6"/>
        <v>3637.2871495422173</v>
      </c>
      <c r="AN137" s="3">
        <v>434</v>
      </c>
      <c r="AO137" s="3">
        <v>34</v>
      </c>
    </row>
    <row r="138" spans="1:41">
      <c r="A138" s="268" t="s">
        <v>309</v>
      </c>
      <c r="B138" s="268">
        <v>37</v>
      </c>
      <c r="C138" s="268">
        <v>49</v>
      </c>
      <c r="D138" s="268">
        <v>59</v>
      </c>
      <c r="E138" s="268">
        <v>61</v>
      </c>
      <c r="F138" s="268">
        <v>54</v>
      </c>
      <c r="G138" s="268">
        <v>57</v>
      </c>
      <c r="I138" s="268" t="s">
        <v>309</v>
      </c>
      <c r="J138" s="269">
        <v>65.733311432325891</v>
      </c>
      <c r="K138" s="269">
        <v>50.617314814814819</v>
      </c>
      <c r="L138" s="269">
        <v>67.189318801089911</v>
      </c>
      <c r="M138" s="269">
        <v>70.210056577086277</v>
      </c>
      <c r="N138" s="269">
        <v>57.439043478260871</v>
      </c>
      <c r="O138" s="269">
        <v>91.297896995708157</v>
      </c>
      <c r="P138" s="269">
        <v>113.06594594594594</v>
      </c>
      <c r="R138" s="268" t="s">
        <v>309</v>
      </c>
      <c r="S138" s="269">
        <f t="shared" si="8"/>
        <v>102.73331143232589</v>
      </c>
      <c r="T138" s="269">
        <f t="shared" si="8"/>
        <v>99.617314814814819</v>
      </c>
      <c r="U138" s="269">
        <f t="shared" si="8"/>
        <v>126.18931880108991</v>
      </c>
      <c r="V138" s="269">
        <f t="shared" si="8"/>
        <v>131.21005657708628</v>
      </c>
      <c r="W138" s="269">
        <f t="shared" si="8"/>
        <v>111.43904347826087</v>
      </c>
      <c r="X138" s="269">
        <f t="shared" si="8"/>
        <v>148.29789699570816</v>
      </c>
      <c r="Y138" s="269"/>
      <c r="Z138" s="24" t="s">
        <v>770</v>
      </c>
      <c r="AA138" s="4">
        <v>3973.7187910643888</v>
      </c>
      <c r="AB138" s="4">
        <v>4478.8359788359785</v>
      </c>
      <c r="AC138" s="4">
        <v>4479.5640326975481</v>
      </c>
      <c r="AD138" s="4">
        <v>4434.2291371994343</v>
      </c>
      <c r="AE138" s="4">
        <v>5042.028985507246</v>
      </c>
      <c r="AF138" s="4">
        <v>4337.6251788268955</v>
      </c>
      <c r="AG138" s="3"/>
      <c r="AH138" s="276">
        <f t="shared" si="7"/>
        <v>3870.9854796320628</v>
      </c>
      <c r="AI138" s="276">
        <f t="shared" si="7"/>
        <v>4379.2186640211639</v>
      </c>
      <c r="AJ138" s="276">
        <f t="shared" si="7"/>
        <v>4353.3747138964582</v>
      </c>
      <c r="AK138" s="276">
        <f t="shared" si="6"/>
        <v>4303.0190806223482</v>
      </c>
      <c r="AL138" s="276">
        <f t="shared" si="6"/>
        <v>4930.5899420289852</v>
      </c>
      <c r="AM138" s="276">
        <f t="shared" si="6"/>
        <v>4189.3272818311871</v>
      </c>
      <c r="AN138" s="3">
        <v>435</v>
      </c>
      <c r="AO138" s="3">
        <v>13</v>
      </c>
    </row>
    <row r="139" spans="1:41">
      <c r="A139" s="268" t="s">
        <v>311</v>
      </c>
      <c r="B139" s="268">
        <v>27</v>
      </c>
      <c r="C139" s="268">
        <v>28</v>
      </c>
      <c r="D139" s="268">
        <v>30</v>
      </c>
      <c r="E139" s="268">
        <v>36</v>
      </c>
      <c r="F139" s="268">
        <v>29</v>
      </c>
      <c r="G139" s="268">
        <v>29</v>
      </c>
      <c r="I139" s="268" t="s">
        <v>311</v>
      </c>
      <c r="J139" s="269">
        <v>25.93674373795761</v>
      </c>
      <c r="K139" s="269">
        <v>32.352703087885985</v>
      </c>
      <c r="L139" s="269">
        <v>33.990624699663627</v>
      </c>
      <c r="M139" s="269">
        <v>49.317012670565298</v>
      </c>
      <c r="N139" s="269">
        <v>41.782455445544556</v>
      </c>
      <c r="O139" s="269">
        <v>60.389548133595284</v>
      </c>
      <c r="P139" s="269">
        <v>54.431298315163531</v>
      </c>
      <c r="R139" s="268" t="s">
        <v>311</v>
      </c>
      <c r="S139" s="269">
        <f t="shared" si="8"/>
        <v>52.936743737957613</v>
      </c>
      <c r="T139" s="269">
        <f t="shared" si="8"/>
        <v>60.352703087885985</v>
      </c>
      <c r="U139" s="269">
        <f t="shared" si="8"/>
        <v>63.990624699663627</v>
      </c>
      <c r="V139" s="269">
        <f t="shared" si="8"/>
        <v>85.317012670565305</v>
      </c>
      <c r="W139" s="269">
        <f t="shared" si="8"/>
        <v>70.782455445544556</v>
      </c>
      <c r="X139" s="269">
        <f t="shared" si="8"/>
        <v>89.389548133595284</v>
      </c>
      <c r="Y139" s="269"/>
      <c r="Z139" s="24" t="s">
        <v>771</v>
      </c>
      <c r="AA139" s="4">
        <v>2900.2890173410406</v>
      </c>
      <c r="AB139" s="4">
        <v>2920.190023752969</v>
      </c>
      <c r="AC139" s="4">
        <v>3276.7900048053821</v>
      </c>
      <c r="AD139" s="4">
        <v>2949.805068226121</v>
      </c>
      <c r="AE139" s="4">
        <v>2902.4752475247524</v>
      </c>
      <c r="AF139" s="4">
        <v>2959.7249508840864</v>
      </c>
      <c r="AG139" s="3"/>
      <c r="AH139" s="276">
        <f t="shared" si="7"/>
        <v>2847.3522736030827</v>
      </c>
      <c r="AI139" s="276">
        <f t="shared" si="7"/>
        <v>2859.8373206650831</v>
      </c>
      <c r="AJ139" s="276">
        <f t="shared" si="7"/>
        <v>3212.7993801057182</v>
      </c>
      <c r="AK139" s="276">
        <f t="shared" si="6"/>
        <v>2864.4880555555555</v>
      </c>
      <c r="AL139" s="276">
        <f t="shared" si="6"/>
        <v>2831.6927920792077</v>
      </c>
      <c r="AM139" s="276">
        <f t="shared" si="6"/>
        <v>2870.3354027504911</v>
      </c>
      <c r="AN139" s="3">
        <v>436</v>
      </c>
      <c r="AO139" s="3">
        <v>17</v>
      </c>
    </row>
    <row r="140" spans="1:41">
      <c r="A140" s="268" t="s">
        <v>313</v>
      </c>
      <c r="B140" s="268">
        <v>13</v>
      </c>
      <c r="C140" s="268">
        <v>16</v>
      </c>
      <c r="D140" s="268">
        <v>15</v>
      </c>
      <c r="E140" s="268">
        <v>15</v>
      </c>
      <c r="F140" s="268">
        <v>16</v>
      </c>
      <c r="G140" s="268">
        <v>14</v>
      </c>
      <c r="I140" s="268" t="s">
        <v>313</v>
      </c>
      <c r="J140" s="269">
        <v>4.1558927530600354</v>
      </c>
      <c r="K140" s="269">
        <v>2.9876584234930448</v>
      </c>
      <c r="L140" s="269">
        <v>4.8587424012158049</v>
      </c>
      <c r="M140" s="269">
        <v>3.592073033707865</v>
      </c>
      <c r="N140" s="269">
        <v>1.8937031567288167</v>
      </c>
      <c r="O140" s="269">
        <v>2.230285507770148</v>
      </c>
      <c r="P140" s="269">
        <v>4.7697938144329894</v>
      </c>
      <c r="R140" s="268" t="s">
        <v>313</v>
      </c>
      <c r="S140" s="269">
        <f t="shared" si="8"/>
        <v>17.155892753060037</v>
      </c>
      <c r="T140" s="269">
        <f t="shared" si="8"/>
        <v>18.987658423493045</v>
      </c>
      <c r="U140" s="269">
        <f t="shared" si="8"/>
        <v>19.858742401215807</v>
      </c>
      <c r="V140" s="269">
        <f t="shared" si="8"/>
        <v>18.592073033707866</v>
      </c>
      <c r="W140" s="269">
        <f t="shared" si="8"/>
        <v>17.893703156728815</v>
      </c>
      <c r="X140" s="269">
        <f t="shared" si="8"/>
        <v>16.230285507770148</v>
      </c>
      <c r="Y140" s="269"/>
      <c r="Z140" s="24" t="s">
        <v>772</v>
      </c>
      <c r="AA140" s="4">
        <v>2518.9430736351273</v>
      </c>
      <c r="AB140" s="4">
        <v>2622.1020092735703</v>
      </c>
      <c r="AC140" s="4">
        <v>2589.2857142857142</v>
      </c>
      <c r="AD140" s="4">
        <v>2625.0936329588017</v>
      </c>
      <c r="AE140" s="4">
        <v>2820.7494923389331</v>
      </c>
      <c r="AF140" s="4">
        <v>2927.3581496205275</v>
      </c>
      <c r="AG140" s="3"/>
      <c r="AH140" s="276">
        <f t="shared" si="7"/>
        <v>2501.7871808820673</v>
      </c>
      <c r="AI140" s="276">
        <f t="shared" si="7"/>
        <v>2603.1143508500772</v>
      </c>
      <c r="AJ140" s="276">
        <f t="shared" si="7"/>
        <v>2569.4269718844985</v>
      </c>
      <c r="AK140" s="276">
        <f t="shared" si="6"/>
        <v>2606.5015599250937</v>
      </c>
      <c r="AL140" s="276">
        <f t="shared" si="6"/>
        <v>2802.8557891822043</v>
      </c>
      <c r="AM140" s="276">
        <f t="shared" si="6"/>
        <v>2911.1278641127574</v>
      </c>
      <c r="AN140" s="3">
        <v>440</v>
      </c>
      <c r="AO140" s="3">
        <v>15</v>
      </c>
    </row>
    <row r="141" spans="1:41">
      <c r="A141" s="268" t="s">
        <v>315</v>
      </c>
      <c r="B141" s="268">
        <v>34</v>
      </c>
      <c r="C141" s="268">
        <v>31</v>
      </c>
      <c r="D141" s="268">
        <v>33</v>
      </c>
      <c r="E141" s="268">
        <v>33</v>
      </c>
      <c r="F141" s="268">
        <v>33</v>
      </c>
      <c r="G141" s="268">
        <v>34</v>
      </c>
      <c r="I141" s="268" t="s">
        <v>315</v>
      </c>
      <c r="J141" s="269">
        <v>58.416759259259258</v>
      </c>
      <c r="K141" s="269">
        <v>46.818768370937697</v>
      </c>
      <c r="L141" s="269">
        <v>37.570987992416264</v>
      </c>
      <c r="M141" s="269">
        <v>38.154384384384379</v>
      </c>
      <c r="N141" s="269">
        <v>38.105757118205354</v>
      </c>
      <c r="O141" s="269">
        <v>52.300801232665641</v>
      </c>
      <c r="P141" s="269">
        <v>50.534450402144778</v>
      </c>
      <c r="R141" s="268" t="s">
        <v>315</v>
      </c>
      <c r="S141" s="269">
        <f t="shared" si="8"/>
        <v>92.416759259259265</v>
      </c>
      <c r="T141" s="269">
        <f t="shared" si="8"/>
        <v>77.818768370937704</v>
      </c>
      <c r="U141" s="269">
        <f t="shared" si="8"/>
        <v>70.570987992416264</v>
      </c>
      <c r="V141" s="269">
        <f t="shared" si="8"/>
        <v>71.154384384384372</v>
      </c>
      <c r="W141" s="269">
        <f t="shared" si="8"/>
        <v>71.105757118205361</v>
      </c>
      <c r="X141" s="269">
        <f t="shared" si="8"/>
        <v>86.300801232665634</v>
      </c>
      <c r="Y141" s="269"/>
      <c r="Z141" s="24" t="s">
        <v>773</v>
      </c>
      <c r="AA141" s="4">
        <v>3920.5761316872427</v>
      </c>
      <c r="AB141" s="4">
        <v>4014.0757607120677</v>
      </c>
      <c r="AC141" s="4">
        <v>3881.6094375394987</v>
      </c>
      <c r="AD141" s="4">
        <v>4196.267696267696</v>
      </c>
      <c r="AE141" s="4">
        <v>4275.2372735116478</v>
      </c>
      <c r="AF141" s="4">
        <v>4780.9817301342728</v>
      </c>
      <c r="AG141" s="3"/>
      <c r="AH141" s="276">
        <f t="shared" si="7"/>
        <v>3828.1593724279833</v>
      </c>
      <c r="AI141" s="276">
        <f t="shared" si="7"/>
        <v>3936.2569923411302</v>
      </c>
      <c r="AJ141" s="276">
        <f t="shared" si="7"/>
        <v>3811.0384495470826</v>
      </c>
      <c r="AK141" s="276">
        <f t="shared" si="6"/>
        <v>4125.1133118833113</v>
      </c>
      <c r="AL141" s="276">
        <f t="shared" si="6"/>
        <v>4204.1315163934423</v>
      </c>
      <c r="AM141" s="276">
        <f t="shared" si="6"/>
        <v>4694.6809289016073</v>
      </c>
      <c r="AN141" s="3">
        <v>441</v>
      </c>
      <c r="AO141" s="3">
        <v>9</v>
      </c>
    </row>
    <row r="142" spans="1:41">
      <c r="A142" s="268" t="s">
        <v>317</v>
      </c>
      <c r="B142" s="268">
        <v>21</v>
      </c>
      <c r="C142" s="268">
        <v>21</v>
      </c>
      <c r="D142" s="268">
        <v>21</v>
      </c>
      <c r="E142" s="268">
        <v>20</v>
      </c>
      <c r="F142" s="268">
        <v>22</v>
      </c>
      <c r="G142" s="268">
        <v>21</v>
      </c>
      <c r="I142" s="268" t="s">
        <v>317</v>
      </c>
      <c r="J142" s="269">
        <v>25.732977457168619</v>
      </c>
      <c r="K142" s="269">
        <v>32.154154431756389</v>
      </c>
      <c r="L142" s="269">
        <v>23.808716450611648</v>
      </c>
      <c r="M142" s="269">
        <v>24.475683768486398</v>
      </c>
      <c r="N142" s="269">
        <v>19.560491324200914</v>
      </c>
      <c r="O142" s="269">
        <v>20.972718767198678</v>
      </c>
      <c r="P142" s="269">
        <v>26.946381698869853</v>
      </c>
      <c r="R142" s="268" t="s">
        <v>317</v>
      </c>
      <c r="S142" s="269">
        <f t="shared" si="8"/>
        <v>46.732977457168616</v>
      </c>
      <c r="T142" s="269">
        <f t="shared" si="8"/>
        <v>53.154154431756389</v>
      </c>
      <c r="U142" s="269">
        <f t="shared" si="8"/>
        <v>44.808716450611648</v>
      </c>
      <c r="V142" s="269">
        <f t="shared" si="8"/>
        <v>44.475683768486398</v>
      </c>
      <c r="W142" s="269">
        <f t="shared" si="8"/>
        <v>41.56049132420091</v>
      </c>
      <c r="X142" s="269">
        <f t="shared" si="8"/>
        <v>41.972718767198678</v>
      </c>
      <c r="Y142" s="269"/>
      <c r="Z142" s="24" t="s">
        <v>774</v>
      </c>
      <c r="AA142" s="4">
        <v>3798.3769161406672</v>
      </c>
      <c r="AB142" s="4">
        <v>3783.5780315388797</v>
      </c>
      <c r="AC142" s="4">
        <v>3771.9554500639038</v>
      </c>
      <c r="AD142" s="4">
        <v>3872.9231331020633</v>
      </c>
      <c r="AE142" s="4">
        <v>3987.3972602739727</v>
      </c>
      <c r="AF142" s="4">
        <v>3947.7160154100166</v>
      </c>
      <c r="AG142" s="3"/>
      <c r="AH142" s="276">
        <f t="shared" si="7"/>
        <v>3751.6439386834986</v>
      </c>
      <c r="AI142" s="276">
        <f t="shared" si="7"/>
        <v>3730.4238771071232</v>
      </c>
      <c r="AJ142" s="276">
        <f t="shared" si="7"/>
        <v>3727.1467336132923</v>
      </c>
      <c r="AK142" s="276">
        <f t="shared" si="6"/>
        <v>3828.447449333577</v>
      </c>
      <c r="AL142" s="276">
        <f t="shared" si="6"/>
        <v>3945.8367689497718</v>
      </c>
      <c r="AM142" s="276">
        <f t="shared" si="6"/>
        <v>3905.7432966428178</v>
      </c>
      <c r="AN142" s="3">
        <v>475</v>
      </c>
      <c r="AO142" s="3">
        <v>15</v>
      </c>
    </row>
    <row r="143" spans="1:41">
      <c r="A143" s="268" t="s">
        <v>319</v>
      </c>
      <c r="B143" s="268">
        <v>25</v>
      </c>
      <c r="C143" s="268">
        <v>24</v>
      </c>
      <c r="D143" s="268">
        <v>24</v>
      </c>
      <c r="E143" s="268">
        <v>26</v>
      </c>
      <c r="F143" s="268">
        <v>26</v>
      </c>
      <c r="G143" s="268">
        <v>27</v>
      </c>
      <c r="I143" s="268" t="s">
        <v>319</v>
      </c>
      <c r="J143" s="269">
        <v>28.219773175542404</v>
      </c>
      <c r="K143" s="269">
        <v>40.297773379515093</v>
      </c>
      <c r="L143" s="269">
        <v>28.875236418511069</v>
      </c>
      <c r="M143" s="269">
        <v>33.030847373637265</v>
      </c>
      <c r="N143" s="269">
        <v>35.093859910581223</v>
      </c>
      <c r="O143" s="269">
        <v>43.692676338169086</v>
      </c>
      <c r="P143" s="269">
        <v>46.227278672032192</v>
      </c>
      <c r="R143" s="268" t="s">
        <v>319</v>
      </c>
      <c r="S143" s="269">
        <f t="shared" si="8"/>
        <v>53.2197731755424</v>
      </c>
      <c r="T143" s="269">
        <f t="shared" si="8"/>
        <v>64.297773379515093</v>
      </c>
      <c r="U143" s="269">
        <f t="shared" si="8"/>
        <v>52.875236418511065</v>
      </c>
      <c r="V143" s="269">
        <f t="shared" si="8"/>
        <v>59.030847373637265</v>
      </c>
      <c r="W143" s="269">
        <f t="shared" si="8"/>
        <v>61.093859910581223</v>
      </c>
      <c r="X143" s="269">
        <f t="shared" si="8"/>
        <v>70.692676338169093</v>
      </c>
      <c r="Y143" s="269"/>
      <c r="Z143" s="24" t="s">
        <v>775</v>
      </c>
      <c r="AA143" s="4">
        <v>3369.3293885601579</v>
      </c>
      <c r="AB143" s="4">
        <v>3309.747649678377</v>
      </c>
      <c r="AC143" s="4">
        <v>3335.0100603621731</v>
      </c>
      <c r="AD143" s="4">
        <v>3285.9266600594647</v>
      </c>
      <c r="AE143" s="4">
        <v>3363.6363636363635</v>
      </c>
      <c r="AF143" s="4">
        <v>3332.1660830415208</v>
      </c>
      <c r="AG143" s="3"/>
      <c r="AH143" s="276">
        <f t="shared" si="7"/>
        <v>3316.1096153846156</v>
      </c>
      <c r="AI143" s="276">
        <f t="shared" si="7"/>
        <v>3245.4498762988619</v>
      </c>
      <c r="AJ143" s="276">
        <f t="shared" si="7"/>
        <v>3282.134823943662</v>
      </c>
      <c r="AK143" s="276">
        <f t="shared" si="6"/>
        <v>3226.8958126858274</v>
      </c>
      <c r="AL143" s="276">
        <f t="shared" si="6"/>
        <v>3302.5425037257824</v>
      </c>
      <c r="AM143" s="276">
        <f t="shared" si="6"/>
        <v>3261.4734067033519</v>
      </c>
      <c r="AN143" s="3">
        <v>480</v>
      </c>
      <c r="AO143" s="3">
        <v>2</v>
      </c>
    </row>
    <row r="144" spans="1:41">
      <c r="A144" s="268" t="s">
        <v>321</v>
      </c>
      <c r="B144" s="268">
        <v>13</v>
      </c>
      <c r="C144" s="268">
        <v>13</v>
      </c>
      <c r="D144" s="268">
        <v>11</v>
      </c>
      <c r="E144" s="268">
        <v>12</v>
      </c>
      <c r="F144" s="268">
        <v>12</v>
      </c>
      <c r="G144" s="268">
        <v>11</v>
      </c>
      <c r="I144" s="268" t="s">
        <v>321</v>
      </c>
      <c r="J144" s="269">
        <v>16.587364516793734</v>
      </c>
      <c r="K144" s="269">
        <v>16.05499431524548</v>
      </c>
      <c r="L144" s="269">
        <v>21.519707953603977</v>
      </c>
      <c r="M144" s="269">
        <v>26.729514339543645</v>
      </c>
      <c r="N144" s="269">
        <v>21.53135200335641</v>
      </c>
      <c r="O144" s="269">
        <v>28.096169967515458</v>
      </c>
      <c r="P144" s="269">
        <v>33.722210088403536</v>
      </c>
      <c r="R144" s="268" t="s">
        <v>321</v>
      </c>
      <c r="S144" s="269">
        <f t="shared" si="8"/>
        <v>29.587364516793734</v>
      </c>
      <c r="T144" s="269">
        <f t="shared" si="8"/>
        <v>29.05499431524548</v>
      </c>
      <c r="U144" s="269">
        <f t="shared" si="8"/>
        <v>32.519707953603977</v>
      </c>
      <c r="V144" s="269">
        <f t="shared" si="8"/>
        <v>38.729514339543641</v>
      </c>
      <c r="W144" s="269">
        <f t="shared" si="8"/>
        <v>33.53135200335641</v>
      </c>
      <c r="X144" s="269">
        <f t="shared" si="8"/>
        <v>39.096169967515458</v>
      </c>
      <c r="Y144" s="269"/>
      <c r="Z144" s="23" t="s">
        <v>776</v>
      </c>
      <c r="AA144" s="4">
        <v>2715.2276942097674</v>
      </c>
      <c r="AB144" s="4">
        <v>2657.1576227390183</v>
      </c>
      <c r="AC144" s="4">
        <v>2533.9685169842587</v>
      </c>
      <c r="AD144" s="4">
        <v>2760.3098178773289</v>
      </c>
      <c r="AE144" s="4">
        <v>2745.2276064610865</v>
      </c>
      <c r="AF144" s="4">
        <v>2927.4861154773134</v>
      </c>
      <c r="AG144" s="3"/>
      <c r="AH144" s="276">
        <f t="shared" si="7"/>
        <v>2685.6403296929739</v>
      </c>
      <c r="AI144" s="276">
        <f t="shared" si="7"/>
        <v>2628.1026284237728</v>
      </c>
      <c r="AJ144" s="276">
        <f t="shared" si="7"/>
        <v>2501.448809030655</v>
      </c>
      <c r="AK144" s="276">
        <f t="shared" si="6"/>
        <v>2721.5803035377853</v>
      </c>
      <c r="AL144" s="276">
        <f t="shared" si="6"/>
        <v>2711.69625445773</v>
      </c>
      <c r="AM144" s="276">
        <f t="shared" si="6"/>
        <v>2888.3899455097981</v>
      </c>
      <c r="AN144" s="3">
        <v>481</v>
      </c>
      <c r="AO144" s="3">
        <v>2</v>
      </c>
    </row>
    <row r="145" spans="1:41">
      <c r="A145" s="268" t="s">
        <v>323</v>
      </c>
      <c r="B145" s="268">
        <v>21</v>
      </c>
      <c r="C145" s="268">
        <v>21</v>
      </c>
      <c r="D145" s="268">
        <v>21</v>
      </c>
      <c r="E145" s="268">
        <v>20</v>
      </c>
      <c r="F145" s="268">
        <v>21</v>
      </c>
      <c r="G145" s="268">
        <v>24</v>
      </c>
      <c r="I145" s="268" t="s">
        <v>323</v>
      </c>
      <c r="J145" s="269">
        <v>44.270273368606702</v>
      </c>
      <c r="K145" s="269">
        <v>24.919168877099914</v>
      </c>
      <c r="L145" s="269">
        <v>13.798051831992851</v>
      </c>
      <c r="M145" s="269">
        <v>8.7568206521739143</v>
      </c>
      <c r="N145" s="269">
        <v>21.483232323232325</v>
      </c>
      <c r="O145" s="269">
        <v>11.17317254174397</v>
      </c>
      <c r="P145" s="269">
        <v>9.9324535315985134</v>
      </c>
      <c r="R145" s="268" t="s">
        <v>323</v>
      </c>
      <c r="S145" s="269">
        <f t="shared" si="8"/>
        <v>65.270273368606695</v>
      </c>
      <c r="T145" s="269">
        <f t="shared" si="8"/>
        <v>45.919168877099914</v>
      </c>
      <c r="U145" s="269">
        <f t="shared" si="8"/>
        <v>34.798051831992851</v>
      </c>
      <c r="V145" s="269">
        <f t="shared" si="8"/>
        <v>28.756820652173914</v>
      </c>
      <c r="W145" s="269">
        <f t="shared" si="8"/>
        <v>42.483232323232329</v>
      </c>
      <c r="X145" s="269">
        <f t="shared" si="8"/>
        <v>35.173172541743966</v>
      </c>
      <c r="Y145" s="269"/>
      <c r="Z145" s="24" t="s">
        <v>777</v>
      </c>
      <c r="AA145" s="4">
        <v>3541.446208112875</v>
      </c>
      <c r="AB145" s="4">
        <v>3241.3793103448274</v>
      </c>
      <c r="AC145" s="4">
        <v>3452.1894548704199</v>
      </c>
      <c r="AD145" s="4">
        <v>3429.3478260869565</v>
      </c>
      <c r="AE145" s="4">
        <v>4071.625344352617</v>
      </c>
      <c r="AF145" s="4">
        <v>3632.6530612244896</v>
      </c>
      <c r="AG145" s="3"/>
      <c r="AH145" s="276">
        <f t="shared" si="7"/>
        <v>3476.1759347442685</v>
      </c>
      <c r="AI145" s="276">
        <f t="shared" si="7"/>
        <v>3195.4601414677277</v>
      </c>
      <c r="AJ145" s="276">
        <f t="shared" si="7"/>
        <v>3417.3914030384271</v>
      </c>
      <c r="AK145" s="276">
        <f t="shared" si="6"/>
        <v>3400.5910054347828</v>
      </c>
      <c r="AL145" s="276">
        <f t="shared" si="6"/>
        <v>4029.1421120293849</v>
      </c>
      <c r="AM145" s="276">
        <f t="shared" si="6"/>
        <v>3597.4798886827457</v>
      </c>
      <c r="AN145" s="3">
        <v>483</v>
      </c>
      <c r="AO145" s="3">
        <v>17</v>
      </c>
    </row>
    <row r="146" spans="1:41">
      <c r="A146" s="268" t="s">
        <v>325</v>
      </c>
      <c r="B146" s="268">
        <v>27</v>
      </c>
      <c r="C146" s="268">
        <v>30</v>
      </c>
      <c r="D146" s="268">
        <v>29</v>
      </c>
      <c r="E146" s="268">
        <v>31</v>
      </c>
      <c r="F146" s="268">
        <v>30</v>
      </c>
      <c r="G146" s="268">
        <v>30</v>
      </c>
      <c r="I146" s="268" t="s">
        <v>325</v>
      </c>
      <c r="J146" s="269">
        <v>36.061616954474097</v>
      </c>
      <c r="K146" s="269">
        <v>47.412571789207952</v>
      </c>
      <c r="L146" s="269">
        <v>61.606375158428392</v>
      </c>
      <c r="M146" s="269">
        <v>40.448831460674157</v>
      </c>
      <c r="N146" s="269">
        <v>39.958588196935118</v>
      </c>
      <c r="O146" s="269">
        <v>50.874230267449448</v>
      </c>
      <c r="P146" s="269">
        <v>61.735550098231826</v>
      </c>
      <c r="R146" s="268" t="s">
        <v>325</v>
      </c>
      <c r="S146" s="269">
        <f t="shared" si="8"/>
        <v>63.061616954474097</v>
      </c>
      <c r="T146" s="269">
        <f t="shared" si="8"/>
        <v>77.412571789207959</v>
      </c>
      <c r="U146" s="269">
        <f t="shared" si="8"/>
        <v>90.606375158428392</v>
      </c>
      <c r="V146" s="269">
        <f t="shared" si="8"/>
        <v>71.448831460674157</v>
      </c>
      <c r="W146" s="269">
        <f t="shared" si="8"/>
        <v>69.958588196935125</v>
      </c>
      <c r="X146" s="269">
        <f t="shared" si="8"/>
        <v>80.874230267449448</v>
      </c>
      <c r="Y146" s="269"/>
      <c r="Z146" s="24" t="s">
        <v>778</v>
      </c>
      <c r="AA146" s="4">
        <v>3992.1507064364209</v>
      </c>
      <c r="AB146" s="4">
        <v>4018.3023035657934</v>
      </c>
      <c r="AC146" s="4">
        <v>4329.5310519645118</v>
      </c>
      <c r="AD146" s="4">
        <v>4443.9807383627613</v>
      </c>
      <c r="AE146" s="4">
        <v>4679.8174111509616</v>
      </c>
      <c r="AF146" s="4">
        <v>4802.3483365949123</v>
      </c>
      <c r="AG146" s="3"/>
      <c r="AH146" s="276">
        <f t="shared" si="7"/>
        <v>3929.0890894819468</v>
      </c>
      <c r="AI146" s="276">
        <f t="shared" si="7"/>
        <v>3940.8897317765854</v>
      </c>
      <c r="AJ146" s="276">
        <f t="shared" si="7"/>
        <v>4238.924676806083</v>
      </c>
      <c r="AK146" s="276">
        <f t="shared" si="6"/>
        <v>4372.531906902087</v>
      </c>
      <c r="AL146" s="276">
        <f t="shared" si="6"/>
        <v>4609.8588229540264</v>
      </c>
      <c r="AM146" s="276">
        <f t="shared" si="6"/>
        <v>4721.4741063274632</v>
      </c>
      <c r="AN146" s="3">
        <v>484</v>
      </c>
      <c r="AO146" s="3">
        <v>4</v>
      </c>
    </row>
    <row r="147" spans="1:41">
      <c r="A147" s="268" t="s">
        <v>327</v>
      </c>
      <c r="B147" s="268">
        <v>53</v>
      </c>
      <c r="C147" s="268">
        <v>73</v>
      </c>
      <c r="D147" s="268">
        <v>47</v>
      </c>
      <c r="E147" s="268">
        <v>119</v>
      </c>
      <c r="F147" s="268">
        <v>45</v>
      </c>
      <c r="G147" s="268">
        <v>40</v>
      </c>
      <c r="I147" s="268" t="s">
        <v>327</v>
      </c>
      <c r="J147" s="269">
        <v>42.369064748201438</v>
      </c>
      <c r="K147" s="269">
        <v>42.861966568338254</v>
      </c>
      <c r="L147" s="269">
        <v>53.785547188755018</v>
      </c>
      <c r="M147" s="269">
        <v>55.376164948453606</v>
      </c>
      <c r="N147" s="269">
        <v>70.05051157781368</v>
      </c>
      <c r="O147" s="269">
        <v>84.972114561027837</v>
      </c>
      <c r="P147" s="269">
        <v>79.722822888283375</v>
      </c>
      <c r="R147" s="268" t="s">
        <v>327</v>
      </c>
      <c r="S147" s="269">
        <f t="shared" si="8"/>
        <v>95.369064748201438</v>
      </c>
      <c r="T147" s="269">
        <f t="shared" si="8"/>
        <v>115.86196656833826</v>
      </c>
      <c r="U147" s="269">
        <f t="shared" si="8"/>
        <v>100.78554718875502</v>
      </c>
      <c r="V147" s="269">
        <f t="shared" si="8"/>
        <v>174.37616494845361</v>
      </c>
      <c r="W147" s="269">
        <f t="shared" si="8"/>
        <v>115.05051157781368</v>
      </c>
      <c r="X147" s="269">
        <f t="shared" si="8"/>
        <v>124.97211456102784</v>
      </c>
      <c r="Y147" s="269"/>
      <c r="Z147" s="24" t="s">
        <v>779</v>
      </c>
      <c r="AA147" s="4">
        <v>3546.2829736211033</v>
      </c>
      <c r="AB147" s="4">
        <v>3506.3913470993116</v>
      </c>
      <c r="AC147" s="4">
        <v>3776.6064257028111</v>
      </c>
      <c r="AD147" s="4">
        <v>3976.8041237113403</v>
      </c>
      <c r="AE147" s="4">
        <v>4130.8562197092087</v>
      </c>
      <c r="AF147" s="4">
        <v>4142.3982869379015</v>
      </c>
      <c r="AG147" s="3"/>
      <c r="AH147" s="276">
        <f t="shared" si="7"/>
        <v>3450.9139088729021</v>
      </c>
      <c r="AI147" s="276">
        <f t="shared" si="7"/>
        <v>3390.5293805309734</v>
      </c>
      <c r="AJ147" s="276">
        <f t="shared" si="7"/>
        <v>3675.8208785140559</v>
      </c>
      <c r="AK147" s="276">
        <f t="shared" si="6"/>
        <v>3802.4279587628866</v>
      </c>
      <c r="AL147" s="276">
        <f t="shared" si="6"/>
        <v>4015.805708131395</v>
      </c>
      <c r="AM147" s="276">
        <f t="shared" si="6"/>
        <v>4017.4261723768736</v>
      </c>
      <c r="AN147" s="3">
        <v>489</v>
      </c>
      <c r="AO147" s="3">
        <v>8</v>
      </c>
    </row>
    <row r="148" spans="1:41">
      <c r="A148" s="268" t="s">
        <v>329</v>
      </c>
      <c r="B148" s="268">
        <v>13</v>
      </c>
      <c r="C148" s="268">
        <v>14</v>
      </c>
      <c r="D148" s="268">
        <v>11</v>
      </c>
      <c r="E148" s="268">
        <v>12</v>
      </c>
      <c r="F148" s="268">
        <v>13</v>
      </c>
      <c r="G148" s="268">
        <v>15</v>
      </c>
      <c r="I148" s="268" t="s">
        <v>329</v>
      </c>
      <c r="J148" s="269">
        <v>70.155970730814971</v>
      </c>
      <c r="K148" s="269">
        <v>70.145743346112226</v>
      </c>
      <c r="L148" s="269">
        <v>66.762118095869965</v>
      </c>
      <c r="M148" s="269">
        <v>64.446901780073574</v>
      </c>
      <c r="N148" s="269">
        <v>63.427651409643545</v>
      </c>
      <c r="O148" s="269">
        <v>77.897153452636786</v>
      </c>
      <c r="P148" s="269">
        <v>84.110941463133855</v>
      </c>
      <c r="R148" s="268" t="s">
        <v>329</v>
      </c>
      <c r="S148" s="269">
        <f t="shared" si="8"/>
        <v>83.155970730814971</v>
      </c>
      <c r="T148" s="269">
        <f t="shared" si="8"/>
        <v>84.145743346112226</v>
      </c>
      <c r="U148" s="269">
        <f t="shared" si="8"/>
        <v>77.762118095869965</v>
      </c>
      <c r="V148" s="269">
        <f t="shared" si="8"/>
        <v>76.446901780073574</v>
      </c>
      <c r="W148" s="269">
        <f t="shared" si="8"/>
        <v>76.427651409643545</v>
      </c>
      <c r="X148" s="269">
        <f t="shared" si="8"/>
        <v>92.897153452636786</v>
      </c>
      <c r="Y148" s="269"/>
      <c r="Z148" s="24" t="s">
        <v>780</v>
      </c>
      <c r="AA148" s="4">
        <v>3291.575962681789</v>
      </c>
      <c r="AB148" s="4">
        <v>3496.1021332795276</v>
      </c>
      <c r="AC148" s="4">
        <v>3360.3324671495179</v>
      </c>
      <c r="AD148" s="4">
        <v>3580.8465569140435</v>
      </c>
      <c r="AE148" s="4">
        <v>3899.1229721082545</v>
      </c>
      <c r="AF148" s="4">
        <v>4127.3035011315442</v>
      </c>
      <c r="AG148" s="3"/>
      <c r="AH148" s="276">
        <f t="shared" si="7"/>
        <v>3208.4199919509738</v>
      </c>
      <c r="AI148" s="276">
        <f t="shared" si="7"/>
        <v>3411.9563899334153</v>
      </c>
      <c r="AJ148" s="276">
        <f t="shared" si="7"/>
        <v>3282.570349053648</v>
      </c>
      <c r="AK148" s="276">
        <f t="shared" si="6"/>
        <v>3504.3996551339701</v>
      </c>
      <c r="AL148" s="276">
        <f t="shared" si="6"/>
        <v>3822.6953206986109</v>
      </c>
      <c r="AM148" s="276">
        <f t="shared" si="6"/>
        <v>4034.4063476789074</v>
      </c>
      <c r="AN148" s="3">
        <v>491</v>
      </c>
      <c r="AO148" s="3">
        <v>10</v>
      </c>
    </row>
    <row r="149" spans="1:41">
      <c r="A149" s="268" t="s">
        <v>331</v>
      </c>
      <c r="B149" s="268">
        <v>22</v>
      </c>
      <c r="C149" s="268">
        <v>15</v>
      </c>
      <c r="D149" s="268">
        <v>25</v>
      </c>
      <c r="E149" s="268">
        <v>21</v>
      </c>
      <c r="F149" s="268">
        <v>18</v>
      </c>
      <c r="G149" s="268">
        <v>21</v>
      </c>
      <c r="I149" s="268" t="s">
        <v>331</v>
      </c>
      <c r="J149" s="269">
        <v>57.651386957960945</v>
      </c>
      <c r="K149" s="269">
        <v>54.558352418010003</v>
      </c>
      <c r="L149" s="269">
        <v>57.650638651735221</v>
      </c>
      <c r="M149" s="269">
        <v>55.405211581291759</v>
      </c>
      <c r="N149" s="269">
        <v>55.774268073641672</v>
      </c>
      <c r="O149" s="269">
        <v>69.795420644726491</v>
      </c>
      <c r="P149" s="269">
        <v>82.532957224654766</v>
      </c>
      <c r="R149" s="268" t="s">
        <v>331</v>
      </c>
      <c r="S149" s="269">
        <f t="shared" si="8"/>
        <v>79.651386957960938</v>
      </c>
      <c r="T149" s="269">
        <f t="shared" si="8"/>
        <v>69.558352418010003</v>
      </c>
      <c r="U149" s="269">
        <f t="shared" si="8"/>
        <v>82.650638651735221</v>
      </c>
      <c r="V149" s="269">
        <f t="shared" si="8"/>
        <v>76.405211581291752</v>
      </c>
      <c r="W149" s="269">
        <f t="shared" si="8"/>
        <v>73.774268073641679</v>
      </c>
      <c r="X149" s="269">
        <f t="shared" si="8"/>
        <v>90.795420644726491</v>
      </c>
      <c r="Y149" s="269"/>
      <c r="Z149" s="24" t="s">
        <v>781</v>
      </c>
      <c r="AA149" s="4">
        <v>3331.567913494428</v>
      </c>
      <c r="AB149" s="4">
        <v>3372.6514730405779</v>
      </c>
      <c r="AC149" s="4">
        <v>3442.7320102006875</v>
      </c>
      <c r="AD149" s="4">
        <v>3670.1559020044542</v>
      </c>
      <c r="AE149" s="4">
        <v>3686.4616075437807</v>
      </c>
      <c r="AF149" s="4">
        <v>3735.9317084128947</v>
      </c>
      <c r="AG149" s="3"/>
      <c r="AH149" s="276">
        <f t="shared" si="7"/>
        <v>3251.9165265364672</v>
      </c>
      <c r="AI149" s="276">
        <f t="shared" si="7"/>
        <v>3303.0931206225678</v>
      </c>
      <c r="AJ149" s="276">
        <f t="shared" si="7"/>
        <v>3360.0813715489521</v>
      </c>
      <c r="AK149" s="276">
        <f t="shared" si="6"/>
        <v>3593.7506904231623</v>
      </c>
      <c r="AL149" s="276">
        <f t="shared" si="6"/>
        <v>3612.6873394701388</v>
      </c>
      <c r="AM149" s="276">
        <f t="shared" si="6"/>
        <v>3645.1362877681681</v>
      </c>
      <c r="AN149" s="3">
        <v>494</v>
      </c>
      <c r="AO149" s="3">
        <v>17</v>
      </c>
    </row>
    <row r="150" spans="1:41">
      <c r="A150" s="268" t="s">
        <v>333</v>
      </c>
      <c r="B150" s="268">
        <v>32</v>
      </c>
      <c r="C150" s="268">
        <v>29</v>
      </c>
      <c r="D150" s="268">
        <v>30</v>
      </c>
      <c r="E150" s="268">
        <v>29</v>
      </c>
      <c r="F150" s="268">
        <v>27</v>
      </c>
      <c r="G150" s="268">
        <v>27</v>
      </c>
      <c r="I150" s="268" t="s">
        <v>333</v>
      </c>
      <c r="J150" s="269">
        <v>69.471590643274851</v>
      </c>
      <c r="K150" s="269">
        <v>50.086500300661456</v>
      </c>
      <c r="L150" s="269">
        <v>29.866729828850858</v>
      </c>
      <c r="M150" s="269">
        <v>31.085378787878785</v>
      </c>
      <c r="N150" s="269">
        <v>37.835389527458496</v>
      </c>
      <c r="O150" s="269">
        <v>52.102541720154044</v>
      </c>
      <c r="P150" s="269">
        <v>47.293492276695765</v>
      </c>
      <c r="R150" s="268" t="s">
        <v>333</v>
      </c>
      <c r="S150" s="269">
        <f t="shared" si="8"/>
        <v>101.47159064327485</v>
      </c>
      <c r="T150" s="269">
        <f t="shared" si="8"/>
        <v>79.086500300661456</v>
      </c>
      <c r="U150" s="269">
        <f t="shared" si="8"/>
        <v>59.866729828850858</v>
      </c>
      <c r="V150" s="269">
        <f t="shared" si="8"/>
        <v>60.085378787878781</v>
      </c>
      <c r="W150" s="269">
        <f t="shared" si="8"/>
        <v>64.835389527458489</v>
      </c>
      <c r="X150" s="269">
        <f t="shared" si="8"/>
        <v>79.102541720154051</v>
      </c>
      <c r="Y150" s="269"/>
      <c r="Z150" s="24" t="s">
        <v>782</v>
      </c>
      <c r="AA150" s="4">
        <v>4515.2046783625728</v>
      </c>
      <c r="AB150" s="4">
        <v>4485.2675886951292</v>
      </c>
      <c r="AC150" s="4">
        <v>4449.2665036674816</v>
      </c>
      <c r="AD150" s="4">
        <v>4537.878787878788</v>
      </c>
      <c r="AE150" s="4">
        <v>4798.2120051085567</v>
      </c>
      <c r="AF150" s="4">
        <v>4558.4082156611039</v>
      </c>
      <c r="AG150" s="3"/>
      <c r="AH150" s="276">
        <f t="shared" si="7"/>
        <v>4413.7330877192981</v>
      </c>
      <c r="AI150" s="276">
        <f t="shared" si="7"/>
        <v>4406.1810883944681</v>
      </c>
      <c r="AJ150" s="276">
        <f t="shared" si="7"/>
        <v>4389.3997738386306</v>
      </c>
      <c r="AK150" s="276">
        <f t="shared" si="6"/>
        <v>4477.7934090909093</v>
      </c>
      <c r="AL150" s="276">
        <f t="shared" si="6"/>
        <v>4733.3766155810981</v>
      </c>
      <c r="AM150" s="276">
        <f t="shared" si="6"/>
        <v>4479.3056739409494</v>
      </c>
      <c r="AN150" s="3">
        <v>495</v>
      </c>
      <c r="AO150" s="3">
        <v>13</v>
      </c>
    </row>
    <row r="151" spans="1:41">
      <c r="A151" s="268" t="s">
        <v>335</v>
      </c>
      <c r="B151" s="268">
        <v>48</v>
      </c>
      <c r="C151" s="268">
        <v>51</v>
      </c>
      <c r="D151" s="268">
        <v>58</v>
      </c>
      <c r="E151" s="268">
        <v>58</v>
      </c>
      <c r="F151" s="268">
        <v>62</v>
      </c>
      <c r="G151" s="268">
        <v>59</v>
      </c>
      <c r="I151" s="268" t="s">
        <v>335</v>
      </c>
      <c r="J151" s="269">
        <v>24.02331636980492</v>
      </c>
      <c r="K151" s="269">
        <v>28.457387234042553</v>
      </c>
      <c r="L151" s="269">
        <v>27.983576329331044</v>
      </c>
      <c r="M151" s="269">
        <v>23.075476294040886</v>
      </c>
      <c r="N151" s="269">
        <v>14.470459272097054</v>
      </c>
      <c r="O151" s="269">
        <v>13.741292990857641</v>
      </c>
      <c r="P151" s="269">
        <v>19.081757862990091</v>
      </c>
      <c r="R151" s="268" t="s">
        <v>335</v>
      </c>
      <c r="S151" s="269">
        <f t="shared" si="8"/>
        <v>72.023316369804917</v>
      </c>
      <c r="T151" s="269">
        <f t="shared" si="8"/>
        <v>79.457387234042557</v>
      </c>
      <c r="U151" s="269">
        <f t="shared" si="8"/>
        <v>85.983576329331044</v>
      </c>
      <c r="V151" s="269">
        <f t="shared" si="8"/>
        <v>81.075476294040882</v>
      </c>
      <c r="W151" s="269">
        <f t="shared" si="8"/>
        <v>76.47045927209706</v>
      </c>
      <c r="X151" s="269">
        <f t="shared" si="8"/>
        <v>72.741292990857644</v>
      </c>
      <c r="Y151" s="269"/>
      <c r="Z151" s="24" t="s">
        <v>783</v>
      </c>
      <c r="AA151" s="4">
        <v>4096.6921119592871</v>
      </c>
      <c r="AB151" s="4">
        <v>4130.2127659574471</v>
      </c>
      <c r="AC151" s="4">
        <v>4180.1029159519721</v>
      </c>
      <c r="AD151" s="4">
        <v>4381.9051761635492</v>
      </c>
      <c r="AE151" s="4">
        <v>4591.4211438474867</v>
      </c>
      <c r="AF151" s="4">
        <v>4694.819329560296</v>
      </c>
      <c r="AG151" s="3"/>
      <c r="AH151" s="276">
        <f t="shared" si="7"/>
        <v>4024.6687955894822</v>
      </c>
      <c r="AI151" s="276">
        <f t="shared" si="7"/>
        <v>4050.7553787234046</v>
      </c>
      <c r="AJ151" s="276">
        <f t="shared" si="7"/>
        <v>4094.1193396226413</v>
      </c>
      <c r="AK151" s="276">
        <f t="shared" si="6"/>
        <v>4300.8296998695087</v>
      </c>
      <c r="AL151" s="276">
        <f t="shared" si="6"/>
        <v>4514.9506845753895</v>
      </c>
      <c r="AM151" s="276">
        <f t="shared" si="6"/>
        <v>4622.0780365694382</v>
      </c>
      <c r="AN151" s="3">
        <v>498</v>
      </c>
      <c r="AO151" s="3">
        <v>19</v>
      </c>
    </row>
    <row r="152" spans="1:41">
      <c r="A152" s="268" t="s">
        <v>337</v>
      </c>
      <c r="B152" s="268">
        <v>20</v>
      </c>
      <c r="C152" s="268">
        <v>20</v>
      </c>
      <c r="D152" s="268">
        <v>20</v>
      </c>
      <c r="E152" s="268">
        <v>19</v>
      </c>
      <c r="F152" s="268">
        <v>20</v>
      </c>
      <c r="G152" s="268">
        <v>21</v>
      </c>
      <c r="I152" s="268" t="s">
        <v>337</v>
      </c>
      <c r="J152" s="269">
        <v>23.595950678686144</v>
      </c>
      <c r="K152" s="269">
        <v>25.837009803921568</v>
      </c>
      <c r="L152" s="269">
        <v>25.568319232356583</v>
      </c>
      <c r="M152" s="269">
        <v>21.695875848590823</v>
      </c>
      <c r="N152" s="269">
        <v>21.451081859317153</v>
      </c>
      <c r="O152" s="269">
        <v>25.179663805068628</v>
      </c>
      <c r="P152" s="269">
        <v>23.685033539863792</v>
      </c>
      <c r="R152" s="268" t="s">
        <v>337</v>
      </c>
      <c r="S152" s="269">
        <f t="shared" si="8"/>
        <v>43.595950678686144</v>
      </c>
      <c r="T152" s="269">
        <f t="shared" si="8"/>
        <v>45.837009803921568</v>
      </c>
      <c r="U152" s="269">
        <f t="shared" si="8"/>
        <v>45.568319232356586</v>
      </c>
      <c r="V152" s="269">
        <f t="shared" si="8"/>
        <v>40.695875848590823</v>
      </c>
      <c r="W152" s="269">
        <f t="shared" si="8"/>
        <v>41.451081859317156</v>
      </c>
      <c r="X152" s="269">
        <f t="shared" si="8"/>
        <v>46.179663805068628</v>
      </c>
      <c r="Y152" s="269"/>
      <c r="Z152" s="24" t="s">
        <v>784</v>
      </c>
      <c r="AA152" s="4">
        <v>2979.8984561185371</v>
      </c>
      <c r="AB152" s="4">
        <v>2915.0670794633643</v>
      </c>
      <c r="AC152" s="4">
        <v>2855.8089145687163</v>
      </c>
      <c r="AD152" s="4">
        <v>3027.6177741205515</v>
      </c>
      <c r="AE152" s="4">
        <v>3116.1044837515424</v>
      </c>
      <c r="AF152" s="4">
        <v>3184.5987765383234</v>
      </c>
      <c r="AG152" s="3"/>
      <c r="AH152" s="276">
        <f t="shared" si="7"/>
        <v>2936.3025054398508</v>
      </c>
      <c r="AI152" s="276">
        <f t="shared" si="7"/>
        <v>2869.2300696594425</v>
      </c>
      <c r="AJ152" s="276">
        <f t="shared" si="7"/>
        <v>2810.2405953363595</v>
      </c>
      <c r="AK152" s="276">
        <f t="shared" si="6"/>
        <v>2986.9218982719608</v>
      </c>
      <c r="AL152" s="276">
        <f t="shared" si="6"/>
        <v>3074.6534018922252</v>
      </c>
      <c r="AM152" s="276">
        <f t="shared" si="6"/>
        <v>3138.4191127332547</v>
      </c>
      <c r="AN152" s="3">
        <v>499</v>
      </c>
      <c r="AO152" s="3">
        <v>15</v>
      </c>
    </row>
    <row r="153" spans="1:41">
      <c r="A153" s="268" t="s">
        <v>339</v>
      </c>
      <c r="B153" s="268">
        <v>13</v>
      </c>
      <c r="C153" s="268">
        <v>12</v>
      </c>
      <c r="D153" s="268">
        <v>12</v>
      </c>
      <c r="E153" s="268">
        <v>11</v>
      </c>
      <c r="F153" s="268">
        <v>12</v>
      </c>
      <c r="G153" s="268">
        <v>12</v>
      </c>
      <c r="I153" s="268" t="s">
        <v>339</v>
      </c>
      <c r="J153" s="269">
        <v>57.594086405882948</v>
      </c>
      <c r="K153" s="269">
        <v>50.590644804345636</v>
      </c>
      <c r="L153" s="269">
        <v>49.63908883826879</v>
      </c>
      <c r="M153" s="269">
        <v>42.849282202556537</v>
      </c>
      <c r="N153" s="269">
        <v>40.854990161353797</v>
      </c>
      <c r="O153" s="269">
        <v>47.809100029219834</v>
      </c>
      <c r="P153" s="269">
        <v>54.178549779397663</v>
      </c>
      <c r="R153" s="268" t="s">
        <v>339</v>
      </c>
      <c r="S153" s="269">
        <f t="shared" si="8"/>
        <v>70.594086405882948</v>
      </c>
      <c r="T153" s="269">
        <f t="shared" si="8"/>
        <v>62.590644804345636</v>
      </c>
      <c r="U153" s="269">
        <f t="shared" si="8"/>
        <v>61.63908883826879</v>
      </c>
      <c r="V153" s="269">
        <f t="shared" ref="V153:X216" si="9">E153+M153</f>
        <v>53.849282202556537</v>
      </c>
      <c r="W153" s="269">
        <f t="shared" si="9"/>
        <v>52.854990161353797</v>
      </c>
      <c r="X153" s="269">
        <f t="shared" si="9"/>
        <v>59.809100029219834</v>
      </c>
      <c r="Y153" s="269"/>
      <c r="Z153" s="24" t="s">
        <v>785</v>
      </c>
      <c r="AA153" s="4">
        <v>2271.1673986313963</v>
      </c>
      <c r="AB153" s="4">
        <v>2322.6033598229556</v>
      </c>
      <c r="AC153" s="4">
        <v>2292.7602258096463</v>
      </c>
      <c r="AD153" s="4">
        <v>2403.8348082595871</v>
      </c>
      <c r="AE153" s="4">
        <v>2497.4419519874064</v>
      </c>
      <c r="AF153" s="4">
        <v>2498.5877081912927</v>
      </c>
      <c r="AG153" s="3"/>
      <c r="AH153" s="276">
        <f t="shared" si="7"/>
        <v>2200.5733122255133</v>
      </c>
      <c r="AI153" s="276">
        <f t="shared" si="7"/>
        <v>2260.0127150186099</v>
      </c>
      <c r="AJ153" s="276">
        <f t="shared" si="7"/>
        <v>2231.1211369713774</v>
      </c>
      <c r="AK153" s="276">
        <f t="shared" si="6"/>
        <v>2349.9855260570307</v>
      </c>
      <c r="AL153" s="276">
        <f t="shared" si="6"/>
        <v>2444.5869618260526</v>
      </c>
      <c r="AM153" s="276">
        <f t="shared" si="6"/>
        <v>2438.7786081620729</v>
      </c>
      <c r="AN153" s="3">
        <v>500</v>
      </c>
      <c r="AO153" s="3">
        <v>13</v>
      </c>
    </row>
    <row r="154" spans="1:41">
      <c r="A154" s="268" t="s">
        <v>341</v>
      </c>
      <c r="B154" s="268">
        <v>21</v>
      </c>
      <c r="C154" s="268">
        <v>20</v>
      </c>
      <c r="D154" s="268">
        <v>20</v>
      </c>
      <c r="E154" s="268">
        <v>19</v>
      </c>
      <c r="F154" s="268">
        <v>21</v>
      </c>
      <c r="G154" s="268">
        <v>23</v>
      </c>
      <c r="I154" s="268" t="s">
        <v>341</v>
      </c>
      <c r="J154" s="269">
        <v>31.764034864486575</v>
      </c>
      <c r="K154" s="269">
        <v>31.986791634787046</v>
      </c>
      <c r="L154" s="269">
        <v>35.353239346772135</v>
      </c>
      <c r="M154" s="269">
        <v>34.091388101983</v>
      </c>
      <c r="N154" s="269">
        <v>37.414563626861771</v>
      </c>
      <c r="O154" s="269">
        <v>44.176290385873116</v>
      </c>
      <c r="P154" s="269">
        <v>46.985545167237291</v>
      </c>
      <c r="R154" s="268" t="s">
        <v>341</v>
      </c>
      <c r="S154" s="269">
        <f t="shared" ref="S154:X217" si="10">B154+J154</f>
        <v>52.764034864486575</v>
      </c>
      <c r="T154" s="269">
        <f t="shared" si="10"/>
        <v>51.986791634787046</v>
      </c>
      <c r="U154" s="269">
        <f t="shared" si="10"/>
        <v>55.353239346772135</v>
      </c>
      <c r="V154" s="269">
        <f t="shared" si="9"/>
        <v>53.091388101983</v>
      </c>
      <c r="W154" s="269">
        <f t="shared" si="9"/>
        <v>58.414563626861771</v>
      </c>
      <c r="X154" s="269">
        <f t="shared" si="9"/>
        <v>67.176290385873116</v>
      </c>
      <c r="Y154" s="269"/>
      <c r="Z154" s="24" t="s">
        <v>786</v>
      </c>
      <c r="AA154" s="4">
        <v>3509.6068202061333</v>
      </c>
      <c r="AB154" s="4">
        <v>3393.9046161693445</v>
      </c>
      <c r="AC154" s="4">
        <v>3325.0829293187039</v>
      </c>
      <c r="AD154" s="4">
        <v>3675.8949266031418</v>
      </c>
      <c r="AE154" s="4">
        <v>3898.7457538541939</v>
      </c>
      <c r="AF154" s="4">
        <v>3789.6664486592545</v>
      </c>
      <c r="AG154" s="3"/>
      <c r="AH154" s="276">
        <f t="shared" si="7"/>
        <v>3456.842785341647</v>
      </c>
      <c r="AI154" s="276">
        <f t="shared" si="7"/>
        <v>3341.9178245345574</v>
      </c>
      <c r="AJ154" s="276">
        <f t="shared" si="7"/>
        <v>3269.7296899719317</v>
      </c>
      <c r="AK154" s="276">
        <f t="shared" si="6"/>
        <v>3622.803538501159</v>
      </c>
      <c r="AL154" s="276">
        <f t="shared" si="6"/>
        <v>3840.3311902273322</v>
      </c>
      <c r="AM154" s="276">
        <f t="shared" si="6"/>
        <v>3722.4901582733814</v>
      </c>
      <c r="AN154" s="3">
        <v>503</v>
      </c>
      <c r="AO154" s="3">
        <v>2</v>
      </c>
    </row>
    <row r="155" spans="1:41">
      <c r="A155" s="268" t="s">
        <v>343</v>
      </c>
      <c r="B155" s="268">
        <v>25</v>
      </c>
      <c r="C155" s="268">
        <v>25</v>
      </c>
      <c r="D155" s="268">
        <v>25</v>
      </c>
      <c r="E155" s="268">
        <v>27</v>
      </c>
      <c r="F155" s="268">
        <v>33</v>
      </c>
      <c r="G155" s="268">
        <v>29</v>
      </c>
      <c r="I155" s="268" t="s">
        <v>343</v>
      </c>
      <c r="J155" s="269">
        <v>105.2967750126968</v>
      </c>
      <c r="K155" s="269">
        <v>110.22688318227593</v>
      </c>
      <c r="L155" s="269">
        <v>107.28246317927884</v>
      </c>
      <c r="M155" s="269">
        <v>105.33456815816858</v>
      </c>
      <c r="N155" s="269">
        <v>103.5563390010627</v>
      </c>
      <c r="O155" s="269">
        <v>124.11098877605559</v>
      </c>
      <c r="P155" s="269">
        <v>141.51179515418502</v>
      </c>
      <c r="R155" s="268" t="s">
        <v>343</v>
      </c>
      <c r="S155" s="269">
        <f t="shared" si="10"/>
        <v>130.2967750126968</v>
      </c>
      <c r="T155" s="269">
        <f t="shared" si="10"/>
        <v>135.22688318227591</v>
      </c>
      <c r="U155" s="269">
        <f t="shared" si="10"/>
        <v>132.28246317927884</v>
      </c>
      <c r="V155" s="269">
        <f t="shared" si="9"/>
        <v>132.33456815816857</v>
      </c>
      <c r="W155" s="269">
        <f t="shared" si="9"/>
        <v>136.5563390010627</v>
      </c>
      <c r="X155" s="269">
        <f t="shared" si="9"/>
        <v>153.11098877605559</v>
      </c>
      <c r="Y155" s="269"/>
      <c r="Z155" s="24" t="s">
        <v>787</v>
      </c>
      <c r="AA155" s="4">
        <v>3267.1406805485017</v>
      </c>
      <c r="AB155" s="4">
        <v>3556.3947633434036</v>
      </c>
      <c r="AC155" s="4">
        <v>3763.8395124428644</v>
      </c>
      <c r="AD155" s="4">
        <v>3684.1831425598334</v>
      </c>
      <c r="AE155" s="4">
        <v>3794.3676939426141</v>
      </c>
      <c r="AF155" s="4">
        <v>3795.2966328166754</v>
      </c>
      <c r="AG155" s="3"/>
      <c r="AH155" s="276">
        <f t="shared" si="7"/>
        <v>3136.8439055358049</v>
      </c>
      <c r="AI155" s="276">
        <f t="shared" si="7"/>
        <v>3421.1678801611279</v>
      </c>
      <c r="AJ155" s="276">
        <f t="shared" si="7"/>
        <v>3631.5570492635857</v>
      </c>
      <c r="AK155" s="276">
        <f t="shared" si="6"/>
        <v>3551.8485744016648</v>
      </c>
      <c r="AL155" s="276">
        <f t="shared" si="6"/>
        <v>3657.8113549415516</v>
      </c>
      <c r="AM155" s="276">
        <f t="shared" si="6"/>
        <v>3642.18564404062</v>
      </c>
      <c r="AN155" s="3">
        <v>504</v>
      </c>
      <c r="AO155" s="3">
        <v>34</v>
      </c>
    </row>
    <row r="156" spans="1:41">
      <c r="A156" s="268" t="s">
        <v>345</v>
      </c>
      <c r="B156" s="268">
        <v>16</v>
      </c>
      <c r="C156" s="268">
        <v>15</v>
      </c>
      <c r="D156" s="268">
        <v>14</v>
      </c>
      <c r="E156" s="268">
        <v>14</v>
      </c>
      <c r="F156" s="268">
        <v>16</v>
      </c>
      <c r="G156" s="268">
        <v>13</v>
      </c>
      <c r="I156" s="268" t="s">
        <v>345</v>
      </c>
      <c r="J156" s="269">
        <v>32.366554024655549</v>
      </c>
      <c r="K156" s="269">
        <v>34.890736584664076</v>
      </c>
      <c r="L156" s="269">
        <v>38.20615776570687</v>
      </c>
      <c r="M156" s="269">
        <v>30.537502175384319</v>
      </c>
      <c r="N156" s="269">
        <v>31.927778582114762</v>
      </c>
      <c r="O156" s="269">
        <v>42.101003223788673</v>
      </c>
      <c r="P156" s="269">
        <v>51.805329430394934</v>
      </c>
      <c r="R156" s="268" t="s">
        <v>345</v>
      </c>
      <c r="S156" s="269">
        <f t="shared" si="10"/>
        <v>48.366554024655549</v>
      </c>
      <c r="T156" s="269">
        <f t="shared" si="10"/>
        <v>49.890736584664076</v>
      </c>
      <c r="U156" s="269">
        <f t="shared" si="10"/>
        <v>52.20615776570687</v>
      </c>
      <c r="V156" s="269">
        <f t="shared" si="9"/>
        <v>44.537502175384319</v>
      </c>
      <c r="W156" s="269">
        <f t="shared" si="9"/>
        <v>47.927778582114762</v>
      </c>
      <c r="X156" s="269">
        <f t="shared" si="9"/>
        <v>55.101003223788673</v>
      </c>
      <c r="Y156" s="269"/>
      <c r="Z156" s="24" t="s">
        <v>788</v>
      </c>
      <c r="AA156" s="4">
        <v>2637.0800096688422</v>
      </c>
      <c r="AB156" s="4">
        <v>2634.0574497674197</v>
      </c>
      <c r="AC156" s="4">
        <v>2763.0149497668604</v>
      </c>
      <c r="AD156" s="4">
        <v>2971.3332688775017</v>
      </c>
      <c r="AE156" s="4">
        <v>3244.1484484339558</v>
      </c>
      <c r="AF156" s="4">
        <v>3294.5676755040176</v>
      </c>
      <c r="AG156" s="3"/>
      <c r="AH156" s="276">
        <f t="shared" si="7"/>
        <v>2588.7134556441865</v>
      </c>
      <c r="AI156" s="276">
        <f t="shared" si="7"/>
        <v>2584.1667131827558</v>
      </c>
      <c r="AJ156" s="276">
        <f t="shared" si="7"/>
        <v>2710.8087920011535</v>
      </c>
      <c r="AK156" s="276">
        <f t="shared" si="6"/>
        <v>2926.7957667021174</v>
      </c>
      <c r="AL156" s="276">
        <f t="shared" si="6"/>
        <v>3196.2206698518412</v>
      </c>
      <c r="AM156" s="276">
        <f t="shared" si="6"/>
        <v>3239.466672280229</v>
      </c>
      <c r="AN156" s="3">
        <v>505</v>
      </c>
      <c r="AO156" s="3">
        <v>35</v>
      </c>
    </row>
    <row r="157" spans="1:41">
      <c r="A157" s="268" t="s">
        <v>347</v>
      </c>
      <c r="B157" s="268">
        <v>0</v>
      </c>
      <c r="C157" s="268">
        <v>15</v>
      </c>
      <c r="D157" s="268">
        <v>25</v>
      </c>
      <c r="E157" s="268">
        <v>27</v>
      </c>
      <c r="F157" s="268">
        <v>22</v>
      </c>
      <c r="G157" s="268">
        <v>27</v>
      </c>
      <c r="I157" s="268" t="s">
        <v>347</v>
      </c>
      <c r="J157" s="269">
        <v>29.519925499811389</v>
      </c>
      <c r="K157" s="269">
        <v>31.440491003062789</v>
      </c>
      <c r="L157" s="269">
        <v>40.349039586583466</v>
      </c>
      <c r="M157" s="269">
        <v>28.406763497946507</v>
      </c>
      <c r="N157" s="269">
        <v>26.544793505834601</v>
      </c>
      <c r="O157" s="269">
        <v>36.319669182259894</v>
      </c>
      <c r="P157" s="269">
        <v>44.163015873015873</v>
      </c>
      <c r="R157" s="268" t="s">
        <v>347</v>
      </c>
      <c r="S157" s="269">
        <f t="shared" si="10"/>
        <v>29.519925499811389</v>
      </c>
      <c r="T157" s="269">
        <f t="shared" si="10"/>
        <v>46.440491003062789</v>
      </c>
      <c r="U157" s="269">
        <f t="shared" si="10"/>
        <v>65.349039586583473</v>
      </c>
      <c r="V157" s="269">
        <f t="shared" si="9"/>
        <v>55.406763497946507</v>
      </c>
      <c r="W157" s="269">
        <f t="shared" si="9"/>
        <v>48.544793505834605</v>
      </c>
      <c r="X157" s="269">
        <f t="shared" si="9"/>
        <v>63.319669182259894</v>
      </c>
      <c r="Y157" s="269"/>
      <c r="Z157" s="23" t="s">
        <v>789</v>
      </c>
      <c r="AA157" s="4">
        <v>4057.5254620897776</v>
      </c>
      <c r="AB157" s="4">
        <v>4153.7136294027569</v>
      </c>
      <c r="AC157" s="4">
        <v>3987.1294851794073</v>
      </c>
      <c r="AD157" s="4">
        <v>4220.6751477511771</v>
      </c>
      <c r="AE157" s="4">
        <v>4088.7874175545408</v>
      </c>
      <c r="AF157" s="4">
        <v>4811.5372686860337</v>
      </c>
      <c r="AG157" s="3"/>
      <c r="AH157" s="276">
        <f t="shared" si="7"/>
        <v>4028.0055365899661</v>
      </c>
      <c r="AI157" s="276">
        <f t="shared" si="7"/>
        <v>4107.2731383996943</v>
      </c>
      <c r="AJ157" s="276">
        <f t="shared" si="7"/>
        <v>3921.780445592824</v>
      </c>
      <c r="AK157" s="276">
        <f t="shared" si="6"/>
        <v>4165.2683842532306</v>
      </c>
      <c r="AL157" s="276">
        <f t="shared" si="6"/>
        <v>4040.2426240487061</v>
      </c>
      <c r="AM157" s="276">
        <f t="shared" si="6"/>
        <v>4748.2175995037742</v>
      </c>
      <c r="AN157" s="3">
        <v>508</v>
      </c>
      <c r="AO157" s="3">
        <v>6</v>
      </c>
    </row>
    <row r="158" spans="1:41">
      <c r="A158" s="268" t="s">
        <v>349</v>
      </c>
      <c r="B158" s="268">
        <v>25</v>
      </c>
      <c r="C158" s="268">
        <v>28</v>
      </c>
      <c r="D158" s="268">
        <v>26</v>
      </c>
      <c r="E158" s="268">
        <v>23</v>
      </c>
      <c r="F158" s="268">
        <v>22</v>
      </c>
      <c r="G158" s="268">
        <v>31</v>
      </c>
      <c r="I158" s="268" t="s">
        <v>349</v>
      </c>
      <c r="J158" s="269">
        <v>56.998412079883096</v>
      </c>
      <c r="K158" s="269">
        <v>65.539504674430049</v>
      </c>
      <c r="L158" s="269">
        <v>51.206788899900893</v>
      </c>
      <c r="M158" s="269">
        <v>42.851634031060094</v>
      </c>
      <c r="N158" s="269">
        <v>34.886674149542394</v>
      </c>
      <c r="O158" s="269">
        <v>47.64457716701903</v>
      </c>
      <c r="P158" s="269">
        <v>51.129654009936118</v>
      </c>
      <c r="R158" s="268" t="s">
        <v>349</v>
      </c>
      <c r="S158" s="269">
        <f t="shared" si="10"/>
        <v>81.998412079883096</v>
      </c>
      <c r="T158" s="269">
        <f t="shared" si="10"/>
        <v>93.539504674430049</v>
      </c>
      <c r="U158" s="269">
        <f t="shared" si="10"/>
        <v>77.206788899900886</v>
      </c>
      <c r="V158" s="269">
        <f t="shared" si="9"/>
        <v>65.851634031060087</v>
      </c>
      <c r="W158" s="269">
        <f t="shared" si="9"/>
        <v>56.886674149542394</v>
      </c>
      <c r="X158" s="269">
        <f t="shared" si="9"/>
        <v>78.644577167019037</v>
      </c>
      <c r="Y158" s="269"/>
      <c r="Z158" s="24" t="s">
        <v>790</v>
      </c>
      <c r="AA158" s="4">
        <v>3976.7819451209612</v>
      </c>
      <c r="AB158" s="4">
        <v>3985.7306872232243</v>
      </c>
      <c r="AC158" s="4">
        <v>4149.9834819953749</v>
      </c>
      <c r="AD158" s="4">
        <v>4326.1309925725864</v>
      </c>
      <c r="AE158" s="4">
        <v>4726.8174753928506</v>
      </c>
      <c r="AF158" s="4">
        <v>4932.5229034531358</v>
      </c>
      <c r="AG158" s="3"/>
      <c r="AH158" s="276">
        <f t="shared" si="7"/>
        <v>3894.783533041078</v>
      </c>
      <c r="AI158" s="276">
        <f t="shared" si="7"/>
        <v>3892.1911825487941</v>
      </c>
      <c r="AJ158" s="276">
        <f t="shared" si="7"/>
        <v>4072.776693095474</v>
      </c>
      <c r="AK158" s="276">
        <f t="shared" si="6"/>
        <v>4260.2793585415266</v>
      </c>
      <c r="AL158" s="276">
        <f t="shared" si="6"/>
        <v>4669.9308012433085</v>
      </c>
      <c r="AM158" s="276">
        <f t="shared" si="6"/>
        <v>4853.878326286117</v>
      </c>
      <c r="AN158" s="3">
        <v>507</v>
      </c>
      <c r="AO158" s="3">
        <v>10</v>
      </c>
    </row>
    <row r="159" spans="1:41">
      <c r="A159" s="268" t="s">
        <v>351</v>
      </c>
      <c r="B159" s="268">
        <v>14</v>
      </c>
      <c r="C159" s="268">
        <v>13</v>
      </c>
      <c r="D159" s="268">
        <v>12</v>
      </c>
      <c r="E159" s="268">
        <v>11</v>
      </c>
      <c r="F159" s="268">
        <v>10</v>
      </c>
      <c r="G159" s="268">
        <v>11</v>
      </c>
      <c r="I159" s="268" t="s">
        <v>351</v>
      </c>
      <c r="J159" s="269">
        <v>28.824114234481303</v>
      </c>
      <c r="K159" s="269">
        <v>26.514665408013425</v>
      </c>
      <c r="L159" s="269">
        <v>21.755018521417018</v>
      </c>
      <c r="M159" s="269">
        <v>29.336778903611332</v>
      </c>
      <c r="N159" s="269">
        <v>25.875355182768974</v>
      </c>
      <c r="O159" s="269">
        <v>36.491059350388639</v>
      </c>
      <c r="P159" s="269">
        <v>44.467272077225594</v>
      </c>
      <c r="R159" s="268" t="s">
        <v>351</v>
      </c>
      <c r="S159" s="269">
        <f t="shared" si="10"/>
        <v>42.8241142344813</v>
      </c>
      <c r="T159" s="269">
        <f t="shared" si="10"/>
        <v>39.514665408013428</v>
      </c>
      <c r="U159" s="269">
        <f t="shared" si="10"/>
        <v>33.755018521417014</v>
      </c>
      <c r="V159" s="269">
        <f t="shared" si="9"/>
        <v>40.336778903611332</v>
      </c>
      <c r="W159" s="269">
        <f t="shared" si="9"/>
        <v>35.875355182768971</v>
      </c>
      <c r="X159" s="269">
        <f t="shared" si="9"/>
        <v>47.491059350388639</v>
      </c>
      <c r="Y159" s="269"/>
      <c r="Z159" s="23" t="s">
        <v>791</v>
      </c>
      <c r="AA159" s="4">
        <v>2998.6287643056803</v>
      </c>
      <c r="AB159" s="4">
        <v>3029.1588000839101</v>
      </c>
      <c r="AC159" s="4">
        <v>2950.8008556372934</v>
      </c>
      <c r="AD159" s="4">
        <v>3110.0025980774226</v>
      </c>
      <c r="AE159" s="4">
        <v>3242.6219322771049</v>
      </c>
      <c r="AF159" s="4">
        <v>3339.9907345447059</v>
      </c>
      <c r="AG159" s="3"/>
      <c r="AH159" s="276">
        <f t="shared" si="7"/>
        <v>2955.8046500711989</v>
      </c>
      <c r="AI159" s="276">
        <f t="shared" si="7"/>
        <v>2989.6441346758966</v>
      </c>
      <c r="AJ159" s="276">
        <f t="shared" si="7"/>
        <v>2917.0458371158766</v>
      </c>
      <c r="AK159" s="276">
        <f t="shared" si="6"/>
        <v>3069.6658191738111</v>
      </c>
      <c r="AL159" s="276">
        <f t="shared" si="6"/>
        <v>3206.7465770943359</v>
      </c>
      <c r="AM159" s="276">
        <f t="shared" si="6"/>
        <v>3292.4996751943172</v>
      </c>
      <c r="AN159" s="3">
        <v>529</v>
      </c>
      <c r="AO159" s="3">
        <v>2</v>
      </c>
    </row>
    <row r="160" spans="1:41">
      <c r="A160" s="268" t="s">
        <v>353</v>
      </c>
      <c r="B160" s="268">
        <v>17</v>
      </c>
      <c r="C160" s="268">
        <v>17</v>
      </c>
      <c r="D160" s="268">
        <v>17</v>
      </c>
      <c r="E160" s="268">
        <v>17</v>
      </c>
      <c r="F160" s="268">
        <v>18</v>
      </c>
      <c r="G160" s="268">
        <v>18</v>
      </c>
      <c r="I160" s="268" t="s">
        <v>353</v>
      </c>
      <c r="J160" s="269">
        <v>50.090168111838608</v>
      </c>
      <c r="K160" s="269">
        <v>53.606870944484498</v>
      </c>
      <c r="L160" s="269">
        <v>47.649152327476898</v>
      </c>
      <c r="M160" s="269">
        <v>42.787465514070263</v>
      </c>
      <c r="N160" s="269">
        <v>49.284154625633327</v>
      </c>
      <c r="O160" s="269">
        <v>68.922743531202443</v>
      </c>
      <c r="P160" s="269">
        <v>70.208800309597521</v>
      </c>
      <c r="R160" s="268" t="s">
        <v>353</v>
      </c>
      <c r="S160" s="269">
        <f t="shared" si="10"/>
        <v>67.090168111838608</v>
      </c>
      <c r="T160" s="269">
        <f t="shared" si="10"/>
        <v>70.606870944484498</v>
      </c>
      <c r="U160" s="269">
        <f t="shared" si="10"/>
        <v>64.649152327476898</v>
      </c>
      <c r="V160" s="269">
        <f t="shared" si="9"/>
        <v>59.787465514070263</v>
      </c>
      <c r="W160" s="269">
        <f t="shared" si="9"/>
        <v>67.284154625633334</v>
      </c>
      <c r="X160" s="269">
        <f t="shared" si="9"/>
        <v>86.922743531202443</v>
      </c>
      <c r="Y160" s="269"/>
      <c r="Z160" s="24" t="s">
        <v>792</v>
      </c>
      <c r="AA160" s="4">
        <v>3335.8697575650326</v>
      </c>
      <c r="AB160" s="4">
        <v>3384.643114635905</v>
      </c>
      <c r="AC160" s="4">
        <v>3279.6594819779025</v>
      </c>
      <c r="AD160" s="4">
        <v>3441.9716755563732</v>
      </c>
      <c r="AE160" s="4">
        <v>3648.5269281291048</v>
      </c>
      <c r="AF160" s="4">
        <v>3865.2968036529678</v>
      </c>
      <c r="AG160" s="3"/>
      <c r="AH160" s="276">
        <f t="shared" si="7"/>
        <v>3268.7795894531941</v>
      </c>
      <c r="AI160" s="276">
        <f t="shared" si="7"/>
        <v>3314.0362436914206</v>
      </c>
      <c r="AJ160" s="276">
        <f t="shared" si="7"/>
        <v>3215.0103296504258</v>
      </c>
      <c r="AK160" s="276">
        <f t="shared" si="6"/>
        <v>3382.1842100423028</v>
      </c>
      <c r="AL160" s="276">
        <f t="shared" si="6"/>
        <v>3581.2427735034717</v>
      </c>
      <c r="AM160" s="276">
        <f t="shared" si="6"/>
        <v>3778.3740601217655</v>
      </c>
      <c r="AN160" s="3">
        <v>531</v>
      </c>
      <c r="AO160" s="3">
        <v>4</v>
      </c>
    </row>
    <row r="161" spans="1:41">
      <c r="A161" s="268" t="s">
        <v>355</v>
      </c>
      <c r="B161" s="268">
        <v>40</v>
      </c>
      <c r="C161" s="268">
        <v>38</v>
      </c>
      <c r="D161" s="268">
        <v>38</v>
      </c>
      <c r="E161" s="268">
        <v>37</v>
      </c>
      <c r="F161" s="268">
        <v>40</v>
      </c>
      <c r="G161" s="268">
        <v>41</v>
      </c>
      <c r="I161" s="268" t="s">
        <v>355</v>
      </c>
      <c r="J161" s="269">
        <v>41.751227473335781</v>
      </c>
      <c r="K161" s="269">
        <v>42.677166865644224</v>
      </c>
      <c r="L161" s="269">
        <v>47.851574664817385</v>
      </c>
      <c r="M161" s="269">
        <v>38.18857408959672</v>
      </c>
      <c r="N161" s="269">
        <v>35.552808534636718</v>
      </c>
      <c r="O161" s="269">
        <v>44.31415619047619</v>
      </c>
      <c r="P161" s="269">
        <v>39.236960661729341</v>
      </c>
      <c r="R161" s="268" t="s">
        <v>355</v>
      </c>
      <c r="S161" s="269">
        <f t="shared" si="10"/>
        <v>81.751227473335774</v>
      </c>
      <c r="T161" s="269">
        <f t="shared" si="10"/>
        <v>80.677166865644224</v>
      </c>
      <c r="U161" s="269">
        <f t="shared" si="10"/>
        <v>85.851574664817377</v>
      </c>
      <c r="V161" s="269">
        <f t="shared" si="9"/>
        <v>75.188574089596727</v>
      </c>
      <c r="W161" s="269">
        <f t="shared" si="9"/>
        <v>75.552808534636711</v>
      </c>
      <c r="X161" s="269">
        <f t="shared" si="9"/>
        <v>85.314156190476183</v>
      </c>
      <c r="Y161" s="269"/>
      <c r="Z161" s="24" t="s">
        <v>793</v>
      </c>
      <c r="AA161" s="4">
        <v>3448.7863184994485</v>
      </c>
      <c r="AB161" s="4">
        <v>3539.9026540545506</v>
      </c>
      <c r="AC161" s="4">
        <v>3686.6389274156263</v>
      </c>
      <c r="AD161" s="4">
        <v>3806.8361739778338</v>
      </c>
      <c r="AE161" s="4">
        <v>4038.5374565278694</v>
      </c>
      <c r="AF161" s="4">
        <v>4262.666666666667</v>
      </c>
      <c r="AG161" s="3"/>
      <c r="AH161" s="276">
        <f t="shared" si="7"/>
        <v>3367.0350910261127</v>
      </c>
      <c r="AI161" s="276">
        <f t="shared" si="7"/>
        <v>3459.2254871889063</v>
      </c>
      <c r="AJ161" s="276">
        <f t="shared" si="7"/>
        <v>3600.7873527508091</v>
      </c>
      <c r="AK161" s="276">
        <f t="shared" si="6"/>
        <v>3731.647599888237</v>
      </c>
      <c r="AL161" s="276">
        <f t="shared" si="6"/>
        <v>3962.9846479932326</v>
      </c>
      <c r="AM161" s="276">
        <f t="shared" si="6"/>
        <v>4177.3525104761911</v>
      </c>
      <c r="AN161" s="3">
        <v>535</v>
      </c>
      <c r="AO161" s="3">
        <v>17</v>
      </c>
    </row>
    <row r="162" spans="1:41">
      <c r="A162" s="268" t="s">
        <v>357</v>
      </c>
      <c r="B162" s="268">
        <v>8</v>
      </c>
      <c r="C162" s="268">
        <v>8</v>
      </c>
      <c r="D162" s="268">
        <v>8</v>
      </c>
      <c r="E162" s="268">
        <v>8</v>
      </c>
      <c r="F162" s="268">
        <v>8</v>
      </c>
      <c r="G162" s="268">
        <v>7</v>
      </c>
      <c r="I162" s="268" t="s">
        <v>357</v>
      </c>
      <c r="J162" s="269">
        <v>50.253080332911161</v>
      </c>
      <c r="K162" s="269">
        <v>61.942236976814208</v>
      </c>
      <c r="L162" s="269">
        <v>58.40039673488986</v>
      </c>
      <c r="M162" s="269">
        <v>47.225421302234018</v>
      </c>
      <c r="N162" s="269">
        <v>43.374705708980514</v>
      </c>
      <c r="O162" s="269">
        <v>51.745226824457589</v>
      </c>
      <c r="P162" s="269">
        <v>56.655457880707388</v>
      </c>
      <c r="R162" s="268" t="s">
        <v>357</v>
      </c>
      <c r="S162" s="269">
        <f t="shared" si="10"/>
        <v>58.253080332911161</v>
      </c>
      <c r="T162" s="269">
        <f t="shared" si="10"/>
        <v>69.9422369768142</v>
      </c>
      <c r="U162" s="269">
        <f t="shared" si="10"/>
        <v>66.400396734889853</v>
      </c>
      <c r="V162" s="269">
        <f t="shared" si="9"/>
        <v>55.225421302234018</v>
      </c>
      <c r="W162" s="269">
        <f t="shared" si="9"/>
        <v>51.374705708980514</v>
      </c>
      <c r="X162" s="269">
        <f t="shared" si="9"/>
        <v>58.745226824457589</v>
      </c>
      <c r="Y162" s="269"/>
      <c r="Z162" s="24" t="s">
        <v>794</v>
      </c>
      <c r="AA162" s="4">
        <v>2750.1356974850733</v>
      </c>
      <c r="AB162" s="4">
        <v>2729.7801866907557</v>
      </c>
      <c r="AC162" s="4">
        <v>2724.5963627633396</v>
      </c>
      <c r="AD162" s="4">
        <v>2832.5230411310285</v>
      </c>
      <c r="AE162" s="4">
        <v>2959.9162957941585</v>
      </c>
      <c r="AF162" s="4">
        <v>3133.6291913214991</v>
      </c>
      <c r="AG162" s="3"/>
      <c r="AH162" s="276">
        <f t="shared" si="7"/>
        <v>2691.8826171521623</v>
      </c>
      <c r="AI162" s="276">
        <f t="shared" si="7"/>
        <v>2659.8379497139417</v>
      </c>
      <c r="AJ162" s="276">
        <f t="shared" si="7"/>
        <v>2658.1959660284497</v>
      </c>
      <c r="AK162" s="276">
        <f t="shared" si="6"/>
        <v>2777.2976198287947</v>
      </c>
      <c r="AL162" s="276">
        <f t="shared" si="6"/>
        <v>2908.5415900851781</v>
      </c>
      <c r="AM162" s="276">
        <f t="shared" si="6"/>
        <v>3074.8839644970417</v>
      </c>
      <c r="AN162" s="3">
        <v>536</v>
      </c>
      <c r="AO162" s="3">
        <v>6</v>
      </c>
    </row>
    <row r="163" spans="1:41">
      <c r="A163" s="268" t="s">
        <v>359</v>
      </c>
      <c r="B163" s="268">
        <v>13</v>
      </c>
      <c r="C163" s="268">
        <v>13</v>
      </c>
      <c r="D163" s="268">
        <v>12</v>
      </c>
      <c r="E163" s="268">
        <v>12</v>
      </c>
      <c r="F163" s="268">
        <v>13</v>
      </c>
      <c r="G163" s="268">
        <v>13</v>
      </c>
      <c r="I163" s="268" t="s">
        <v>359</v>
      </c>
      <c r="J163" s="269">
        <v>37.245118337106398</v>
      </c>
      <c r="K163" s="269">
        <v>34.860512980269988</v>
      </c>
      <c r="L163" s="269">
        <v>32.050178682734263</v>
      </c>
      <c r="M163" s="269">
        <v>28.187933657299808</v>
      </c>
      <c r="N163" s="269">
        <v>19.571991516436903</v>
      </c>
      <c r="O163" s="269">
        <v>23.746925207756234</v>
      </c>
      <c r="P163" s="269">
        <v>36.983374573378839</v>
      </c>
      <c r="R163" s="268" t="s">
        <v>359</v>
      </c>
      <c r="S163" s="269">
        <f t="shared" si="10"/>
        <v>50.245118337106398</v>
      </c>
      <c r="T163" s="269">
        <f t="shared" si="10"/>
        <v>47.860512980269988</v>
      </c>
      <c r="U163" s="269">
        <f t="shared" si="10"/>
        <v>44.050178682734263</v>
      </c>
      <c r="V163" s="269">
        <f t="shared" si="9"/>
        <v>40.187933657299808</v>
      </c>
      <c r="W163" s="269">
        <f t="shared" si="9"/>
        <v>32.571991516436903</v>
      </c>
      <c r="X163" s="269">
        <f t="shared" si="9"/>
        <v>36.746925207756234</v>
      </c>
      <c r="Y163" s="269"/>
      <c r="Z163" s="24" t="s">
        <v>795</v>
      </c>
      <c r="AA163" s="4">
        <v>2885.7789668656101</v>
      </c>
      <c r="AB163" s="4">
        <v>3096.1578400830736</v>
      </c>
      <c r="AC163" s="4">
        <v>2933.5134012050694</v>
      </c>
      <c r="AD163" s="4">
        <v>2986.6892034650327</v>
      </c>
      <c r="AE163" s="4">
        <v>3065.7476139978789</v>
      </c>
      <c r="AF163" s="4">
        <v>3124.8668229277646</v>
      </c>
      <c r="AG163" s="3"/>
      <c r="AH163" s="276">
        <f t="shared" si="7"/>
        <v>2835.5338485285038</v>
      </c>
      <c r="AI163" s="276">
        <f t="shared" si="7"/>
        <v>3048.2973271028036</v>
      </c>
      <c r="AJ163" s="276">
        <f t="shared" si="7"/>
        <v>2889.4632225223349</v>
      </c>
      <c r="AK163" s="276">
        <f t="shared" si="6"/>
        <v>2946.501269807733</v>
      </c>
      <c r="AL163" s="276">
        <f t="shared" si="6"/>
        <v>3033.1756224814421</v>
      </c>
      <c r="AM163" s="276">
        <f t="shared" si="6"/>
        <v>3088.1198977200083</v>
      </c>
      <c r="AN163" s="3">
        <v>538</v>
      </c>
      <c r="AO163" s="3">
        <v>2</v>
      </c>
    </row>
    <row r="164" spans="1:41">
      <c r="A164" s="268" t="s">
        <v>361</v>
      </c>
      <c r="B164" s="268">
        <v>34</v>
      </c>
      <c r="C164" s="268">
        <v>35</v>
      </c>
      <c r="D164" s="268">
        <v>36</v>
      </c>
      <c r="E164" s="268">
        <v>38</v>
      </c>
      <c r="F164" s="268">
        <v>43</v>
      </c>
      <c r="G164" s="268">
        <v>41</v>
      </c>
      <c r="I164" s="268" t="s">
        <v>361</v>
      </c>
      <c r="J164" s="269">
        <v>67.831143410852718</v>
      </c>
      <c r="K164" s="269">
        <v>62.857613030602174</v>
      </c>
      <c r="L164" s="269">
        <v>59.165267955524392</v>
      </c>
      <c r="M164" s="269">
        <v>70.857040065412917</v>
      </c>
      <c r="N164" s="269">
        <v>64.861747278056953</v>
      </c>
      <c r="O164" s="269">
        <v>80.710533628039158</v>
      </c>
      <c r="P164" s="269">
        <v>93.326977386134416</v>
      </c>
      <c r="R164" s="268" t="s">
        <v>361</v>
      </c>
      <c r="S164" s="269">
        <f t="shared" si="10"/>
        <v>101.83114341085272</v>
      </c>
      <c r="T164" s="269">
        <f t="shared" si="10"/>
        <v>97.857613030602181</v>
      </c>
      <c r="U164" s="269">
        <f t="shared" si="10"/>
        <v>95.165267955524399</v>
      </c>
      <c r="V164" s="269">
        <f t="shared" si="9"/>
        <v>108.85704006541292</v>
      </c>
      <c r="W164" s="269">
        <f t="shared" si="9"/>
        <v>107.86174727805695</v>
      </c>
      <c r="X164" s="269">
        <f t="shared" si="9"/>
        <v>121.71053362803916</v>
      </c>
      <c r="Y164" s="269"/>
      <c r="Z164" s="28" t="s">
        <v>796</v>
      </c>
      <c r="AA164" s="4">
        <v>4148.6434108527128</v>
      </c>
      <c r="AB164" s="4">
        <v>4259.0325765054295</v>
      </c>
      <c r="AC164" s="4">
        <v>4298.1067815285987</v>
      </c>
      <c r="AD164" s="4">
        <v>4334.2191332788225</v>
      </c>
      <c r="AE164" s="4">
        <v>4583.0192629815747</v>
      </c>
      <c r="AF164" s="4">
        <v>4741.8166508788545</v>
      </c>
      <c r="AG164" s="27"/>
      <c r="AH164" s="276">
        <f t="shared" si="7"/>
        <v>4046.8122674418601</v>
      </c>
      <c r="AI164" s="276">
        <f t="shared" si="7"/>
        <v>4161.1749634748276</v>
      </c>
      <c r="AJ164" s="276">
        <f t="shared" si="7"/>
        <v>4202.9415135730742</v>
      </c>
      <c r="AK164" s="276">
        <f t="shared" si="6"/>
        <v>4225.3620932134099</v>
      </c>
      <c r="AL164" s="276">
        <f t="shared" si="6"/>
        <v>4475.1575157035177</v>
      </c>
      <c r="AM164" s="276">
        <f t="shared" si="6"/>
        <v>4620.1061172508153</v>
      </c>
      <c r="AN164" s="27">
        <v>541</v>
      </c>
      <c r="AO164" s="3">
        <v>12</v>
      </c>
    </row>
    <row r="165" spans="1:41">
      <c r="A165" s="268" t="s">
        <v>363</v>
      </c>
      <c r="B165" s="268">
        <v>3</v>
      </c>
      <c r="C165" s="268">
        <v>4</v>
      </c>
      <c r="D165" s="268">
        <v>4</v>
      </c>
      <c r="E165" s="268">
        <v>4</v>
      </c>
      <c r="F165" s="268">
        <v>4</v>
      </c>
      <c r="G165" s="268">
        <v>4</v>
      </c>
      <c r="I165" s="268" t="s">
        <v>363</v>
      </c>
      <c r="J165" s="269">
        <v>33.671047330357787</v>
      </c>
      <c r="K165" s="269">
        <v>32.133189002618423</v>
      </c>
      <c r="L165" s="269">
        <v>34.672796555895538</v>
      </c>
      <c r="M165" s="269">
        <v>32.504359779678893</v>
      </c>
      <c r="N165" s="269">
        <v>35.578392994208365</v>
      </c>
      <c r="O165" s="269">
        <v>49.147986624831091</v>
      </c>
      <c r="P165" s="269">
        <v>62.720343936922241</v>
      </c>
      <c r="R165" s="268" t="s">
        <v>363</v>
      </c>
      <c r="S165" s="269">
        <f t="shared" si="10"/>
        <v>36.671047330357787</v>
      </c>
      <c r="T165" s="269">
        <f t="shared" si="10"/>
        <v>36.133189002618423</v>
      </c>
      <c r="U165" s="269">
        <f t="shared" si="10"/>
        <v>38.672796555895538</v>
      </c>
      <c r="V165" s="269">
        <f t="shared" si="9"/>
        <v>36.504359779678893</v>
      </c>
      <c r="W165" s="269">
        <f t="shared" si="9"/>
        <v>39.578392994208365</v>
      </c>
      <c r="X165" s="269">
        <f t="shared" si="9"/>
        <v>53.147986624831091</v>
      </c>
      <c r="Y165" s="269"/>
      <c r="Z165" s="24" t="s">
        <v>797</v>
      </c>
      <c r="AA165" s="4">
        <v>2666.3961620163736</v>
      </c>
      <c r="AB165" s="4">
        <v>2610.0214234706023</v>
      </c>
      <c r="AC165" s="4">
        <v>2645.5323892881711</v>
      </c>
      <c r="AD165" s="4">
        <v>2791.1637173327085</v>
      </c>
      <c r="AE165" s="4">
        <v>2995.9528295303885</v>
      </c>
      <c r="AF165" s="4">
        <v>3059.1347365045922</v>
      </c>
      <c r="AG165" s="3"/>
      <c r="AH165" s="276">
        <f t="shared" si="7"/>
        <v>2629.7251146860158</v>
      </c>
      <c r="AI165" s="276">
        <f t="shared" si="7"/>
        <v>2573.8882344679837</v>
      </c>
      <c r="AJ165" s="276">
        <f t="shared" si="7"/>
        <v>2606.8595927322754</v>
      </c>
      <c r="AK165" s="276">
        <f t="shared" si="7"/>
        <v>2754.6593575530296</v>
      </c>
      <c r="AL165" s="276">
        <f t="shared" si="7"/>
        <v>2956.3744365361799</v>
      </c>
      <c r="AM165" s="276">
        <f t="shared" si="7"/>
        <v>3005.9867498797612</v>
      </c>
      <c r="AN165" s="3">
        <v>543</v>
      </c>
      <c r="AO165" s="3">
        <v>35</v>
      </c>
    </row>
    <row r="166" spans="1:41">
      <c r="A166" s="268" t="s">
        <v>365</v>
      </c>
      <c r="B166" s="268">
        <v>21</v>
      </c>
      <c r="C166" s="268">
        <v>22</v>
      </c>
      <c r="D166" s="268">
        <v>21</v>
      </c>
      <c r="E166" s="268">
        <v>21</v>
      </c>
      <c r="F166" s="268">
        <v>23</v>
      </c>
      <c r="G166" s="268">
        <v>22</v>
      </c>
      <c r="I166" s="268" t="s">
        <v>365</v>
      </c>
      <c r="J166" s="269">
        <v>10.758677958879302</v>
      </c>
      <c r="K166" s="269">
        <v>8.831423879648268</v>
      </c>
      <c r="L166" s="269">
        <v>8.5959251078152938</v>
      </c>
      <c r="M166" s="269">
        <v>8.260050681026291</v>
      </c>
      <c r="N166" s="269">
        <v>6.8384175545943666</v>
      </c>
      <c r="O166" s="269">
        <v>8.7605063820883036</v>
      </c>
      <c r="P166" s="269">
        <v>11.752738766980148</v>
      </c>
      <c r="R166" s="268" t="s">
        <v>365</v>
      </c>
      <c r="S166" s="269">
        <f t="shared" si="10"/>
        <v>31.758677958879304</v>
      </c>
      <c r="T166" s="269">
        <f t="shared" si="10"/>
        <v>30.83142387964827</v>
      </c>
      <c r="U166" s="269">
        <f t="shared" si="10"/>
        <v>29.595925107815294</v>
      </c>
      <c r="V166" s="269">
        <f t="shared" si="9"/>
        <v>29.260050681026293</v>
      </c>
      <c r="W166" s="269">
        <f t="shared" si="9"/>
        <v>29.838417554594365</v>
      </c>
      <c r="X166" s="269">
        <f t="shared" si="9"/>
        <v>30.760506382088302</v>
      </c>
      <c r="Y166" s="269"/>
      <c r="Z166" s="24" t="s">
        <v>798</v>
      </c>
      <c r="AA166" s="4">
        <v>3405.8804729945668</v>
      </c>
      <c r="AB166" s="4">
        <v>3346.964720839072</v>
      </c>
      <c r="AC166" s="4">
        <v>3307.8784053855056</v>
      </c>
      <c r="AD166" s="4">
        <v>3522.0145707950587</v>
      </c>
      <c r="AE166" s="4">
        <v>3694.166051271231</v>
      </c>
      <c r="AF166" s="4">
        <v>3700.7742205482318</v>
      </c>
      <c r="AG166" s="3"/>
      <c r="AH166" s="276">
        <f t="shared" ref="AH166:AM229" si="11">AA166-S166</f>
        <v>3374.1217950356877</v>
      </c>
      <c r="AI166" s="276">
        <f t="shared" si="11"/>
        <v>3316.1332969594237</v>
      </c>
      <c r="AJ166" s="276">
        <f t="shared" si="11"/>
        <v>3278.2824802776904</v>
      </c>
      <c r="AK166" s="276">
        <f t="shared" si="11"/>
        <v>3492.7545201140324</v>
      </c>
      <c r="AL166" s="276">
        <f t="shared" si="11"/>
        <v>3664.3276337166367</v>
      </c>
      <c r="AM166" s="276">
        <f t="shared" si="11"/>
        <v>3670.0137141661435</v>
      </c>
      <c r="AN166" s="3">
        <v>545</v>
      </c>
      <c r="AO166" s="3">
        <v>15</v>
      </c>
    </row>
    <row r="167" spans="1:41">
      <c r="A167" s="268" t="s">
        <v>367</v>
      </c>
      <c r="B167" s="268">
        <v>20</v>
      </c>
      <c r="C167" s="268">
        <v>20</v>
      </c>
      <c r="D167" s="268">
        <v>19</v>
      </c>
      <c r="E167" s="268">
        <v>23</v>
      </c>
      <c r="F167" s="268">
        <v>18</v>
      </c>
      <c r="G167" s="268">
        <v>20</v>
      </c>
      <c r="I167" s="268" t="s">
        <v>367</v>
      </c>
      <c r="J167" s="269">
        <v>80.210287271836336</v>
      </c>
      <c r="K167" s="269">
        <v>78.648639351311502</v>
      </c>
      <c r="L167" s="269">
        <v>80.067680784168672</v>
      </c>
      <c r="M167" s="269">
        <v>71.222805294885333</v>
      </c>
      <c r="N167" s="269">
        <v>65.70606573767418</v>
      </c>
      <c r="O167" s="269">
        <v>75.62014041052764</v>
      </c>
      <c r="P167" s="269">
        <v>94.187406728215493</v>
      </c>
      <c r="R167" s="268" t="s">
        <v>367</v>
      </c>
      <c r="S167" s="269">
        <f t="shared" si="10"/>
        <v>100.21028727183634</v>
      </c>
      <c r="T167" s="269">
        <f t="shared" si="10"/>
        <v>98.648639351311502</v>
      </c>
      <c r="U167" s="269">
        <f t="shared" si="10"/>
        <v>99.067680784168672</v>
      </c>
      <c r="V167" s="269">
        <f t="shared" si="9"/>
        <v>94.222805294885333</v>
      </c>
      <c r="W167" s="269">
        <f t="shared" si="9"/>
        <v>83.70606573767418</v>
      </c>
      <c r="X167" s="269">
        <f t="shared" si="9"/>
        <v>95.62014041052764</v>
      </c>
      <c r="Y167" s="269"/>
      <c r="Z167" s="24" t="s">
        <v>799</v>
      </c>
      <c r="AA167" s="4">
        <v>3241.5165992894767</v>
      </c>
      <c r="AB167" s="4">
        <v>3293.7526875115177</v>
      </c>
      <c r="AC167" s="4">
        <v>3294.8030331052341</v>
      </c>
      <c r="AD167" s="4">
        <v>3315.9530172145919</v>
      </c>
      <c r="AE167" s="4">
        <v>3457.476723114416</v>
      </c>
      <c r="AF167" s="4">
        <v>3533.560005037149</v>
      </c>
      <c r="AG167" s="3"/>
      <c r="AH167" s="276">
        <f t="shared" si="11"/>
        <v>3141.3063120176403</v>
      </c>
      <c r="AI167" s="276">
        <f t="shared" si="11"/>
        <v>3195.1040481602063</v>
      </c>
      <c r="AJ167" s="276">
        <f t="shared" si="11"/>
        <v>3195.7353523210654</v>
      </c>
      <c r="AK167" s="276">
        <f t="shared" si="11"/>
        <v>3221.7302119197066</v>
      </c>
      <c r="AL167" s="276">
        <f t="shared" si="11"/>
        <v>3373.7706573767418</v>
      </c>
      <c r="AM167" s="276">
        <f t="shared" si="11"/>
        <v>3437.9398646266213</v>
      </c>
      <c r="AN167" s="3">
        <v>560</v>
      </c>
      <c r="AO167" s="3">
        <v>7</v>
      </c>
    </row>
    <row r="168" spans="1:41">
      <c r="A168" s="268" t="s">
        <v>369</v>
      </c>
      <c r="B168" s="268">
        <v>26</v>
      </c>
      <c r="C168" s="268">
        <v>29</v>
      </c>
      <c r="D168" s="268">
        <v>22</v>
      </c>
      <c r="E168" s="268">
        <v>23</v>
      </c>
      <c r="F168" s="268">
        <v>25</v>
      </c>
      <c r="G168" s="268">
        <v>27</v>
      </c>
      <c r="I168" s="268" t="s">
        <v>369</v>
      </c>
      <c r="J168" s="269">
        <v>16.22</v>
      </c>
      <c r="K168" s="269">
        <v>17.488569332355098</v>
      </c>
      <c r="L168" s="269">
        <v>28.689008683068018</v>
      </c>
      <c r="M168" s="269">
        <v>24.620608504398827</v>
      </c>
      <c r="N168" s="269">
        <v>19.255116629044394</v>
      </c>
      <c r="O168" s="269">
        <v>42.891281859070467</v>
      </c>
      <c r="P168" s="269">
        <v>33.655893792071801</v>
      </c>
      <c r="R168" s="268" t="s">
        <v>369</v>
      </c>
      <c r="S168" s="269">
        <f t="shared" si="10"/>
        <v>42.22</v>
      </c>
      <c r="T168" s="269">
        <f t="shared" si="10"/>
        <v>46.488569332355098</v>
      </c>
      <c r="U168" s="269">
        <f t="shared" si="10"/>
        <v>50.689008683068018</v>
      </c>
      <c r="V168" s="269">
        <f t="shared" si="9"/>
        <v>47.620608504398831</v>
      </c>
      <c r="W168" s="269">
        <f t="shared" si="9"/>
        <v>44.255116629044394</v>
      </c>
      <c r="X168" s="269">
        <f t="shared" si="9"/>
        <v>69.89128185907046</v>
      </c>
      <c r="Y168" s="269"/>
      <c r="Z168" s="24" t="s">
        <v>800</v>
      </c>
      <c r="AA168" s="4">
        <v>3293.3914306463325</v>
      </c>
      <c r="AB168" s="4">
        <v>3462.9493763756418</v>
      </c>
      <c r="AC168" s="4">
        <v>3875.5426917510854</v>
      </c>
      <c r="AD168" s="4">
        <v>4259.5307917888567</v>
      </c>
      <c r="AE168" s="4">
        <v>4142.2121896162525</v>
      </c>
      <c r="AF168" s="4">
        <v>3991.0044977511243</v>
      </c>
      <c r="AG168" s="3"/>
      <c r="AH168" s="276">
        <f t="shared" si="11"/>
        <v>3251.1714306463327</v>
      </c>
      <c r="AI168" s="276">
        <f t="shared" si="11"/>
        <v>3416.4608070432869</v>
      </c>
      <c r="AJ168" s="276">
        <f t="shared" si="11"/>
        <v>3824.8536830680173</v>
      </c>
      <c r="AK168" s="276">
        <f t="shared" si="11"/>
        <v>4211.9101832844581</v>
      </c>
      <c r="AL168" s="276">
        <f t="shared" si="11"/>
        <v>4097.9570729872084</v>
      </c>
      <c r="AM168" s="276">
        <f t="shared" si="11"/>
        <v>3921.1132158920536</v>
      </c>
      <c r="AN168" s="3">
        <v>561</v>
      </c>
      <c r="AO168" s="3">
        <v>2</v>
      </c>
    </row>
    <row r="169" spans="1:41">
      <c r="A169" s="268" t="s">
        <v>371</v>
      </c>
      <c r="B169" s="268">
        <v>23</v>
      </c>
      <c r="C169" s="268">
        <v>23</v>
      </c>
      <c r="D169" s="268">
        <v>22</v>
      </c>
      <c r="E169" s="268">
        <v>17</v>
      </c>
      <c r="F169" s="268">
        <v>18</v>
      </c>
      <c r="G169" s="268">
        <v>22</v>
      </c>
      <c r="I169" s="268" t="s">
        <v>371</v>
      </c>
      <c r="J169" s="269">
        <v>64.317954931972778</v>
      </c>
      <c r="K169" s="269">
        <v>74.205938573883159</v>
      </c>
      <c r="L169" s="269">
        <v>66.95554119547657</v>
      </c>
      <c r="M169" s="269">
        <v>59.506553519141093</v>
      </c>
      <c r="N169" s="269">
        <v>63.180573269272763</v>
      </c>
      <c r="O169" s="269">
        <v>73.768861012433391</v>
      </c>
      <c r="P169" s="269">
        <v>83.59362330140344</v>
      </c>
      <c r="R169" s="268" t="s">
        <v>371</v>
      </c>
      <c r="S169" s="269">
        <f t="shared" si="10"/>
        <v>87.317954931972778</v>
      </c>
      <c r="T169" s="269">
        <f t="shared" si="10"/>
        <v>97.205938573883159</v>
      </c>
      <c r="U169" s="269">
        <f t="shared" si="10"/>
        <v>88.95554119547657</v>
      </c>
      <c r="V169" s="269">
        <f t="shared" si="9"/>
        <v>76.506553519141093</v>
      </c>
      <c r="W169" s="269">
        <f t="shared" si="9"/>
        <v>81.18057326927277</v>
      </c>
      <c r="X169" s="269">
        <f t="shared" si="9"/>
        <v>95.768861012433391</v>
      </c>
      <c r="Y169" s="269"/>
      <c r="Z169" s="24" t="s">
        <v>801</v>
      </c>
      <c r="AA169" s="4">
        <v>3757.2278911564626</v>
      </c>
      <c r="AB169" s="4">
        <v>3640.2491408934707</v>
      </c>
      <c r="AC169" s="4">
        <v>3736.6720516962841</v>
      </c>
      <c r="AD169" s="4">
        <v>3820.301485739074</v>
      </c>
      <c r="AE169" s="4">
        <v>3859.6855208560819</v>
      </c>
      <c r="AF169" s="4">
        <v>4216.5852575488452</v>
      </c>
      <c r="AG169" s="3"/>
      <c r="AH169" s="276">
        <f t="shared" si="11"/>
        <v>3669.9099362244897</v>
      </c>
      <c r="AI169" s="276">
        <f t="shared" si="11"/>
        <v>3543.0432023195876</v>
      </c>
      <c r="AJ169" s="276">
        <f t="shared" si="11"/>
        <v>3647.7165105008075</v>
      </c>
      <c r="AK169" s="276">
        <f t="shared" si="11"/>
        <v>3743.7949322199329</v>
      </c>
      <c r="AL169" s="276">
        <f t="shared" si="11"/>
        <v>3778.5049475868091</v>
      </c>
      <c r="AM169" s="276">
        <f t="shared" si="11"/>
        <v>4120.816396536412</v>
      </c>
      <c r="AN169" s="3">
        <v>562</v>
      </c>
      <c r="AO169" s="3">
        <v>6</v>
      </c>
    </row>
    <row r="170" spans="1:41">
      <c r="A170" s="268" t="s">
        <v>373</v>
      </c>
      <c r="B170" s="268">
        <v>32</v>
      </c>
      <c r="C170" s="268">
        <v>32</v>
      </c>
      <c r="D170" s="268">
        <v>33</v>
      </c>
      <c r="E170" s="268">
        <v>35</v>
      </c>
      <c r="F170" s="268">
        <v>32</v>
      </c>
      <c r="G170" s="268">
        <v>31</v>
      </c>
      <c r="I170" s="268" t="s">
        <v>373</v>
      </c>
      <c r="J170" s="269">
        <v>70.583299605781875</v>
      </c>
      <c r="K170" s="269">
        <v>68.450472451424005</v>
      </c>
      <c r="L170" s="269">
        <v>61.767146680942183</v>
      </c>
      <c r="M170" s="269">
        <v>54.128751009421265</v>
      </c>
      <c r="N170" s="269">
        <v>52.224270032930839</v>
      </c>
      <c r="O170" s="269">
        <v>61.621312368972745</v>
      </c>
      <c r="P170" s="269">
        <v>71.137174035482971</v>
      </c>
      <c r="R170" s="268" t="s">
        <v>373</v>
      </c>
      <c r="S170" s="269">
        <f t="shared" si="10"/>
        <v>102.58329960578187</v>
      </c>
      <c r="T170" s="269">
        <f t="shared" si="10"/>
        <v>100.45047245142401</v>
      </c>
      <c r="U170" s="269">
        <f t="shared" si="10"/>
        <v>94.767146680942176</v>
      </c>
      <c r="V170" s="269">
        <f t="shared" si="9"/>
        <v>89.128751009421265</v>
      </c>
      <c r="W170" s="269">
        <f t="shared" si="9"/>
        <v>84.224270032930832</v>
      </c>
      <c r="X170" s="269">
        <f t="shared" si="9"/>
        <v>92.621312368972752</v>
      </c>
      <c r="Y170" s="269"/>
      <c r="Z170" s="24" t="s">
        <v>802</v>
      </c>
      <c r="AA170" s="4">
        <v>3749.1458607095929</v>
      </c>
      <c r="AB170" s="4">
        <v>4011.4453021027416</v>
      </c>
      <c r="AC170" s="4">
        <v>3989.4271948608139</v>
      </c>
      <c r="AD170" s="4">
        <v>4195.0201884253029</v>
      </c>
      <c r="AE170" s="4">
        <v>4399.0120746432494</v>
      </c>
      <c r="AF170" s="4">
        <v>4584.7658979734451</v>
      </c>
      <c r="AG170" s="3"/>
      <c r="AH170" s="276">
        <f t="shared" si="11"/>
        <v>3646.5625611038108</v>
      </c>
      <c r="AI170" s="276">
        <f t="shared" si="11"/>
        <v>3910.9948296513176</v>
      </c>
      <c r="AJ170" s="276">
        <f t="shared" si="11"/>
        <v>3894.6600481798719</v>
      </c>
      <c r="AK170" s="276">
        <f t="shared" si="11"/>
        <v>4105.8914374158812</v>
      </c>
      <c r="AL170" s="276">
        <f t="shared" si="11"/>
        <v>4314.7878046103187</v>
      </c>
      <c r="AM170" s="276">
        <f t="shared" si="11"/>
        <v>4492.144585604472</v>
      </c>
      <c r="AN170" s="3">
        <v>563</v>
      </c>
      <c r="AO170" s="3">
        <v>17</v>
      </c>
    </row>
    <row r="171" spans="1:41">
      <c r="A171" s="268" t="s">
        <v>375</v>
      </c>
      <c r="B171" s="268">
        <v>-1</v>
      </c>
      <c r="C171" s="268">
        <v>-1</v>
      </c>
      <c r="D171" s="268">
        <v>7</v>
      </c>
      <c r="E171" s="268">
        <v>7</v>
      </c>
      <c r="F171" s="268">
        <v>17</v>
      </c>
      <c r="G171" s="268">
        <v>14</v>
      </c>
      <c r="I171" s="268" t="s">
        <v>375</v>
      </c>
      <c r="J171" s="269">
        <v>105.8900250346304</v>
      </c>
      <c r="K171" s="269">
        <v>115.82815799447454</v>
      </c>
      <c r="L171" s="269">
        <v>120.10543615281701</v>
      </c>
      <c r="M171" s="269">
        <v>110.86225370516831</v>
      </c>
      <c r="N171" s="269">
        <v>104.21266189431064</v>
      </c>
      <c r="O171" s="269">
        <v>115.84242939896878</v>
      </c>
      <c r="P171" s="269">
        <v>119.92025485575822</v>
      </c>
      <c r="R171" s="268" t="s">
        <v>375</v>
      </c>
      <c r="S171" s="269">
        <f t="shared" si="10"/>
        <v>104.8900250346304</v>
      </c>
      <c r="T171" s="269">
        <f t="shared" si="10"/>
        <v>114.82815799447454</v>
      </c>
      <c r="U171" s="269">
        <f t="shared" si="10"/>
        <v>127.10543615281701</v>
      </c>
      <c r="V171" s="269">
        <f t="shared" si="9"/>
        <v>117.86225370516831</v>
      </c>
      <c r="W171" s="269">
        <f t="shared" si="9"/>
        <v>121.21266189431064</v>
      </c>
      <c r="X171" s="269">
        <f t="shared" si="9"/>
        <v>129.84242939896876</v>
      </c>
      <c r="Y171" s="269"/>
      <c r="Z171" s="23" t="s">
        <v>803</v>
      </c>
      <c r="AA171" s="4">
        <v>2878.0103261553959</v>
      </c>
      <c r="AB171" s="4">
        <v>2976.052980660862</v>
      </c>
      <c r="AC171" s="4">
        <v>2958.2748185216687</v>
      </c>
      <c r="AD171" s="4">
        <v>3016.5252717778421</v>
      </c>
      <c r="AE171" s="4">
        <v>3193.6210697409592</v>
      </c>
      <c r="AF171" s="4">
        <v>3319.3988240798353</v>
      </c>
      <c r="AG171" s="3"/>
      <c r="AH171" s="276">
        <f t="shared" si="11"/>
        <v>2773.1203011207654</v>
      </c>
      <c r="AI171" s="276">
        <f t="shared" si="11"/>
        <v>2861.2248226663874</v>
      </c>
      <c r="AJ171" s="276">
        <f t="shared" si="11"/>
        <v>2831.1693823688515</v>
      </c>
      <c r="AK171" s="276">
        <f t="shared" si="11"/>
        <v>2898.6630180726738</v>
      </c>
      <c r="AL171" s="276">
        <f t="shared" si="11"/>
        <v>3072.4084078466485</v>
      </c>
      <c r="AM171" s="276">
        <f t="shared" si="11"/>
        <v>3189.5563946808666</v>
      </c>
      <c r="AN171" s="3">
        <v>564</v>
      </c>
      <c r="AO171" s="3">
        <v>17</v>
      </c>
    </row>
    <row r="172" spans="1:41">
      <c r="A172" s="268" t="s">
        <v>377</v>
      </c>
      <c r="B172" s="268">
        <v>21</v>
      </c>
      <c r="C172" s="268">
        <v>22</v>
      </c>
      <c r="D172" s="268">
        <v>20</v>
      </c>
      <c r="E172" s="268">
        <v>20</v>
      </c>
      <c r="F172" s="268">
        <v>21</v>
      </c>
      <c r="G172" s="268">
        <v>22</v>
      </c>
      <c r="I172" s="268" t="s">
        <v>377</v>
      </c>
      <c r="J172" s="269">
        <v>46.7819540551898</v>
      </c>
      <c r="K172" s="269">
        <v>42.494284304047383</v>
      </c>
      <c r="L172" s="269">
        <v>55.852537483935457</v>
      </c>
      <c r="M172" s="269">
        <v>65.608440393943837</v>
      </c>
      <c r="N172" s="269">
        <v>75.529419856459327</v>
      </c>
      <c r="O172" s="269">
        <v>108.38774725274726</v>
      </c>
      <c r="P172" s="269">
        <v>105.74645086882978</v>
      </c>
      <c r="R172" s="268" t="s">
        <v>377</v>
      </c>
      <c r="S172" s="269">
        <f t="shared" si="10"/>
        <v>67.7819540551898</v>
      </c>
      <c r="T172" s="269">
        <f t="shared" si="10"/>
        <v>64.494284304047383</v>
      </c>
      <c r="U172" s="269">
        <f t="shared" si="10"/>
        <v>75.852537483935464</v>
      </c>
      <c r="V172" s="269">
        <f t="shared" si="9"/>
        <v>85.608440393943837</v>
      </c>
      <c r="W172" s="269">
        <f t="shared" si="9"/>
        <v>96.529419856459327</v>
      </c>
      <c r="X172" s="269">
        <f t="shared" si="9"/>
        <v>130.38774725274726</v>
      </c>
      <c r="Y172" s="269"/>
      <c r="Z172" s="24" t="s">
        <v>804</v>
      </c>
      <c r="AA172" s="4">
        <v>3817.0612130550498</v>
      </c>
      <c r="AB172" s="4">
        <v>3937.1033704696092</v>
      </c>
      <c r="AC172" s="4">
        <v>3877.3382835927459</v>
      </c>
      <c r="AD172" s="4">
        <v>3984.7126267823019</v>
      </c>
      <c r="AE172" s="4">
        <v>4337.9186602870814</v>
      </c>
      <c r="AF172" s="4">
        <v>4635.9890109890111</v>
      </c>
      <c r="AG172" s="3"/>
      <c r="AH172" s="276">
        <f t="shared" si="11"/>
        <v>3749.2792589998598</v>
      </c>
      <c r="AI172" s="276">
        <f t="shared" si="11"/>
        <v>3872.6090861655616</v>
      </c>
      <c r="AJ172" s="276">
        <f t="shared" si="11"/>
        <v>3801.4857461088104</v>
      </c>
      <c r="AK172" s="276">
        <f t="shared" si="11"/>
        <v>3899.1041863883579</v>
      </c>
      <c r="AL172" s="276">
        <f t="shared" si="11"/>
        <v>4241.3892404306216</v>
      </c>
      <c r="AM172" s="276">
        <f t="shared" si="11"/>
        <v>4505.6012637362637</v>
      </c>
      <c r="AN172" s="3">
        <v>309</v>
      </c>
      <c r="AO172" s="3">
        <v>12</v>
      </c>
    </row>
    <row r="173" spans="1:41">
      <c r="A173" s="268" t="s">
        <v>379</v>
      </c>
      <c r="B173" s="268">
        <v>22</v>
      </c>
      <c r="C173" s="268">
        <v>21</v>
      </c>
      <c r="D173" s="268">
        <v>18</v>
      </c>
      <c r="E173" s="268">
        <v>26</v>
      </c>
      <c r="F173" s="268">
        <v>15</v>
      </c>
      <c r="G173" s="268">
        <v>23</v>
      </c>
      <c r="I173" s="268" t="s">
        <v>379</v>
      </c>
      <c r="J173" s="269">
        <v>59.973884823417123</v>
      </c>
      <c r="K173" s="269">
        <v>54.756417181906933</v>
      </c>
      <c r="L173" s="269">
        <v>49.575883713247443</v>
      </c>
      <c r="M173" s="269">
        <v>54.487269659129261</v>
      </c>
      <c r="N173" s="269">
        <v>39.948104281767961</v>
      </c>
      <c r="O173" s="269">
        <v>29.678640335547012</v>
      </c>
      <c r="P173" s="269">
        <v>47.613859275053301</v>
      </c>
      <c r="R173" s="268" t="s">
        <v>379</v>
      </c>
      <c r="S173" s="269">
        <f t="shared" si="10"/>
        <v>81.973884823417123</v>
      </c>
      <c r="T173" s="269">
        <f t="shared" si="10"/>
        <v>75.756417181906926</v>
      </c>
      <c r="U173" s="269">
        <f t="shared" si="10"/>
        <v>67.575883713247435</v>
      </c>
      <c r="V173" s="269">
        <f t="shared" si="9"/>
        <v>80.487269659129254</v>
      </c>
      <c r="W173" s="269">
        <f t="shared" si="9"/>
        <v>54.948104281767961</v>
      </c>
      <c r="X173" s="269">
        <f t="shared" si="9"/>
        <v>52.678640335547016</v>
      </c>
      <c r="Y173" s="269"/>
      <c r="Z173" s="24" t="s">
        <v>805</v>
      </c>
      <c r="AA173" s="4">
        <v>4334.3938911867644</v>
      </c>
      <c r="AB173" s="4">
        <v>4493.3289944679464</v>
      </c>
      <c r="AC173" s="4">
        <v>4388.5034687809712</v>
      </c>
      <c r="AD173" s="4">
        <v>4551.4681066486673</v>
      </c>
      <c r="AE173" s="4">
        <v>4715.1243093922649</v>
      </c>
      <c r="AF173" s="4">
        <v>4840.2656413841314</v>
      </c>
      <c r="AG173" s="3"/>
      <c r="AH173" s="276">
        <f t="shared" si="11"/>
        <v>4252.4200063633471</v>
      </c>
      <c r="AI173" s="276">
        <f t="shared" si="11"/>
        <v>4417.5725772860396</v>
      </c>
      <c r="AJ173" s="276">
        <f t="shared" si="11"/>
        <v>4320.9275850677241</v>
      </c>
      <c r="AK173" s="276">
        <f t="shared" si="11"/>
        <v>4470.9808369895381</v>
      </c>
      <c r="AL173" s="276">
        <f t="shared" si="11"/>
        <v>4660.176205110497</v>
      </c>
      <c r="AM173" s="276">
        <f t="shared" si="11"/>
        <v>4787.5870010485842</v>
      </c>
      <c r="AN173" s="3">
        <v>576</v>
      </c>
      <c r="AO173" s="3">
        <v>7</v>
      </c>
    </row>
    <row r="174" spans="1:41">
      <c r="A174" s="268" t="s">
        <v>381</v>
      </c>
      <c r="B174" s="268">
        <v>10</v>
      </c>
      <c r="C174" s="268">
        <v>10</v>
      </c>
      <c r="D174" s="268">
        <v>8</v>
      </c>
      <c r="E174" s="268">
        <v>8</v>
      </c>
      <c r="F174" s="268">
        <v>10</v>
      </c>
      <c r="G174" s="268">
        <v>9</v>
      </c>
      <c r="I174" s="268" t="s">
        <v>381</v>
      </c>
      <c r="J174" s="269">
        <v>12.070827683615819</v>
      </c>
      <c r="K174" s="269">
        <v>11.625156352095585</v>
      </c>
      <c r="L174" s="269">
        <v>9.7971808014911463</v>
      </c>
      <c r="M174" s="269">
        <v>4.4981065361890691</v>
      </c>
      <c r="N174" s="269">
        <v>4.2506248847926269</v>
      </c>
      <c r="O174" s="269">
        <v>6.7213468229262041</v>
      </c>
      <c r="P174" s="269">
        <v>11.126494882709899</v>
      </c>
      <c r="R174" s="268" t="s">
        <v>381</v>
      </c>
      <c r="S174" s="269">
        <f t="shared" si="10"/>
        <v>22.070827683615818</v>
      </c>
      <c r="T174" s="269">
        <f t="shared" si="10"/>
        <v>21.625156352095587</v>
      </c>
      <c r="U174" s="269">
        <f t="shared" si="10"/>
        <v>17.797180801491145</v>
      </c>
      <c r="V174" s="269">
        <f t="shared" si="9"/>
        <v>12.49810653618907</v>
      </c>
      <c r="W174" s="269">
        <f t="shared" si="9"/>
        <v>14.250624884792627</v>
      </c>
      <c r="X174" s="269">
        <f t="shared" si="9"/>
        <v>15.721346822926204</v>
      </c>
      <c r="Y174" s="269"/>
      <c r="Z174" s="24" t="s">
        <v>806</v>
      </c>
      <c r="AA174" s="4">
        <v>3014.406779661017</v>
      </c>
      <c r="AB174" s="4">
        <v>2941.5663212918885</v>
      </c>
      <c r="AC174" s="4">
        <v>2817.5209692451072</v>
      </c>
      <c r="AD174" s="4">
        <v>2877.7695716395865</v>
      </c>
      <c r="AE174" s="4">
        <v>3130.0460829493086</v>
      </c>
      <c r="AF174" s="4">
        <v>3156.29005676616</v>
      </c>
      <c r="AG174" s="3"/>
      <c r="AH174" s="276">
        <f t="shared" si="11"/>
        <v>2992.3359519774012</v>
      </c>
      <c r="AI174" s="276">
        <f t="shared" si="11"/>
        <v>2919.941164939793</v>
      </c>
      <c r="AJ174" s="276">
        <f t="shared" si="11"/>
        <v>2799.7237884436158</v>
      </c>
      <c r="AK174" s="276">
        <f t="shared" si="11"/>
        <v>2865.2714651033975</v>
      </c>
      <c r="AL174" s="276">
        <f t="shared" si="11"/>
        <v>3115.795458064516</v>
      </c>
      <c r="AM174" s="276">
        <f t="shared" si="11"/>
        <v>3140.5687099432339</v>
      </c>
      <c r="AN174" s="3">
        <v>577</v>
      </c>
      <c r="AO174" s="3">
        <v>2</v>
      </c>
    </row>
    <row r="175" spans="1:41">
      <c r="A175" s="268" t="s">
        <v>383</v>
      </c>
      <c r="B175" s="268">
        <v>28</v>
      </c>
      <c r="C175" s="268">
        <v>26</v>
      </c>
      <c r="D175" s="268">
        <v>29</v>
      </c>
      <c r="E175" s="268">
        <v>29</v>
      </c>
      <c r="F175" s="268">
        <v>30</v>
      </c>
      <c r="G175" s="268">
        <v>32</v>
      </c>
      <c r="I175" s="268" t="s">
        <v>383</v>
      </c>
      <c r="J175" s="269">
        <v>28.685323967889911</v>
      </c>
      <c r="K175" s="269">
        <v>40.367648238327128</v>
      </c>
      <c r="L175" s="269">
        <v>66.757088791848616</v>
      </c>
      <c r="M175" s="269">
        <v>81.200161870503592</v>
      </c>
      <c r="N175" s="269">
        <v>91.060229147571036</v>
      </c>
      <c r="O175" s="269">
        <v>92.003585780525498</v>
      </c>
      <c r="P175" s="269">
        <v>86.922961683417086</v>
      </c>
      <c r="R175" s="268" t="s">
        <v>383</v>
      </c>
      <c r="S175" s="269">
        <f t="shared" si="10"/>
        <v>56.685323967889914</v>
      </c>
      <c r="T175" s="269">
        <f t="shared" si="10"/>
        <v>66.367648238327121</v>
      </c>
      <c r="U175" s="269">
        <f t="shared" si="10"/>
        <v>95.757088791848616</v>
      </c>
      <c r="V175" s="269">
        <f t="shared" si="9"/>
        <v>110.20016187050359</v>
      </c>
      <c r="W175" s="269">
        <f t="shared" si="9"/>
        <v>121.06022914757104</v>
      </c>
      <c r="X175" s="269">
        <f t="shared" si="9"/>
        <v>124.0035857805255</v>
      </c>
      <c r="Y175" s="269"/>
      <c r="Z175" s="24" t="s">
        <v>807</v>
      </c>
      <c r="AA175" s="4">
        <v>4190.6536697247702</v>
      </c>
      <c r="AB175" s="4">
        <v>4215.124606130049</v>
      </c>
      <c r="AC175" s="4">
        <v>4301.6011644832606</v>
      </c>
      <c r="AD175" s="4">
        <v>4624.7002398081531</v>
      </c>
      <c r="AE175" s="4">
        <v>4860.3727467155513</v>
      </c>
      <c r="AF175" s="4">
        <v>5476.0284565419115</v>
      </c>
      <c r="AG175" s="3"/>
      <c r="AH175" s="276">
        <f t="shared" si="11"/>
        <v>4133.9683457568799</v>
      </c>
      <c r="AI175" s="276">
        <f t="shared" si="11"/>
        <v>4148.7569578917219</v>
      </c>
      <c r="AJ175" s="276">
        <f t="shared" si="11"/>
        <v>4205.8440756914124</v>
      </c>
      <c r="AK175" s="276">
        <f t="shared" si="11"/>
        <v>4514.5000779376496</v>
      </c>
      <c r="AL175" s="276">
        <f t="shared" si="11"/>
        <v>4739.3125175679806</v>
      </c>
      <c r="AM175" s="276">
        <f t="shared" si="11"/>
        <v>5352.0248707613864</v>
      </c>
      <c r="AN175" s="3">
        <v>578</v>
      </c>
      <c r="AO175" s="3">
        <v>18</v>
      </c>
    </row>
    <row r="176" spans="1:41">
      <c r="A176" s="268" t="s">
        <v>385</v>
      </c>
      <c r="B176" s="268">
        <v>15</v>
      </c>
      <c r="C176" s="268">
        <v>16</v>
      </c>
      <c r="D176" s="268">
        <v>12</v>
      </c>
      <c r="E176" s="268">
        <v>12</v>
      </c>
      <c r="F176" s="268">
        <v>12</v>
      </c>
      <c r="G176" s="268">
        <v>13</v>
      </c>
      <c r="I176" s="268" t="s">
        <v>385</v>
      </c>
      <c r="J176" s="269">
        <v>18.096004399301286</v>
      </c>
      <c r="K176" s="269">
        <v>17.358369918171192</v>
      </c>
      <c r="L176" s="269">
        <v>18.211774288518153</v>
      </c>
      <c r="M176" s="269">
        <v>20.384236051784189</v>
      </c>
      <c r="N176" s="269">
        <v>20.930738170763945</v>
      </c>
      <c r="O176" s="269">
        <v>27.203273750413771</v>
      </c>
      <c r="P176" s="269">
        <v>33.830488532414158</v>
      </c>
      <c r="R176" s="268" t="s">
        <v>385</v>
      </c>
      <c r="S176" s="269">
        <f t="shared" si="10"/>
        <v>33.096004399301286</v>
      </c>
      <c r="T176" s="269">
        <f t="shared" si="10"/>
        <v>33.358369918171192</v>
      </c>
      <c r="U176" s="269">
        <f t="shared" si="10"/>
        <v>30.211774288518153</v>
      </c>
      <c r="V176" s="269">
        <f t="shared" si="9"/>
        <v>32.384236051784185</v>
      </c>
      <c r="W176" s="269">
        <f t="shared" si="9"/>
        <v>32.930738170763945</v>
      </c>
      <c r="X176" s="269">
        <f t="shared" si="9"/>
        <v>40.203273750413771</v>
      </c>
      <c r="Y176" s="269"/>
      <c r="Z176" s="23" t="s">
        <v>385</v>
      </c>
      <c r="AA176" s="4">
        <v>3241.249919130491</v>
      </c>
      <c r="AB176" s="4">
        <v>3358.8128328354333</v>
      </c>
      <c r="AC176" s="4">
        <v>3624.9918220477593</v>
      </c>
      <c r="AD176" s="4">
        <v>3588.8808569363214</v>
      </c>
      <c r="AE176" s="4">
        <v>3883.7562780861749</v>
      </c>
      <c r="AF176" s="4">
        <v>3997.0208540218468</v>
      </c>
      <c r="AG176" s="3"/>
      <c r="AH176" s="276">
        <f t="shared" si="11"/>
        <v>3208.1539147311896</v>
      </c>
      <c r="AI176" s="276">
        <f t="shared" si="11"/>
        <v>3325.4544629172619</v>
      </c>
      <c r="AJ176" s="276">
        <f t="shared" si="11"/>
        <v>3594.7800477592414</v>
      </c>
      <c r="AK176" s="276">
        <f t="shared" si="11"/>
        <v>3556.4966208845372</v>
      </c>
      <c r="AL176" s="276">
        <f t="shared" si="11"/>
        <v>3850.8255399154109</v>
      </c>
      <c r="AM176" s="276">
        <f t="shared" si="11"/>
        <v>3956.8175802714331</v>
      </c>
      <c r="AN176" s="3">
        <v>445</v>
      </c>
      <c r="AO176" s="3">
        <v>2</v>
      </c>
    </row>
    <row r="177" spans="1:41">
      <c r="A177" s="268" t="s">
        <v>387</v>
      </c>
      <c r="B177" s="268">
        <v>61</v>
      </c>
      <c r="C177" s="268">
        <v>59</v>
      </c>
      <c r="D177" s="268">
        <v>54</v>
      </c>
      <c r="E177" s="268">
        <v>53</v>
      </c>
      <c r="F177" s="268">
        <v>55</v>
      </c>
      <c r="G177" s="268">
        <v>50</v>
      </c>
      <c r="I177" s="268" t="s">
        <v>387</v>
      </c>
      <c r="J177" s="269">
        <v>51.34701432664756</v>
      </c>
      <c r="K177" s="269">
        <v>45.228261802575112</v>
      </c>
      <c r="L177" s="269">
        <v>54.980831153149524</v>
      </c>
      <c r="M177" s="269">
        <v>59.427457662123089</v>
      </c>
      <c r="N177" s="269">
        <v>55.577828474862699</v>
      </c>
      <c r="O177" s="269">
        <v>67.46559398496241</v>
      </c>
      <c r="P177" s="269">
        <v>64.475657405381753</v>
      </c>
      <c r="R177" s="268" t="s">
        <v>387</v>
      </c>
      <c r="S177" s="269">
        <f t="shared" si="10"/>
        <v>112.34701432664755</v>
      </c>
      <c r="T177" s="269">
        <f t="shared" si="10"/>
        <v>104.2282618025751</v>
      </c>
      <c r="U177" s="269">
        <f t="shared" si="10"/>
        <v>108.98083115314952</v>
      </c>
      <c r="V177" s="269">
        <f t="shared" si="9"/>
        <v>112.42745766212309</v>
      </c>
      <c r="W177" s="269">
        <f t="shared" si="9"/>
        <v>110.5778284748627</v>
      </c>
      <c r="X177" s="269">
        <f t="shared" si="9"/>
        <v>117.46559398496241</v>
      </c>
      <c r="Y177" s="269"/>
      <c r="Z177" s="24" t="s">
        <v>808</v>
      </c>
      <c r="AA177" s="4">
        <v>4299.1404011461318</v>
      </c>
      <c r="AB177" s="4">
        <v>4452.0093640265313</v>
      </c>
      <c r="AC177" s="4">
        <v>4458.0398470517202</v>
      </c>
      <c r="AD177" s="4">
        <v>4509.7067327550603</v>
      </c>
      <c r="AE177" s="4">
        <v>4795.944233206591</v>
      </c>
      <c r="AF177" s="4">
        <v>5225.5639097744361</v>
      </c>
      <c r="AG177" s="3"/>
      <c r="AH177" s="276">
        <f t="shared" si="11"/>
        <v>4186.7933868194841</v>
      </c>
      <c r="AI177" s="276">
        <f t="shared" si="11"/>
        <v>4347.7811022239566</v>
      </c>
      <c r="AJ177" s="276">
        <f t="shared" si="11"/>
        <v>4349.0590158985706</v>
      </c>
      <c r="AK177" s="276">
        <f t="shared" si="11"/>
        <v>4397.2792750929375</v>
      </c>
      <c r="AL177" s="276">
        <f t="shared" si="11"/>
        <v>4685.3664047317279</v>
      </c>
      <c r="AM177" s="276">
        <f t="shared" si="11"/>
        <v>5108.0983157894734</v>
      </c>
      <c r="AN177" s="3">
        <v>580</v>
      </c>
      <c r="AO177" s="3">
        <v>9</v>
      </c>
    </row>
    <row r="178" spans="1:41">
      <c r="A178" s="268" t="s">
        <v>389</v>
      </c>
      <c r="B178" s="268">
        <v>28</v>
      </c>
      <c r="C178" s="268">
        <v>30</v>
      </c>
      <c r="D178" s="268">
        <v>27</v>
      </c>
      <c r="E178" s="268">
        <v>23</v>
      </c>
      <c r="F178" s="268">
        <v>26</v>
      </c>
      <c r="G178" s="268">
        <v>26</v>
      </c>
      <c r="I178" s="268" t="s">
        <v>389</v>
      </c>
      <c r="J178" s="269">
        <v>34.933300325155187</v>
      </c>
      <c r="K178" s="269">
        <v>29.811371787208611</v>
      </c>
      <c r="L178" s="269">
        <v>27.471429442243217</v>
      </c>
      <c r="M178" s="269">
        <v>22.788296490956871</v>
      </c>
      <c r="N178" s="269">
        <v>25.927751405371644</v>
      </c>
      <c r="O178" s="269">
        <v>32.437988035264482</v>
      </c>
      <c r="P178" s="269">
        <v>42.246790771678604</v>
      </c>
      <c r="R178" s="268" t="s">
        <v>389</v>
      </c>
      <c r="S178" s="269">
        <f t="shared" si="10"/>
        <v>62.933300325155187</v>
      </c>
      <c r="T178" s="269">
        <f t="shared" si="10"/>
        <v>59.811371787208614</v>
      </c>
      <c r="U178" s="269">
        <f t="shared" si="10"/>
        <v>54.47142944224322</v>
      </c>
      <c r="V178" s="269">
        <f t="shared" si="9"/>
        <v>45.788296490956867</v>
      </c>
      <c r="W178" s="269">
        <f t="shared" si="9"/>
        <v>51.927751405371644</v>
      </c>
      <c r="X178" s="269">
        <f t="shared" si="9"/>
        <v>58.437988035264482</v>
      </c>
      <c r="Y178" s="269"/>
      <c r="Z178" s="24" t="s">
        <v>809</v>
      </c>
      <c r="AA178" s="4">
        <v>3545.3739284658586</v>
      </c>
      <c r="AB178" s="4">
        <v>3760.6096832038256</v>
      </c>
      <c r="AC178" s="4">
        <v>3682.4138982017676</v>
      </c>
      <c r="AD178" s="4">
        <v>3703.9727933219974</v>
      </c>
      <c r="AE178" s="4">
        <v>3904.7470331043096</v>
      </c>
      <c r="AF178" s="4">
        <v>4397.9848866498742</v>
      </c>
      <c r="AG178" s="3"/>
      <c r="AH178" s="276">
        <f t="shared" si="11"/>
        <v>3482.4406281407037</v>
      </c>
      <c r="AI178" s="276">
        <f t="shared" si="11"/>
        <v>3700.7983114166168</v>
      </c>
      <c r="AJ178" s="276">
        <f t="shared" si="11"/>
        <v>3627.9424687595242</v>
      </c>
      <c r="AK178" s="276">
        <f t="shared" si="11"/>
        <v>3658.1844968310406</v>
      </c>
      <c r="AL178" s="276">
        <f t="shared" si="11"/>
        <v>3852.8192816989381</v>
      </c>
      <c r="AM178" s="276">
        <f t="shared" si="11"/>
        <v>4339.5468986146097</v>
      </c>
      <c r="AN178" s="3">
        <v>581</v>
      </c>
      <c r="AO178" s="3">
        <v>6</v>
      </c>
    </row>
    <row r="179" spans="1:41">
      <c r="A179" s="268" t="s">
        <v>391</v>
      </c>
      <c r="B179" s="268">
        <v>18</v>
      </c>
      <c r="C179" s="268">
        <v>20</v>
      </c>
      <c r="D179" s="268">
        <v>20</v>
      </c>
      <c r="E179" s="268">
        <v>18</v>
      </c>
      <c r="F179" s="268">
        <v>19</v>
      </c>
      <c r="G179" s="268">
        <v>19</v>
      </c>
      <c r="I179" s="268" t="s">
        <v>391</v>
      </c>
      <c r="J179" s="269">
        <v>7.9085820828466167</v>
      </c>
      <c r="K179" s="269">
        <v>6.8679633143580014</v>
      </c>
      <c r="L179" s="269">
        <v>7.735015337423313</v>
      </c>
      <c r="M179" s="269">
        <v>7.9867492737835875</v>
      </c>
      <c r="N179" s="269">
        <v>8.5458081400595614</v>
      </c>
      <c r="O179" s="269">
        <v>15.304058528727403</v>
      </c>
      <c r="P179" s="269">
        <v>15.44184406051383</v>
      </c>
      <c r="R179" s="268" t="s">
        <v>391</v>
      </c>
      <c r="S179" s="269">
        <f t="shared" si="10"/>
        <v>25.908582082846618</v>
      </c>
      <c r="T179" s="269">
        <f t="shared" si="10"/>
        <v>26.867963314358001</v>
      </c>
      <c r="U179" s="269">
        <f t="shared" si="10"/>
        <v>27.735015337423313</v>
      </c>
      <c r="V179" s="269">
        <f t="shared" si="9"/>
        <v>25.986749273783587</v>
      </c>
      <c r="W179" s="269">
        <f t="shared" si="9"/>
        <v>27.545808140059563</v>
      </c>
      <c r="X179" s="269">
        <f t="shared" si="9"/>
        <v>34.304058528727403</v>
      </c>
      <c r="Y179" s="269"/>
      <c r="Z179" s="24" t="s">
        <v>391</v>
      </c>
      <c r="AA179" s="4">
        <v>2920.2084643723606</v>
      </c>
      <c r="AB179" s="4">
        <v>2991.9580735520012</v>
      </c>
      <c r="AC179" s="4">
        <v>2924.8466257668711</v>
      </c>
      <c r="AD179" s="4">
        <v>2977.668845315904</v>
      </c>
      <c r="AE179" s="4">
        <v>3238.1554011370813</v>
      </c>
      <c r="AF179" s="4">
        <v>3192.8584213352424</v>
      </c>
      <c r="AG179" s="3"/>
      <c r="AH179" s="276">
        <f t="shared" si="11"/>
        <v>2894.2998822895138</v>
      </c>
      <c r="AI179" s="276">
        <f t="shared" si="11"/>
        <v>2965.0901102376433</v>
      </c>
      <c r="AJ179" s="276">
        <f t="shared" si="11"/>
        <v>2897.1116104294479</v>
      </c>
      <c r="AK179" s="276">
        <f t="shared" si="11"/>
        <v>2951.6820960421205</v>
      </c>
      <c r="AL179" s="276">
        <f t="shared" si="11"/>
        <v>3210.6095929970215</v>
      </c>
      <c r="AM179" s="276">
        <f t="shared" si="11"/>
        <v>3158.5543628065152</v>
      </c>
      <c r="AN179" s="3">
        <v>599</v>
      </c>
      <c r="AO179" s="3">
        <v>15</v>
      </c>
    </row>
    <row r="180" spans="1:41">
      <c r="A180" s="268" t="s">
        <v>393</v>
      </c>
      <c r="B180" s="268">
        <v>59</v>
      </c>
      <c r="C180" s="268">
        <v>61</v>
      </c>
      <c r="D180" s="268">
        <v>58</v>
      </c>
      <c r="E180" s="268">
        <v>64</v>
      </c>
      <c r="F180" s="268">
        <v>62</v>
      </c>
      <c r="G180" s="268">
        <v>31</v>
      </c>
      <c r="I180" s="268" t="s">
        <v>393</v>
      </c>
      <c r="J180" s="269">
        <v>76.396732776617966</v>
      </c>
      <c r="K180" s="269">
        <v>57.976729758149318</v>
      </c>
      <c r="L180" s="269">
        <v>56.174227557411278</v>
      </c>
      <c r="M180" s="269">
        <v>69.867106918238989</v>
      </c>
      <c r="N180" s="269">
        <v>62.840298189563363</v>
      </c>
      <c r="O180" s="269">
        <v>64.098453276047266</v>
      </c>
      <c r="P180" s="269">
        <v>44.020584415584409</v>
      </c>
      <c r="R180" s="268" t="s">
        <v>393</v>
      </c>
      <c r="S180" s="269">
        <f t="shared" si="10"/>
        <v>135.39673277661797</v>
      </c>
      <c r="T180" s="269">
        <f t="shared" si="10"/>
        <v>118.97672975814932</v>
      </c>
      <c r="U180" s="269">
        <f t="shared" si="10"/>
        <v>114.17422755741129</v>
      </c>
      <c r="V180" s="269">
        <f t="shared" si="9"/>
        <v>133.86710691823899</v>
      </c>
      <c r="W180" s="269">
        <f t="shared" si="9"/>
        <v>124.84029818956336</v>
      </c>
      <c r="X180" s="269">
        <f t="shared" si="9"/>
        <v>95.098453276047266</v>
      </c>
      <c r="Y180" s="269"/>
      <c r="Z180" s="24" t="s">
        <v>810</v>
      </c>
      <c r="AA180" s="4">
        <v>5387.2651356993738</v>
      </c>
      <c r="AB180" s="4">
        <v>5807.5709779179815</v>
      </c>
      <c r="AC180" s="4">
        <v>5808.977035490605</v>
      </c>
      <c r="AD180" s="4">
        <v>6079.6645702306078</v>
      </c>
      <c r="AE180" s="4">
        <v>6915.8679446219385</v>
      </c>
      <c r="AF180" s="4">
        <v>6778.7325456498393</v>
      </c>
      <c r="AG180" s="3"/>
      <c r="AH180" s="276">
        <f t="shared" si="11"/>
        <v>5251.8684029227561</v>
      </c>
      <c r="AI180" s="276">
        <f t="shared" si="11"/>
        <v>5688.5942481598322</v>
      </c>
      <c r="AJ180" s="276">
        <f t="shared" si="11"/>
        <v>5694.8028079331934</v>
      </c>
      <c r="AK180" s="276">
        <f t="shared" si="11"/>
        <v>5945.7974633123686</v>
      </c>
      <c r="AL180" s="276">
        <f t="shared" si="11"/>
        <v>6791.0276464323751</v>
      </c>
      <c r="AM180" s="276">
        <f t="shared" si="11"/>
        <v>6683.6340923737916</v>
      </c>
      <c r="AN180" s="3">
        <v>583</v>
      </c>
      <c r="AO180" s="3">
        <v>19</v>
      </c>
    </row>
    <row r="181" spans="1:41">
      <c r="A181" s="268" t="s">
        <v>395</v>
      </c>
      <c r="B181" s="268">
        <v>38</v>
      </c>
      <c r="C181" s="268">
        <v>40</v>
      </c>
      <c r="D181" s="268">
        <v>38</v>
      </c>
      <c r="E181" s="268">
        <v>37</v>
      </c>
      <c r="F181" s="268">
        <v>35</v>
      </c>
      <c r="G181" s="268">
        <v>31</v>
      </c>
      <c r="I181" s="268" t="s">
        <v>395</v>
      </c>
      <c r="J181" s="269">
        <v>37.380358818658571</v>
      </c>
      <c r="K181" s="269">
        <v>26.549377279102384</v>
      </c>
      <c r="L181" s="269">
        <v>23.36337891737892</v>
      </c>
      <c r="M181" s="269">
        <v>19.730648632926119</v>
      </c>
      <c r="N181" s="269">
        <v>21.272481470501038</v>
      </c>
      <c r="O181" s="269">
        <v>44.748486682808718</v>
      </c>
      <c r="P181" s="269">
        <v>50.774417475728157</v>
      </c>
      <c r="R181" s="268" t="s">
        <v>395</v>
      </c>
      <c r="S181" s="269">
        <f t="shared" si="10"/>
        <v>75.380358818658578</v>
      </c>
      <c r="T181" s="269">
        <f t="shared" si="10"/>
        <v>66.549377279102387</v>
      </c>
      <c r="U181" s="269">
        <f t="shared" si="10"/>
        <v>61.363378917378924</v>
      </c>
      <c r="V181" s="269">
        <f t="shared" si="9"/>
        <v>56.730648632926119</v>
      </c>
      <c r="W181" s="269">
        <f t="shared" si="9"/>
        <v>56.272481470501035</v>
      </c>
      <c r="X181" s="269">
        <f t="shared" si="9"/>
        <v>75.748486682808718</v>
      </c>
      <c r="Y181" s="269"/>
      <c r="Z181" s="24" t="s">
        <v>811</v>
      </c>
      <c r="AA181" s="4">
        <v>5199.5583770356061</v>
      </c>
      <c r="AB181" s="4">
        <v>5152.0336605890607</v>
      </c>
      <c r="AC181" s="4">
        <v>5354.9857549857552</v>
      </c>
      <c r="AD181" s="4">
        <v>5349.040139616056</v>
      </c>
      <c r="AE181" s="4">
        <v>5839.9051289653125</v>
      </c>
      <c r="AF181" s="4">
        <v>6033.5956416464887</v>
      </c>
      <c r="AG181" s="3"/>
      <c r="AH181" s="276">
        <f t="shared" si="11"/>
        <v>5124.1780182169477</v>
      </c>
      <c r="AI181" s="276">
        <f t="shared" si="11"/>
        <v>5085.4842833099583</v>
      </c>
      <c r="AJ181" s="276">
        <f t="shared" si="11"/>
        <v>5293.6223760683761</v>
      </c>
      <c r="AK181" s="276">
        <f t="shared" si="11"/>
        <v>5292.3094909831298</v>
      </c>
      <c r="AL181" s="276">
        <f t="shared" si="11"/>
        <v>5783.6326474948119</v>
      </c>
      <c r="AM181" s="276">
        <f t="shared" si="11"/>
        <v>5957.8471549636797</v>
      </c>
      <c r="AN181" s="3">
        <v>854</v>
      </c>
      <c r="AO181" s="3">
        <v>19</v>
      </c>
    </row>
    <row r="182" spans="1:41">
      <c r="A182" s="268" t="s">
        <v>397</v>
      </c>
      <c r="B182" s="268">
        <v>46</v>
      </c>
      <c r="C182" s="268">
        <v>42</v>
      </c>
      <c r="D182" s="268">
        <v>43</v>
      </c>
      <c r="E182" s="268">
        <v>40</v>
      </c>
      <c r="F182" s="268">
        <v>44</v>
      </c>
      <c r="G182" s="268">
        <v>45</v>
      </c>
      <c r="I182" s="268" t="s">
        <v>397</v>
      </c>
      <c r="J182" s="269">
        <v>25.995179119754347</v>
      </c>
      <c r="K182" s="269">
        <v>29.0794083247334</v>
      </c>
      <c r="L182" s="269">
        <v>34.31275874125874</v>
      </c>
      <c r="M182" s="269">
        <v>24.901129203539824</v>
      </c>
      <c r="N182" s="269">
        <v>25.57147879666546</v>
      </c>
      <c r="O182" s="269">
        <v>28.678784183296376</v>
      </c>
      <c r="P182" s="269">
        <v>34.967982816585724</v>
      </c>
      <c r="R182" s="268" t="s">
        <v>397</v>
      </c>
      <c r="S182" s="269">
        <f t="shared" si="10"/>
        <v>71.99517911975434</v>
      </c>
      <c r="T182" s="269">
        <f t="shared" si="10"/>
        <v>71.079408324733407</v>
      </c>
      <c r="U182" s="269">
        <f t="shared" si="10"/>
        <v>77.312758741258733</v>
      </c>
      <c r="V182" s="269">
        <f t="shared" si="9"/>
        <v>64.901129203539824</v>
      </c>
      <c r="W182" s="269">
        <f t="shared" si="9"/>
        <v>69.57147879666546</v>
      </c>
      <c r="X182" s="269">
        <f t="shared" si="9"/>
        <v>73.678784183296372</v>
      </c>
      <c r="Y182" s="269"/>
      <c r="Z182" s="24" t="s">
        <v>812</v>
      </c>
      <c r="AA182" s="4">
        <v>3233.0262708973046</v>
      </c>
      <c r="AB182" s="4">
        <v>3470.5882352941176</v>
      </c>
      <c r="AC182" s="4">
        <v>3690.2097902097903</v>
      </c>
      <c r="AD182" s="4">
        <v>4026.1946902654868</v>
      </c>
      <c r="AE182" s="4">
        <v>4103.2982964842331</v>
      </c>
      <c r="AF182" s="4">
        <v>4117.8861788617887</v>
      </c>
      <c r="AG182" s="3"/>
      <c r="AH182" s="276">
        <f t="shared" si="11"/>
        <v>3161.03109177755</v>
      </c>
      <c r="AI182" s="276">
        <f t="shared" si="11"/>
        <v>3399.5088269693842</v>
      </c>
      <c r="AJ182" s="276">
        <f t="shared" si="11"/>
        <v>3612.8970314685316</v>
      </c>
      <c r="AK182" s="276">
        <f t="shared" si="11"/>
        <v>3961.293561061947</v>
      </c>
      <c r="AL182" s="276">
        <f t="shared" si="11"/>
        <v>4033.7268176875677</v>
      </c>
      <c r="AM182" s="276">
        <f t="shared" si="11"/>
        <v>4044.2073946784922</v>
      </c>
      <c r="AN182" s="3">
        <v>584</v>
      </c>
      <c r="AO182" s="3">
        <v>16</v>
      </c>
    </row>
    <row r="183" spans="1:41">
      <c r="A183" s="268" t="s">
        <v>399</v>
      </c>
      <c r="B183" s="268">
        <v>37</v>
      </c>
      <c r="C183" s="268">
        <v>40</v>
      </c>
      <c r="D183" s="268">
        <v>41</v>
      </c>
      <c r="E183" s="268">
        <v>34</v>
      </c>
      <c r="F183" s="268">
        <v>37</v>
      </c>
      <c r="G183" s="268">
        <v>35</v>
      </c>
      <c r="I183" s="268" t="s">
        <v>399</v>
      </c>
      <c r="J183" s="269">
        <v>67.28288937809576</v>
      </c>
      <c r="K183" s="269">
        <v>66.805952115812914</v>
      </c>
      <c r="L183" s="269">
        <v>59.427561817136286</v>
      </c>
      <c r="M183" s="269">
        <v>51.76268534734384</v>
      </c>
      <c r="N183" s="269">
        <v>54.209426035502958</v>
      </c>
      <c r="O183" s="269">
        <v>60.203379685610642</v>
      </c>
      <c r="P183" s="269">
        <v>60.51146415552855</v>
      </c>
      <c r="R183" s="268" t="s">
        <v>399</v>
      </c>
      <c r="S183" s="269">
        <f t="shared" si="10"/>
        <v>104.28288937809576</v>
      </c>
      <c r="T183" s="269">
        <f t="shared" si="10"/>
        <v>106.80595211581291</v>
      </c>
      <c r="U183" s="269">
        <f t="shared" si="10"/>
        <v>100.42756181713628</v>
      </c>
      <c r="V183" s="269">
        <f t="shared" si="9"/>
        <v>85.762685347343847</v>
      </c>
      <c r="W183" s="269">
        <f t="shared" si="9"/>
        <v>91.209426035502958</v>
      </c>
      <c r="X183" s="269">
        <f t="shared" si="9"/>
        <v>95.203379685610642</v>
      </c>
      <c r="Y183" s="269"/>
      <c r="Z183" s="24" t="s">
        <v>813</v>
      </c>
      <c r="AA183" s="4">
        <v>4059.4386351128232</v>
      </c>
      <c r="AB183" s="4">
        <v>4094.0979955456569</v>
      </c>
      <c r="AC183" s="4">
        <v>4192.639447958597</v>
      </c>
      <c r="AD183" s="4">
        <v>4597.7816695855226</v>
      </c>
      <c r="AE183" s="4">
        <v>4959.1715976331361</v>
      </c>
      <c r="AF183" s="4">
        <v>5159.6130592503023</v>
      </c>
      <c r="AG183" s="3"/>
      <c r="AH183" s="276">
        <f t="shared" si="11"/>
        <v>3955.1557457347276</v>
      </c>
      <c r="AI183" s="276">
        <f t="shared" si="11"/>
        <v>3987.2920434298439</v>
      </c>
      <c r="AJ183" s="276">
        <f t="shared" si="11"/>
        <v>4092.2118861414606</v>
      </c>
      <c r="AK183" s="276">
        <f t="shared" si="11"/>
        <v>4512.0189842381787</v>
      </c>
      <c r="AL183" s="276">
        <f t="shared" si="11"/>
        <v>4867.9621715976327</v>
      </c>
      <c r="AM183" s="276">
        <f t="shared" si="11"/>
        <v>5064.4096795646919</v>
      </c>
      <c r="AN183" s="3">
        <v>588</v>
      </c>
      <c r="AO183" s="3">
        <v>10</v>
      </c>
    </row>
    <row r="184" spans="1:41">
      <c r="A184" s="268" t="s">
        <v>401</v>
      </c>
      <c r="B184" s="268">
        <v>29</v>
      </c>
      <c r="C184" s="268">
        <v>28</v>
      </c>
      <c r="D184" s="268">
        <v>28</v>
      </c>
      <c r="E184" s="268">
        <v>28</v>
      </c>
      <c r="F184" s="268">
        <v>29</v>
      </c>
      <c r="G184" s="268">
        <v>33</v>
      </c>
      <c r="I184" s="268" t="s">
        <v>401</v>
      </c>
      <c r="J184" s="269">
        <v>54.442806886227544</v>
      </c>
      <c r="K184" s="269">
        <v>57.863006782215528</v>
      </c>
      <c r="L184" s="269">
        <v>62.008170918367348</v>
      </c>
      <c r="M184" s="269">
        <v>55.246928205128199</v>
      </c>
      <c r="N184" s="269">
        <v>50.068320749804741</v>
      </c>
      <c r="O184" s="269">
        <v>62.975106044538705</v>
      </c>
      <c r="P184" s="269">
        <v>76.935400924164185</v>
      </c>
      <c r="R184" s="268" t="s">
        <v>401</v>
      </c>
      <c r="S184" s="269">
        <f t="shared" si="10"/>
        <v>83.442806886227544</v>
      </c>
      <c r="T184" s="269">
        <f t="shared" si="10"/>
        <v>85.863006782215535</v>
      </c>
      <c r="U184" s="269">
        <f t="shared" si="10"/>
        <v>90.008170918367341</v>
      </c>
      <c r="V184" s="269">
        <f t="shared" si="9"/>
        <v>83.246928205128199</v>
      </c>
      <c r="W184" s="269">
        <f t="shared" si="9"/>
        <v>79.068320749804741</v>
      </c>
      <c r="X184" s="269">
        <f t="shared" si="9"/>
        <v>95.975106044538705</v>
      </c>
      <c r="Y184" s="269"/>
      <c r="Z184" s="24" t="s">
        <v>814</v>
      </c>
      <c r="AA184" s="4">
        <v>3091.5668662674652</v>
      </c>
      <c r="AB184" s="4">
        <v>3154.4837980406933</v>
      </c>
      <c r="AC184" s="4">
        <v>3381.6326530612246</v>
      </c>
      <c r="AD184" s="4">
        <v>3264.102564102564</v>
      </c>
      <c r="AE184" s="4">
        <v>3527.4668055193961</v>
      </c>
      <c r="AF184" s="4">
        <v>3798.2502651113468</v>
      </c>
      <c r="AG184" s="3"/>
      <c r="AH184" s="276">
        <f t="shared" si="11"/>
        <v>3008.1240593812377</v>
      </c>
      <c r="AI184" s="276">
        <f t="shared" si="11"/>
        <v>3068.6207912584778</v>
      </c>
      <c r="AJ184" s="276">
        <f t="shared" si="11"/>
        <v>3291.6244821428572</v>
      </c>
      <c r="AK184" s="276">
        <f t="shared" si="11"/>
        <v>3180.8556358974356</v>
      </c>
      <c r="AL184" s="276">
        <f t="shared" si="11"/>
        <v>3448.3984847695915</v>
      </c>
      <c r="AM184" s="276">
        <f t="shared" si="11"/>
        <v>3702.2751590668081</v>
      </c>
      <c r="AN184" s="3">
        <v>592</v>
      </c>
      <c r="AO184" s="3">
        <v>13</v>
      </c>
    </row>
    <row r="185" spans="1:41">
      <c r="A185" s="268" t="s">
        <v>403</v>
      </c>
      <c r="B185" s="268">
        <v>22</v>
      </c>
      <c r="C185" s="268">
        <v>20</v>
      </c>
      <c r="D185" s="268">
        <v>23</v>
      </c>
      <c r="E185" s="268">
        <v>19</v>
      </c>
      <c r="F185" s="268">
        <v>19</v>
      </c>
      <c r="G185" s="268">
        <v>27</v>
      </c>
      <c r="I185" s="268" t="s">
        <v>403</v>
      </c>
      <c r="J185" s="269">
        <v>45.847821392479126</v>
      </c>
      <c r="K185" s="269">
        <v>45.635860351826793</v>
      </c>
      <c r="L185" s="269">
        <v>44.615181668496156</v>
      </c>
      <c r="M185" s="269">
        <v>43.142262867339539</v>
      </c>
      <c r="N185" s="269">
        <v>39.345931455717682</v>
      </c>
      <c r="O185" s="269">
        <v>53.519181582733815</v>
      </c>
      <c r="P185" s="269">
        <v>62.750023195129017</v>
      </c>
      <c r="R185" s="268" t="s">
        <v>403</v>
      </c>
      <c r="S185" s="269">
        <f t="shared" si="10"/>
        <v>67.847821392479119</v>
      </c>
      <c r="T185" s="269">
        <f t="shared" si="10"/>
        <v>65.635860351826793</v>
      </c>
      <c r="U185" s="269">
        <f t="shared" si="10"/>
        <v>67.615181668496149</v>
      </c>
      <c r="V185" s="269">
        <f t="shared" si="9"/>
        <v>62.142262867339539</v>
      </c>
      <c r="W185" s="269">
        <f t="shared" si="9"/>
        <v>58.345931455717682</v>
      </c>
      <c r="X185" s="269">
        <f t="shared" si="9"/>
        <v>80.519181582733808</v>
      </c>
      <c r="Y185" s="269"/>
      <c r="Z185" s="24" t="s">
        <v>815</v>
      </c>
      <c r="AA185" s="4">
        <v>4288.6548587841071</v>
      </c>
      <c r="AB185" s="4">
        <v>4301.9756427604871</v>
      </c>
      <c r="AC185" s="4">
        <v>4295.7189901207466</v>
      </c>
      <c r="AD185" s="4">
        <v>4464.1164333909555</v>
      </c>
      <c r="AE185" s="4">
        <v>4623.9678769369984</v>
      </c>
      <c r="AF185" s="4">
        <v>4698.9928057553952</v>
      </c>
      <c r="AG185" s="3"/>
      <c r="AH185" s="276">
        <f t="shared" si="11"/>
        <v>4220.807037391628</v>
      </c>
      <c r="AI185" s="276">
        <f t="shared" si="11"/>
        <v>4236.3397824086605</v>
      </c>
      <c r="AJ185" s="276">
        <f t="shared" si="11"/>
        <v>4228.1038084522506</v>
      </c>
      <c r="AK185" s="276">
        <f t="shared" si="11"/>
        <v>4401.9741705236156</v>
      </c>
      <c r="AL185" s="276">
        <f t="shared" si="11"/>
        <v>4565.6219454812808</v>
      </c>
      <c r="AM185" s="276">
        <f t="shared" si="11"/>
        <v>4618.4736241726614</v>
      </c>
      <c r="AN185" s="3">
        <v>593</v>
      </c>
      <c r="AO185" s="3">
        <v>10</v>
      </c>
    </row>
    <row r="186" spans="1:41">
      <c r="A186" s="268" t="s">
        <v>405</v>
      </c>
      <c r="B186" s="268">
        <v>59</v>
      </c>
      <c r="C186" s="268">
        <v>59</v>
      </c>
      <c r="D186" s="268">
        <v>61</v>
      </c>
      <c r="E186" s="268">
        <v>61</v>
      </c>
      <c r="F186" s="268">
        <v>62</v>
      </c>
      <c r="G186" s="268">
        <v>62</v>
      </c>
      <c r="I186" s="268" t="s">
        <v>405</v>
      </c>
      <c r="J186" s="269">
        <v>68.854029535864967</v>
      </c>
      <c r="K186" s="269">
        <v>48.839282520757926</v>
      </c>
      <c r="L186" s="269">
        <v>47.556029411764705</v>
      </c>
      <c r="M186" s="269">
        <v>34.57246554024011</v>
      </c>
      <c r="N186" s="269">
        <v>42.087850148030064</v>
      </c>
      <c r="O186" s="269">
        <v>47.968342976162923</v>
      </c>
      <c r="P186" s="269">
        <v>44.042985249356121</v>
      </c>
      <c r="R186" s="268" t="s">
        <v>405</v>
      </c>
      <c r="S186" s="269">
        <f t="shared" si="10"/>
        <v>127.85402953586497</v>
      </c>
      <c r="T186" s="269">
        <f t="shared" si="10"/>
        <v>107.83928252075793</v>
      </c>
      <c r="U186" s="269">
        <f t="shared" si="10"/>
        <v>108.55602941176471</v>
      </c>
      <c r="V186" s="269">
        <f t="shared" si="9"/>
        <v>95.572465540240103</v>
      </c>
      <c r="W186" s="269">
        <f t="shared" si="9"/>
        <v>104.08785014803007</v>
      </c>
      <c r="X186" s="269">
        <f t="shared" si="9"/>
        <v>109.96834297616292</v>
      </c>
      <c r="Y186" s="269"/>
      <c r="Z186" s="24" t="s">
        <v>816</v>
      </c>
      <c r="AA186" s="4">
        <v>4823.4177215189875</v>
      </c>
      <c r="AB186" s="4">
        <v>4701.9374068554398</v>
      </c>
      <c r="AC186" s="4">
        <v>4821.1505190311418</v>
      </c>
      <c r="AD186" s="4">
        <v>4928.1903068030233</v>
      </c>
      <c r="AE186" s="4">
        <v>5255.7503985424728</v>
      </c>
      <c r="AF186" s="4">
        <v>5393.42744735015</v>
      </c>
      <c r="AG186" s="3"/>
      <c r="AH186" s="276">
        <f t="shared" si="11"/>
        <v>4695.5636919831222</v>
      </c>
      <c r="AI186" s="276">
        <f t="shared" si="11"/>
        <v>4594.0981243346814</v>
      </c>
      <c r="AJ186" s="276">
        <f t="shared" si="11"/>
        <v>4712.5944896193769</v>
      </c>
      <c r="AK186" s="276">
        <f t="shared" si="11"/>
        <v>4832.6178412627833</v>
      </c>
      <c r="AL186" s="276">
        <f t="shared" si="11"/>
        <v>5151.6625483944426</v>
      </c>
      <c r="AM186" s="276">
        <f t="shared" si="11"/>
        <v>5283.4591043739874</v>
      </c>
      <c r="AN186" s="3">
        <v>595</v>
      </c>
      <c r="AO186" s="3">
        <v>11</v>
      </c>
    </row>
    <row r="187" spans="1:41">
      <c r="A187" s="268" t="s">
        <v>407</v>
      </c>
      <c r="B187" s="268">
        <v>15</v>
      </c>
      <c r="C187" s="268">
        <v>17</v>
      </c>
      <c r="D187" s="268">
        <v>17</v>
      </c>
      <c r="E187" s="268">
        <v>17</v>
      </c>
      <c r="F187" s="268">
        <v>17</v>
      </c>
      <c r="G187" s="268">
        <v>18</v>
      </c>
      <c r="I187" s="268" t="s">
        <v>407</v>
      </c>
      <c r="J187" s="269">
        <v>56.966550730602997</v>
      </c>
      <c r="K187" s="269">
        <v>49.469433348815606</v>
      </c>
      <c r="L187" s="269">
        <v>46.956832137881207</v>
      </c>
      <c r="M187" s="269">
        <v>37.23633623819898</v>
      </c>
      <c r="N187" s="269">
        <v>39.634563202832148</v>
      </c>
      <c r="O187" s="269">
        <v>47.140376586593938</v>
      </c>
      <c r="P187" s="269">
        <v>46.42021051529116</v>
      </c>
      <c r="R187" s="268" t="s">
        <v>407</v>
      </c>
      <c r="S187" s="269">
        <f t="shared" si="10"/>
        <v>71.966550730602989</v>
      </c>
      <c r="T187" s="269">
        <f t="shared" si="10"/>
        <v>66.469433348815613</v>
      </c>
      <c r="U187" s="269">
        <f t="shared" si="10"/>
        <v>63.956832137881207</v>
      </c>
      <c r="V187" s="269">
        <f t="shared" si="9"/>
        <v>54.23633623819898</v>
      </c>
      <c r="W187" s="269">
        <f t="shared" si="9"/>
        <v>56.634563202832148</v>
      </c>
      <c r="X187" s="269">
        <f t="shared" si="9"/>
        <v>65.140376586593931</v>
      </c>
      <c r="Y187" s="269"/>
      <c r="Z187" s="24" t="s">
        <v>817</v>
      </c>
      <c r="AA187" s="4">
        <v>3660.5268573780613</v>
      </c>
      <c r="AB187" s="4">
        <v>3765.2887443876762</v>
      </c>
      <c r="AC187" s="4">
        <v>3324.5265493575521</v>
      </c>
      <c r="AD187" s="4">
        <v>3871.9784209980289</v>
      </c>
      <c r="AE187" s="4">
        <v>3966.3681799250312</v>
      </c>
      <c r="AF187" s="4">
        <v>4184.9889856288682</v>
      </c>
      <c r="AG187" s="3"/>
      <c r="AH187" s="276">
        <f t="shared" si="11"/>
        <v>3588.5603066474582</v>
      </c>
      <c r="AI187" s="276">
        <f t="shared" si="11"/>
        <v>3698.8193110388606</v>
      </c>
      <c r="AJ187" s="276">
        <f t="shared" si="11"/>
        <v>3260.569717219671</v>
      </c>
      <c r="AK187" s="276">
        <f t="shared" si="11"/>
        <v>3817.74208475983</v>
      </c>
      <c r="AL187" s="276">
        <f t="shared" si="11"/>
        <v>3909.7336167221993</v>
      </c>
      <c r="AM187" s="276">
        <f t="shared" si="11"/>
        <v>4119.8486090422739</v>
      </c>
      <c r="AN187" s="3">
        <v>598</v>
      </c>
      <c r="AO187" s="3">
        <v>15</v>
      </c>
    </row>
    <row r="188" spans="1:41">
      <c r="A188" s="268" t="s">
        <v>409</v>
      </c>
      <c r="B188" s="268">
        <v>63</v>
      </c>
      <c r="C188" s="268">
        <v>59</v>
      </c>
      <c r="D188" s="268">
        <v>60</v>
      </c>
      <c r="E188" s="268">
        <v>60</v>
      </c>
      <c r="F188" s="268">
        <v>62</v>
      </c>
      <c r="G188" s="268">
        <v>66</v>
      </c>
      <c r="I188" s="268" t="s">
        <v>409</v>
      </c>
      <c r="J188" s="269">
        <v>56.591599147121535</v>
      </c>
      <c r="K188" s="269">
        <v>56.693227034745362</v>
      </c>
      <c r="L188" s="269">
        <v>61.693726677974318</v>
      </c>
      <c r="M188" s="269">
        <v>53.942686898593635</v>
      </c>
      <c r="N188" s="269">
        <v>54.099446924603178</v>
      </c>
      <c r="O188" s="269">
        <v>59.925464258458405</v>
      </c>
      <c r="P188" s="269">
        <v>63.040849032258066</v>
      </c>
      <c r="R188" s="268" t="s">
        <v>409</v>
      </c>
      <c r="S188" s="269">
        <f t="shared" si="10"/>
        <v>119.59159914712154</v>
      </c>
      <c r="T188" s="269">
        <f t="shared" si="10"/>
        <v>115.69322703474536</v>
      </c>
      <c r="U188" s="269">
        <f t="shared" si="10"/>
        <v>121.69372667797433</v>
      </c>
      <c r="V188" s="269">
        <f t="shared" si="9"/>
        <v>113.94268689859364</v>
      </c>
      <c r="W188" s="269">
        <f t="shared" si="9"/>
        <v>116.09944692460317</v>
      </c>
      <c r="X188" s="269">
        <f t="shared" si="9"/>
        <v>125.9254642584584</v>
      </c>
      <c r="Y188" s="269"/>
      <c r="Z188" s="24" t="s">
        <v>818</v>
      </c>
      <c r="AA188" s="4">
        <v>3974.4136460554373</v>
      </c>
      <c r="AB188" s="4">
        <v>4063.7791527843883</v>
      </c>
      <c r="AC188" s="4">
        <v>4270.8989580809302</v>
      </c>
      <c r="AD188" s="4">
        <v>4349.6175672341478</v>
      </c>
      <c r="AE188" s="4">
        <v>4641.3690476190477</v>
      </c>
      <c r="AF188" s="4">
        <v>4734.6731111676418</v>
      </c>
      <c r="AG188" s="3"/>
      <c r="AH188" s="276">
        <f t="shared" si="11"/>
        <v>3854.8220469083158</v>
      </c>
      <c r="AI188" s="276">
        <f t="shared" si="11"/>
        <v>3948.0859257496431</v>
      </c>
      <c r="AJ188" s="276">
        <f t="shared" si="11"/>
        <v>4149.2052314029561</v>
      </c>
      <c r="AK188" s="276">
        <f t="shared" si="11"/>
        <v>4235.674880335554</v>
      </c>
      <c r="AL188" s="276">
        <f t="shared" si="11"/>
        <v>4525.2696006944443</v>
      </c>
      <c r="AM188" s="276">
        <f t="shared" si="11"/>
        <v>4608.7476469091835</v>
      </c>
      <c r="AN188" s="3">
        <v>601</v>
      </c>
      <c r="AO188" s="3">
        <v>13</v>
      </c>
    </row>
    <row r="189" spans="1:41">
      <c r="A189" s="268" t="s">
        <v>411</v>
      </c>
      <c r="B189" s="268">
        <v>10</v>
      </c>
      <c r="C189" s="268">
        <v>11</v>
      </c>
      <c r="D189" s="268">
        <v>11</v>
      </c>
      <c r="E189" s="268">
        <v>12</v>
      </c>
      <c r="F189" s="268">
        <v>11</v>
      </c>
      <c r="G189" s="268">
        <v>10</v>
      </c>
      <c r="I189" s="268" t="s">
        <v>411</v>
      </c>
      <c r="J189" s="269">
        <v>44.141542854121504</v>
      </c>
      <c r="K189" s="269">
        <v>39.91941814955905</v>
      </c>
      <c r="L189" s="269">
        <v>46.981958725372976</v>
      </c>
      <c r="M189" s="269">
        <v>39.181404894671623</v>
      </c>
      <c r="N189" s="269">
        <v>35.242933802170917</v>
      </c>
      <c r="O189" s="269">
        <v>47.631283643892345</v>
      </c>
      <c r="P189" s="269">
        <v>55.841545998911272</v>
      </c>
      <c r="R189" s="268" t="s">
        <v>411</v>
      </c>
      <c r="S189" s="269">
        <f t="shared" si="10"/>
        <v>54.141542854121504</v>
      </c>
      <c r="T189" s="269">
        <f t="shared" si="10"/>
        <v>50.91941814955905</v>
      </c>
      <c r="U189" s="269">
        <f t="shared" si="10"/>
        <v>57.981958725372976</v>
      </c>
      <c r="V189" s="269">
        <f t="shared" si="9"/>
        <v>51.181404894671623</v>
      </c>
      <c r="W189" s="269">
        <f t="shared" si="9"/>
        <v>46.242933802170917</v>
      </c>
      <c r="X189" s="269">
        <f t="shared" si="9"/>
        <v>57.631283643892345</v>
      </c>
      <c r="Y189" s="269"/>
      <c r="Z189" s="24" t="s">
        <v>820</v>
      </c>
      <c r="AA189" s="4">
        <v>2441.6538888595146</v>
      </c>
      <c r="AB189" s="4">
        <v>2427.0730052705735</v>
      </c>
      <c r="AC189" s="4">
        <v>2508.655195716588</v>
      </c>
      <c r="AD189" s="4">
        <v>2622.9347377116892</v>
      </c>
      <c r="AE189" s="4">
        <v>2832.0338378433471</v>
      </c>
      <c r="AF189" s="4">
        <v>2991.4154421047315</v>
      </c>
      <c r="AG189" s="3"/>
      <c r="AH189" s="276">
        <f t="shared" si="11"/>
        <v>2387.5123460053933</v>
      </c>
      <c r="AI189" s="276">
        <f t="shared" si="11"/>
        <v>2376.1535871210144</v>
      </c>
      <c r="AJ189" s="276">
        <f t="shared" si="11"/>
        <v>2450.6732369912152</v>
      </c>
      <c r="AK189" s="276">
        <f t="shared" si="11"/>
        <v>2571.7533328170175</v>
      </c>
      <c r="AL189" s="276">
        <f t="shared" si="11"/>
        <v>2785.790904041176</v>
      </c>
      <c r="AM189" s="276">
        <f t="shared" si="11"/>
        <v>2933.7841584608391</v>
      </c>
      <c r="AN189" s="3">
        <v>604</v>
      </c>
      <c r="AO189" s="3">
        <v>6</v>
      </c>
    </row>
    <row r="190" spans="1:41">
      <c r="A190" s="268" t="s">
        <v>413</v>
      </c>
      <c r="B190" s="268">
        <v>43</v>
      </c>
      <c r="C190" s="268">
        <v>45</v>
      </c>
      <c r="D190" s="268">
        <v>42</v>
      </c>
      <c r="E190" s="268">
        <v>46</v>
      </c>
      <c r="F190" s="268">
        <v>46</v>
      </c>
      <c r="G190" s="268">
        <v>43</v>
      </c>
      <c r="I190" s="268" t="s">
        <v>413</v>
      </c>
      <c r="J190" s="269">
        <v>110.65675153643546</v>
      </c>
      <c r="K190" s="269">
        <v>103.15950598139123</v>
      </c>
      <c r="L190" s="269">
        <v>109.72491391028547</v>
      </c>
      <c r="M190" s="269">
        <v>109.80437195263525</v>
      </c>
      <c r="N190" s="269">
        <v>107.48320301460198</v>
      </c>
      <c r="O190" s="269">
        <v>123.64047131635324</v>
      </c>
      <c r="P190" s="269">
        <v>136.91677241047825</v>
      </c>
      <c r="R190" s="268" t="s">
        <v>413</v>
      </c>
      <c r="S190" s="269">
        <f t="shared" si="10"/>
        <v>153.65675153643548</v>
      </c>
      <c r="T190" s="269">
        <f t="shared" si="10"/>
        <v>148.15950598139125</v>
      </c>
      <c r="U190" s="269">
        <f t="shared" si="10"/>
        <v>151.72491391028547</v>
      </c>
      <c r="V190" s="269">
        <f t="shared" si="9"/>
        <v>155.80437195263525</v>
      </c>
      <c r="W190" s="269">
        <f t="shared" si="9"/>
        <v>153.483203014602</v>
      </c>
      <c r="X190" s="269">
        <f t="shared" si="9"/>
        <v>166.64047131635323</v>
      </c>
      <c r="Y190" s="269"/>
      <c r="Z190" s="24" t="s">
        <v>825</v>
      </c>
      <c r="AA190" s="4">
        <v>3601.4047410008779</v>
      </c>
      <c r="AB190" s="4">
        <v>3712.8932210899425</v>
      </c>
      <c r="AC190" s="4">
        <v>3743.9963751699138</v>
      </c>
      <c r="AD190" s="4">
        <v>3839.0991409333642</v>
      </c>
      <c r="AE190" s="4">
        <v>3971.7381064531323</v>
      </c>
      <c r="AF190" s="4">
        <v>4379.6715067840987</v>
      </c>
      <c r="AG190" s="3"/>
      <c r="AH190" s="276">
        <f t="shared" si="11"/>
        <v>3447.7479894644425</v>
      </c>
      <c r="AI190" s="276">
        <f t="shared" si="11"/>
        <v>3564.7337151085512</v>
      </c>
      <c r="AJ190" s="276">
        <f t="shared" si="11"/>
        <v>3592.2714612596283</v>
      </c>
      <c r="AK190" s="276">
        <f t="shared" si="11"/>
        <v>3683.2947689807288</v>
      </c>
      <c r="AL190" s="276">
        <f t="shared" si="11"/>
        <v>3818.2549034385302</v>
      </c>
      <c r="AM190" s="276">
        <f t="shared" si="11"/>
        <v>4213.0310354677458</v>
      </c>
      <c r="AN190" s="3">
        <v>607</v>
      </c>
      <c r="AO190" s="3">
        <v>12</v>
      </c>
    </row>
    <row r="191" spans="1:41">
      <c r="A191" s="268" t="s">
        <v>415</v>
      </c>
      <c r="B191" s="268">
        <v>17</v>
      </c>
      <c r="C191" s="268">
        <v>18</v>
      </c>
      <c r="D191" s="268">
        <v>15</v>
      </c>
      <c r="E191" s="268">
        <v>17</v>
      </c>
      <c r="F191" s="268">
        <v>20</v>
      </c>
      <c r="G191" s="268">
        <v>16</v>
      </c>
      <c r="I191" s="268" t="s">
        <v>415</v>
      </c>
      <c r="J191" s="269">
        <v>32.268955357142858</v>
      </c>
      <c r="K191" s="269">
        <v>31.339386475593376</v>
      </c>
      <c r="L191" s="269">
        <v>35.295775623268696</v>
      </c>
      <c r="M191" s="269">
        <v>41.69972041006524</v>
      </c>
      <c r="N191" s="269">
        <v>31.275452369554809</v>
      </c>
      <c r="O191" s="269">
        <v>43.391042171594762</v>
      </c>
      <c r="P191" s="269">
        <v>32.443348236462988</v>
      </c>
      <c r="R191" s="268" t="s">
        <v>415</v>
      </c>
      <c r="S191" s="269">
        <f t="shared" si="10"/>
        <v>49.268955357142858</v>
      </c>
      <c r="T191" s="269">
        <f t="shared" si="10"/>
        <v>49.339386475593372</v>
      </c>
      <c r="U191" s="269">
        <f t="shared" si="10"/>
        <v>50.295775623268696</v>
      </c>
      <c r="V191" s="269">
        <f t="shared" si="9"/>
        <v>58.69972041006524</v>
      </c>
      <c r="W191" s="269">
        <f t="shared" si="9"/>
        <v>51.275452369554813</v>
      </c>
      <c r="X191" s="269">
        <f t="shared" si="9"/>
        <v>59.391042171594762</v>
      </c>
      <c r="Y191" s="269"/>
      <c r="Z191" s="24" t="s">
        <v>826</v>
      </c>
      <c r="AA191" s="4">
        <v>4054.4642857142858</v>
      </c>
      <c r="AB191" s="4">
        <v>4064.9350649350649</v>
      </c>
      <c r="AC191" s="4">
        <v>4285.7802400738692</v>
      </c>
      <c r="AD191" s="4">
        <v>4078.2851817334576</v>
      </c>
      <c r="AE191" s="4">
        <v>4321.2063188128295</v>
      </c>
      <c r="AF191" s="4">
        <v>4405.7198254968489</v>
      </c>
      <c r="AG191" s="3"/>
      <c r="AH191" s="276">
        <f t="shared" si="11"/>
        <v>4005.1953303571431</v>
      </c>
      <c r="AI191" s="276">
        <f t="shared" si="11"/>
        <v>4015.5956784594714</v>
      </c>
      <c r="AJ191" s="276">
        <f t="shared" si="11"/>
        <v>4235.4844644506002</v>
      </c>
      <c r="AK191" s="276">
        <f t="shared" si="11"/>
        <v>4019.5854613233923</v>
      </c>
      <c r="AL191" s="276">
        <f t="shared" si="11"/>
        <v>4269.9308664432747</v>
      </c>
      <c r="AM191" s="276">
        <f t="shared" si="11"/>
        <v>4346.3287833252543</v>
      </c>
      <c r="AN191" s="3">
        <v>608</v>
      </c>
      <c r="AO191" s="3">
        <v>4</v>
      </c>
    </row>
    <row r="192" spans="1:41">
      <c r="A192" s="268" t="s">
        <v>417</v>
      </c>
      <c r="B192" s="268">
        <v>14</v>
      </c>
      <c r="C192" s="268">
        <v>13</v>
      </c>
      <c r="D192" s="268">
        <v>8</v>
      </c>
      <c r="E192" s="268">
        <v>8</v>
      </c>
      <c r="F192" s="268">
        <v>8</v>
      </c>
      <c r="G192" s="268">
        <v>8</v>
      </c>
      <c r="I192" s="268" t="s">
        <v>417</v>
      </c>
      <c r="J192" s="269">
        <v>67.536391293651818</v>
      </c>
      <c r="K192" s="269">
        <v>56.222715644435034</v>
      </c>
      <c r="L192" s="269">
        <v>61.758327402555942</v>
      </c>
      <c r="M192" s="269">
        <v>57.257769273604019</v>
      </c>
      <c r="N192" s="269">
        <v>57.699892296328066</v>
      </c>
      <c r="O192" s="269">
        <v>77.03392404760767</v>
      </c>
      <c r="P192" s="269">
        <v>83.455093842450083</v>
      </c>
      <c r="R192" s="268" t="s">
        <v>417</v>
      </c>
      <c r="S192" s="269">
        <f t="shared" si="10"/>
        <v>81.536391293651818</v>
      </c>
      <c r="T192" s="269">
        <f t="shared" si="10"/>
        <v>69.222715644435027</v>
      </c>
      <c r="U192" s="269">
        <f t="shared" si="10"/>
        <v>69.758327402555949</v>
      </c>
      <c r="V192" s="269">
        <f t="shared" si="9"/>
        <v>65.257769273604026</v>
      </c>
      <c r="W192" s="269">
        <f t="shared" si="9"/>
        <v>65.699892296328073</v>
      </c>
      <c r="X192" s="269">
        <f t="shared" si="9"/>
        <v>85.03392404760767</v>
      </c>
      <c r="Y192" s="269"/>
      <c r="Z192" s="24" t="s">
        <v>827</v>
      </c>
      <c r="AA192" s="4">
        <v>3339.5147780654383</v>
      </c>
      <c r="AB192" s="4">
        <v>3314.7462349663174</v>
      </c>
      <c r="AC192" s="4">
        <v>3249.825623322733</v>
      </c>
      <c r="AD192" s="4">
        <v>3445.0434226271577</v>
      </c>
      <c r="AE192" s="4">
        <v>3591.0834703457476</v>
      </c>
      <c r="AF192" s="4">
        <v>3683.1054920892884</v>
      </c>
      <c r="AG192" s="3"/>
      <c r="AH192" s="276">
        <f t="shared" si="11"/>
        <v>3257.9783867717865</v>
      </c>
      <c r="AI192" s="276">
        <f t="shared" si="11"/>
        <v>3245.5235193218823</v>
      </c>
      <c r="AJ192" s="276">
        <f t="shared" si="11"/>
        <v>3180.067295920177</v>
      </c>
      <c r="AK192" s="276">
        <f t="shared" si="11"/>
        <v>3379.7856533535537</v>
      </c>
      <c r="AL192" s="276">
        <f t="shared" si="11"/>
        <v>3525.3835780494196</v>
      </c>
      <c r="AM192" s="276">
        <f t="shared" si="11"/>
        <v>3598.0715680416806</v>
      </c>
      <c r="AN192" s="3">
        <v>609</v>
      </c>
      <c r="AO192" s="3">
        <v>4</v>
      </c>
    </row>
    <row r="193" spans="1:41">
      <c r="A193" s="268" t="s">
        <v>419</v>
      </c>
      <c r="B193" s="268">
        <v>22</v>
      </c>
      <c r="C193" s="268">
        <v>20</v>
      </c>
      <c r="D193" s="268">
        <v>17</v>
      </c>
      <c r="E193" s="268">
        <v>19</v>
      </c>
      <c r="F193" s="268">
        <v>15</v>
      </c>
      <c r="G193" s="268">
        <v>17</v>
      </c>
      <c r="I193" s="268" t="s">
        <v>419</v>
      </c>
      <c r="J193" s="269">
        <v>39.686394146341463</v>
      </c>
      <c r="K193" s="269">
        <v>39.403347689898197</v>
      </c>
      <c r="L193" s="269">
        <v>38.294938488576449</v>
      </c>
      <c r="M193" s="269">
        <v>32.322316495659038</v>
      </c>
      <c r="N193" s="269">
        <v>37.592726911618669</v>
      </c>
      <c r="O193" s="269">
        <v>52.43331163708087</v>
      </c>
      <c r="P193" s="269">
        <v>64.555686932491113</v>
      </c>
      <c r="R193" s="268" t="s">
        <v>419</v>
      </c>
      <c r="S193" s="269">
        <f t="shared" si="10"/>
        <v>61.686394146341463</v>
      </c>
      <c r="T193" s="269">
        <f t="shared" si="10"/>
        <v>59.403347689898197</v>
      </c>
      <c r="U193" s="269">
        <f t="shared" si="10"/>
        <v>55.294938488576449</v>
      </c>
      <c r="V193" s="269">
        <f t="shared" si="9"/>
        <v>51.322316495659038</v>
      </c>
      <c r="W193" s="269">
        <f t="shared" si="9"/>
        <v>52.592726911618669</v>
      </c>
      <c r="X193" s="269">
        <f t="shared" si="9"/>
        <v>69.433311637080863</v>
      </c>
      <c r="Y193" s="269"/>
      <c r="Z193" s="24" t="s">
        <v>828</v>
      </c>
      <c r="AA193" s="4">
        <v>2265.9512195121952</v>
      </c>
      <c r="AB193" s="4">
        <v>2252.7407987470633</v>
      </c>
      <c r="AC193" s="4">
        <v>2252.0991993751222</v>
      </c>
      <c r="AD193" s="4">
        <v>2446.1325966850827</v>
      </c>
      <c r="AE193" s="4">
        <v>2660.9731876861965</v>
      </c>
      <c r="AF193" s="4">
        <v>2925.8382642998026</v>
      </c>
      <c r="AG193" s="3"/>
      <c r="AH193" s="276">
        <f t="shared" si="11"/>
        <v>2204.2648253658535</v>
      </c>
      <c r="AI193" s="276">
        <f t="shared" si="11"/>
        <v>2193.3374510571653</v>
      </c>
      <c r="AJ193" s="276">
        <f t="shared" si="11"/>
        <v>2196.8042608865458</v>
      </c>
      <c r="AK193" s="276">
        <f t="shared" si="11"/>
        <v>2394.8102801894238</v>
      </c>
      <c r="AL193" s="276">
        <f t="shared" si="11"/>
        <v>2608.3804607745778</v>
      </c>
      <c r="AM193" s="276">
        <f t="shared" si="11"/>
        <v>2856.4049526627218</v>
      </c>
      <c r="AN193" s="3">
        <v>611</v>
      </c>
      <c r="AO193" s="3">
        <v>35</v>
      </c>
    </row>
    <row r="194" spans="1:41">
      <c r="A194" s="268" t="s">
        <v>421</v>
      </c>
      <c r="B194" s="268">
        <v>19</v>
      </c>
      <c r="C194" s="268">
        <v>18</v>
      </c>
      <c r="D194" s="268">
        <v>16</v>
      </c>
      <c r="E194" s="268">
        <v>18</v>
      </c>
      <c r="F194" s="268">
        <v>18</v>
      </c>
      <c r="G194" s="268">
        <v>16</v>
      </c>
      <c r="I194" s="268" t="s">
        <v>421</v>
      </c>
      <c r="J194" s="269">
        <v>81.079898253485027</v>
      </c>
      <c r="K194" s="269">
        <v>88.487961271537969</v>
      </c>
      <c r="L194" s="269">
        <v>87.645752108295625</v>
      </c>
      <c r="M194" s="269">
        <v>79.443449524491669</v>
      </c>
      <c r="N194" s="269">
        <v>79.081814807463275</v>
      </c>
      <c r="O194" s="269">
        <v>89.070923566249832</v>
      </c>
      <c r="P194" s="269">
        <v>101.42800097780385</v>
      </c>
      <c r="R194" s="268" t="s">
        <v>421</v>
      </c>
      <c r="S194" s="269">
        <f t="shared" si="10"/>
        <v>100.07989825348503</v>
      </c>
      <c r="T194" s="269">
        <f t="shared" si="10"/>
        <v>106.48796127153797</v>
      </c>
      <c r="U194" s="269">
        <f t="shared" si="10"/>
        <v>103.64575210829562</v>
      </c>
      <c r="V194" s="269">
        <f t="shared" si="9"/>
        <v>97.443449524491669</v>
      </c>
      <c r="W194" s="269">
        <f t="shared" si="9"/>
        <v>97.081814807463275</v>
      </c>
      <c r="X194" s="269">
        <f t="shared" si="9"/>
        <v>105.07092356624983</v>
      </c>
      <c r="Y194" s="269"/>
      <c r="Z194" s="24" t="s">
        <v>829</v>
      </c>
      <c r="AA194" s="4">
        <v>2969.2156705656143</v>
      </c>
      <c r="AB194" s="4">
        <v>2954.9098596043395</v>
      </c>
      <c r="AC194" s="4">
        <v>2904.0052632628244</v>
      </c>
      <c r="AD194" s="4">
        <v>2938.9996418765668</v>
      </c>
      <c r="AE194" s="4">
        <v>3118.2810639142517</v>
      </c>
      <c r="AF194" s="4">
        <v>3343.9222426361644</v>
      </c>
      <c r="AG194" s="3"/>
      <c r="AH194" s="276">
        <f t="shared" si="11"/>
        <v>2869.1357723121291</v>
      </c>
      <c r="AI194" s="276">
        <f t="shared" si="11"/>
        <v>2848.4218983328014</v>
      </c>
      <c r="AJ194" s="276">
        <f t="shared" si="11"/>
        <v>2800.3595111545287</v>
      </c>
      <c r="AK194" s="276">
        <f t="shared" si="11"/>
        <v>2841.556192352075</v>
      </c>
      <c r="AL194" s="276">
        <f t="shared" si="11"/>
        <v>3021.1992491067886</v>
      </c>
      <c r="AM194" s="276">
        <f t="shared" si="11"/>
        <v>3238.8513190699146</v>
      </c>
      <c r="AN194" s="3">
        <v>638</v>
      </c>
      <c r="AO194" s="3">
        <v>34</v>
      </c>
    </row>
    <row r="195" spans="1:41">
      <c r="A195" s="268" t="s">
        <v>423</v>
      </c>
      <c r="B195" s="268">
        <v>59</v>
      </c>
      <c r="C195" s="268">
        <v>56</v>
      </c>
      <c r="D195" s="268">
        <v>51</v>
      </c>
      <c r="E195" s="268">
        <v>58</v>
      </c>
      <c r="F195" s="268">
        <v>62</v>
      </c>
      <c r="G195" s="268">
        <v>64</v>
      </c>
      <c r="I195" s="268" t="s">
        <v>423</v>
      </c>
      <c r="J195" s="269">
        <v>36.540488927236126</v>
      </c>
      <c r="K195" s="269">
        <v>50.418060747663553</v>
      </c>
      <c r="L195" s="269">
        <v>64.678214501510581</v>
      </c>
      <c r="M195" s="269">
        <v>57.474936669755948</v>
      </c>
      <c r="N195" s="269">
        <v>48.223207665724161</v>
      </c>
      <c r="O195" s="269">
        <v>56.330696182226497</v>
      </c>
      <c r="P195" s="269">
        <v>59.083043052837567</v>
      </c>
      <c r="R195" s="268" t="s">
        <v>423</v>
      </c>
      <c r="S195" s="269">
        <f t="shared" si="10"/>
        <v>95.540488927236126</v>
      </c>
      <c r="T195" s="269">
        <f t="shared" si="10"/>
        <v>106.41806074766356</v>
      </c>
      <c r="U195" s="269">
        <f t="shared" si="10"/>
        <v>115.67821450151058</v>
      </c>
      <c r="V195" s="269">
        <f t="shared" si="9"/>
        <v>115.47493666975595</v>
      </c>
      <c r="W195" s="269">
        <f t="shared" si="9"/>
        <v>110.22320766572416</v>
      </c>
      <c r="X195" s="269">
        <f t="shared" si="9"/>
        <v>120.33069618222649</v>
      </c>
      <c r="Y195" s="269"/>
      <c r="Z195" s="24" t="s">
        <v>830</v>
      </c>
      <c r="AA195" s="4">
        <v>5316.077077940754</v>
      </c>
      <c r="AB195" s="4">
        <v>5181.9509345794395</v>
      </c>
      <c r="AC195" s="4">
        <v>5083.9879154078553</v>
      </c>
      <c r="AD195" s="4">
        <v>5430.0278035217798</v>
      </c>
      <c r="AE195" s="4">
        <v>5637.7631165567072</v>
      </c>
      <c r="AF195" s="4">
        <v>6136.349053577158</v>
      </c>
      <c r="AG195" s="3"/>
      <c r="AH195" s="276">
        <f t="shared" si="11"/>
        <v>5220.5365890135181</v>
      </c>
      <c r="AI195" s="276">
        <f t="shared" si="11"/>
        <v>5075.5328738317758</v>
      </c>
      <c r="AJ195" s="276">
        <f t="shared" si="11"/>
        <v>4968.3097009063449</v>
      </c>
      <c r="AK195" s="276">
        <f t="shared" si="11"/>
        <v>5314.5528668520237</v>
      </c>
      <c r="AL195" s="276">
        <f t="shared" si="11"/>
        <v>5527.5399088909835</v>
      </c>
      <c r="AM195" s="276">
        <f t="shared" si="11"/>
        <v>6016.0183573949316</v>
      </c>
      <c r="AN195" s="3">
        <v>614</v>
      </c>
      <c r="AO195" s="3">
        <v>19</v>
      </c>
    </row>
    <row r="196" spans="1:41">
      <c r="A196" s="268" t="s">
        <v>425</v>
      </c>
      <c r="B196" s="268">
        <v>45</v>
      </c>
      <c r="C196" s="268">
        <v>47</v>
      </c>
      <c r="D196" s="268">
        <v>49</v>
      </c>
      <c r="E196" s="268">
        <v>47</v>
      </c>
      <c r="F196" s="268">
        <v>54</v>
      </c>
      <c r="G196" s="268">
        <v>52</v>
      </c>
      <c r="I196" s="268" t="s">
        <v>425</v>
      </c>
      <c r="J196" s="269">
        <v>33.598658108271771</v>
      </c>
      <c r="K196" s="269">
        <v>30.147754977403203</v>
      </c>
      <c r="L196" s="269">
        <v>26.955883006293963</v>
      </c>
      <c r="M196" s="269">
        <v>31.342974968710887</v>
      </c>
      <c r="N196" s="269">
        <v>38.861446716626446</v>
      </c>
      <c r="O196" s="269">
        <v>50.966305437716933</v>
      </c>
      <c r="P196" s="269">
        <v>60.972942172440739</v>
      </c>
      <c r="R196" s="268" t="s">
        <v>425</v>
      </c>
      <c r="S196" s="269">
        <f t="shared" si="10"/>
        <v>78.598658108271763</v>
      </c>
      <c r="T196" s="269">
        <f t="shared" si="10"/>
        <v>77.147754977403196</v>
      </c>
      <c r="U196" s="269">
        <f t="shared" si="10"/>
        <v>75.955883006293959</v>
      </c>
      <c r="V196" s="269">
        <f t="shared" si="9"/>
        <v>78.342974968710891</v>
      </c>
      <c r="W196" s="269">
        <f t="shared" si="9"/>
        <v>92.861446716626446</v>
      </c>
      <c r="X196" s="269">
        <f t="shared" si="9"/>
        <v>102.96630543771693</v>
      </c>
      <c r="Y196" s="269"/>
      <c r="Z196" s="24" t="s">
        <v>831</v>
      </c>
      <c r="AA196" s="4">
        <v>4199.8304468935448</v>
      </c>
      <c r="AB196" s="4">
        <v>4360.4494930988149</v>
      </c>
      <c r="AC196" s="4">
        <v>4317.6601258793044</v>
      </c>
      <c r="AD196" s="4">
        <v>4513.0162703379228</v>
      </c>
      <c r="AE196" s="4">
        <v>4705.1949701511494</v>
      </c>
      <c r="AF196" s="4">
        <v>4858.3365471140251</v>
      </c>
      <c r="AG196" s="3"/>
      <c r="AH196" s="276">
        <f t="shared" si="11"/>
        <v>4121.2317887852732</v>
      </c>
      <c r="AI196" s="276">
        <f t="shared" si="11"/>
        <v>4283.3017381214113</v>
      </c>
      <c r="AJ196" s="276">
        <f t="shared" si="11"/>
        <v>4241.7042428730101</v>
      </c>
      <c r="AK196" s="276">
        <f t="shared" si="11"/>
        <v>4434.6732953692117</v>
      </c>
      <c r="AL196" s="276">
        <f t="shared" si="11"/>
        <v>4612.3335234345232</v>
      </c>
      <c r="AM196" s="276">
        <f t="shared" si="11"/>
        <v>4755.3702416763081</v>
      </c>
      <c r="AN196" s="3">
        <v>615</v>
      </c>
      <c r="AO196" s="3">
        <v>17</v>
      </c>
    </row>
    <row r="197" spans="1:41">
      <c r="A197" s="268" t="s">
        <v>427</v>
      </c>
      <c r="B197" s="268">
        <v>22</v>
      </c>
      <c r="C197" s="268">
        <v>25</v>
      </c>
      <c r="D197" s="268">
        <v>24</v>
      </c>
      <c r="E197" s="268">
        <v>27</v>
      </c>
      <c r="F197" s="268">
        <v>27</v>
      </c>
      <c r="G197" s="268">
        <v>28</v>
      </c>
      <c r="I197" s="268" t="s">
        <v>427</v>
      </c>
      <c r="J197" s="269">
        <v>32.386981227803147</v>
      </c>
      <c r="K197" s="269">
        <v>36.351332997987925</v>
      </c>
      <c r="L197" s="269">
        <v>50.021149484536082</v>
      </c>
      <c r="M197" s="269">
        <v>62.629810426540281</v>
      </c>
      <c r="N197" s="269">
        <v>70.479252688172039</v>
      </c>
      <c r="O197" s="269">
        <v>94.284588106928524</v>
      </c>
      <c r="P197" s="269">
        <v>107.50179112554112</v>
      </c>
      <c r="R197" s="268" t="s">
        <v>427</v>
      </c>
      <c r="S197" s="269">
        <f t="shared" si="10"/>
        <v>54.386981227803147</v>
      </c>
      <c r="T197" s="269">
        <f t="shared" si="10"/>
        <v>61.351332997987925</v>
      </c>
      <c r="U197" s="269">
        <f t="shared" si="10"/>
        <v>74.021149484536082</v>
      </c>
      <c r="V197" s="269">
        <f t="shared" si="9"/>
        <v>89.629810426540274</v>
      </c>
      <c r="W197" s="269">
        <f t="shared" si="9"/>
        <v>97.479252688172039</v>
      </c>
      <c r="X197" s="269">
        <f t="shared" si="9"/>
        <v>122.28458810692852</v>
      </c>
      <c r="Y197" s="269"/>
      <c r="Z197" s="24" t="s">
        <v>832</v>
      </c>
      <c r="AA197" s="4">
        <v>3185.1851851851852</v>
      </c>
      <c r="AB197" s="4">
        <v>3087.0221327967806</v>
      </c>
      <c r="AC197" s="4">
        <v>2909.7938144329896</v>
      </c>
      <c r="AD197" s="4">
        <v>3265.9294365455503</v>
      </c>
      <c r="AE197" s="4">
        <v>3340.8602150537636</v>
      </c>
      <c r="AF197" s="4">
        <v>3463.1751227495906</v>
      </c>
      <c r="AG197" s="3"/>
      <c r="AH197" s="276">
        <f t="shared" si="11"/>
        <v>3130.7982039573822</v>
      </c>
      <c r="AI197" s="276">
        <f t="shared" si="11"/>
        <v>3025.6707997987928</v>
      </c>
      <c r="AJ197" s="276">
        <f t="shared" si="11"/>
        <v>2835.7726649484534</v>
      </c>
      <c r="AK197" s="276">
        <f t="shared" si="11"/>
        <v>3176.2996261190101</v>
      </c>
      <c r="AL197" s="276">
        <f t="shared" si="11"/>
        <v>3243.3809623655916</v>
      </c>
      <c r="AM197" s="276">
        <f t="shared" si="11"/>
        <v>3340.8905346426623</v>
      </c>
      <c r="AN197" s="3">
        <v>616</v>
      </c>
      <c r="AO197" s="3">
        <v>34</v>
      </c>
    </row>
    <row r="198" spans="1:41">
      <c r="A198" s="268" t="s">
        <v>429</v>
      </c>
      <c r="B198" s="268">
        <v>23</v>
      </c>
      <c r="C198" s="268">
        <v>27</v>
      </c>
      <c r="D198" s="268">
        <v>24</v>
      </c>
      <c r="E198" s="268">
        <v>24</v>
      </c>
      <c r="F198" s="268">
        <v>25</v>
      </c>
      <c r="G198" s="268">
        <v>23</v>
      </c>
      <c r="I198" s="268" t="s">
        <v>429</v>
      </c>
      <c r="J198" s="269">
        <v>15.955060675631355</v>
      </c>
      <c r="K198" s="269">
        <v>6.7498434898434896</v>
      </c>
      <c r="L198" s="269">
        <v>10.069050525601899</v>
      </c>
      <c r="M198" s="269">
        <v>5.2875794198895028</v>
      </c>
      <c r="N198" s="269">
        <v>2.6293175388967467</v>
      </c>
      <c r="O198" s="269">
        <v>11.839464991023341</v>
      </c>
      <c r="P198" s="269">
        <v>22.093203383596911</v>
      </c>
      <c r="R198" s="268" t="s">
        <v>429</v>
      </c>
      <c r="S198" s="269">
        <f t="shared" si="10"/>
        <v>38.955060675631358</v>
      </c>
      <c r="T198" s="269">
        <f t="shared" si="10"/>
        <v>33.749843489843492</v>
      </c>
      <c r="U198" s="269">
        <f t="shared" si="10"/>
        <v>34.069050525601895</v>
      </c>
      <c r="V198" s="269">
        <f t="shared" si="9"/>
        <v>29.287579419889504</v>
      </c>
      <c r="W198" s="269">
        <f t="shared" si="9"/>
        <v>27.629317538896746</v>
      </c>
      <c r="X198" s="269">
        <f t="shared" si="9"/>
        <v>34.839464991023341</v>
      </c>
      <c r="Y198" s="269"/>
      <c r="Z198" s="24" t="s">
        <v>833</v>
      </c>
      <c r="AA198" s="4">
        <v>3972.7779599868809</v>
      </c>
      <c r="AB198" s="4">
        <v>4177.4891774891776</v>
      </c>
      <c r="AC198" s="4">
        <v>4070.1932858596133</v>
      </c>
      <c r="AD198" s="4">
        <v>4131.5607734806626</v>
      </c>
      <c r="AE198" s="4">
        <v>4300.9193776520506</v>
      </c>
      <c r="AF198" s="4">
        <v>4381.3285457809698</v>
      </c>
      <c r="AG198" s="3"/>
      <c r="AH198" s="276">
        <f t="shared" si="11"/>
        <v>3933.8228993112493</v>
      </c>
      <c r="AI198" s="276">
        <f t="shared" si="11"/>
        <v>4143.7393339993341</v>
      </c>
      <c r="AJ198" s="276">
        <f t="shared" si="11"/>
        <v>4036.1242353340112</v>
      </c>
      <c r="AK198" s="276">
        <f t="shared" si="11"/>
        <v>4102.2731940607728</v>
      </c>
      <c r="AL198" s="276">
        <f t="shared" si="11"/>
        <v>4273.2900601131541</v>
      </c>
      <c r="AM198" s="276">
        <f t="shared" si="11"/>
        <v>4346.4890807899465</v>
      </c>
      <c r="AN198" s="3">
        <v>619</v>
      </c>
      <c r="AO198" s="3">
        <v>6</v>
      </c>
    </row>
    <row r="199" spans="1:41">
      <c r="A199" s="268" t="s">
        <v>431</v>
      </c>
      <c r="B199" s="268">
        <v>50</v>
      </c>
      <c r="C199" s="268">
        <v>50</v>
      </c>
      <c r="D199" s="268">
        <v>51</v>
      </c>
      <c r="E199" s="268">
        <v>50</v>
      </c>
      <c r="F199" s="268">
        <v>44</v>
      </c>
      <c r="G199" s="268">
        <v>49</v>
      </c>
      <c r="I199" s="268" t="s">
        <v>431</v>
      </c>
      <c r="J199" s="269">
        <v>36.991044668587897</v>
      </c>
      <c r="K199" s="269">
        <v>30.472201096892139</v>
      </c>
      <c r="L199" s="269">
        <v>48.463282128137877</v>
      </c>
      <c r="M199" s="269">
        <v>52.02733538698498</v>
      </c>
      <c r="N199" s="269">
        <v>66.482056962025325</v>
      </c>
      <c r="O199" s="269">
        <v>77.122228020875156</v>
      </c>
      <c r="P199" s="269">
        <v>80.93372701266857</v>
      </c>
      <c r="R199" s="268" t="s">
        <v>431</v>
      </c>
      <c r="S199" s="269">
        <f t="shared" si="10"/>
        <v>86.991044668587904</v>
      </c>
      <c r="T199" s="269">
        <f t="shared" si="10"/>
        <v>80.472201096892135</v>
      </c>
      <c r="U199" s="269">
        <f t="shared" si="10"/>
        <v>99.463282128137877</v>
      </c>
      <c r="V199" s="269">
        <f t="shared" si="9"/>
        <v>102.02733538698499</v>
      </c>
      <c r="W199" s="269">
        <f t="shared" si="9"/>
        <v>110.48205696202533</v>
      </c>
      <c r="X199" s="269">
        <f t="shared" si="9"/>
        <v>126.12222802087516</v>
      </c>
      <c r="Y199" s="269"/>
      <c r="Z199" s="24" t="s">
        <v>834</v>
      </c>
      <c r="AA199" s="4">
        <v>5310.8789625360232</v>
      </c>
      <c r="AB199" s="4">
        <v>5550.2742230347349</v>
      </c>
      <c r="AC199" s="4">
        <v>5884.9756463094791</v>
      </c>
      <c r="AD199" s="4">
        <v>6052.7531767423952</v>
      </c>
      <c r="AE199" s="4">
        <v>6209.256329113924</v>
      </c>
      <c r="AF199" s="4">
        <v>5690.0843034925729</v>
      </c>
      <c r="AG199" s="3"/>
      <c r="AH199" s="276">
        <f t="shared" si="11"/>
        <v>5223.8879178674351</v>
      </c>
      <c r="AI199" s="276">
        <f t="shared" si="11"/>
        <v>5469.8020219378432</v>
      </c>
      <c r="AJ199" s="276">
        <f t="shared" si="11"/>
        <v>5785.5123641813416</v>
      </c>
      <c r="AK199" s="276">
        <f t="shared" si="11"/>
        <v>5950.72584135541</v>
      </c>
      <c r="AL199" s="276">
        <f t="shared" si="11"/>
        <v>6098.7742721518989</v>
      </c>
      <c r="AM199" s="276">
        <f t="shared" si="11"/>
        <v>5563.962075471698</v>
      </c>
      <c r="AN199" s="3">
        <v>620</v>
      </c>
      <c r="AO199" s="3">
        <v>18</v>
      </c>
    </row>
    <row r="200" spans="1:41">
      <c r="A200" s="268" t="s">
        <v>433</v>
      </c>
      <c r="B200" s="268">
        <v>34</v>
      </c>
      <c r="C200" s="268">
        <v>34</v>
      </c>
      <c r="D200" s="268">
        <v>38</v>
      </c>
      <c r="E200" s="268">
        <v>36</v>
      </c>
      <c r="F200" s="268">
        <v>34</v>
      </c>
      <c r="G200" s="268">
        <v>38</v>
      </c>
      <c r="I200" s="268" t="s">
        <v>433</v>
      </c>
      <c r="J200" s="269">
        <v>74.730159292035395</v>
      </c>
      <c r="K200" s="269">
        <v>66.867135183527296</v>
      </c>
      <c r="L200" s="269">
        <v>64.041671195652185</v>
      </c>
      <c r="M200" s="269">
        <v>42.646540737369136</v>
      </c>
      <c r="N200" s="269">
        <v>44.027931194793119</v>
      </c>
      <c r="O200" s="269">
        <v>30.504581188582126</v>
      </c>
      <c r="P200" s="269">
        <v>43.957281736668236</v>
      </c>
      <c r="R200" s="268" t="s">
        <v>433</v>
      </c>
      <c r="S200" s="269">
        <f t="shared" si="10"/>
        <v>108.7301592920354</v>
      </c>
      <c r="T200" s="269">
        <f t="shared" si="10"/>
        <v>100.8671351835273</v>
      </c>
      <c r="U200" s="269">
        <f t="shared" si="10"/>
        <v>102.04167119565219</v>
      </c>
      <c r="V200" s="269">
        <f t="shared" si="9"/>
        <v>78.646540737369136</v>
      </c>
      <c r="W200" s="269">
        <f t="shared" si="9"/>
        <v>78.027931194793126</v>
      </c>
      <c r="X200" s="269">
        <f t="shared" si="9"/>
        <v>68.504581188582122</v>
      </c>
      <c r="Y200" s="269"/>
      <c r="Z200" s="24" t="s">
        <v>835</v>
      </c>
      <c r="AA200" s="4">
        <v>4406.6371681415931</v>
      </c>
      <c r="AB200" s="4">
        <v>4263.6526410026854</v>
      </c>
      <c r="AC200" s="4">
        <v>4448.369565217391</v>
      </c>
      <c r="AD200" s="4">
        <v>4489.3035958124719</v>
      </c>
      <c r="AE200" s="4">
        <v>4828.9167828916779</v>
      </c>
      <c r="AF200" s="4">
        <v>4904.071127749181</v>
      </c>
      <c r="AG200" s="3"/>
      <c r="AH200" s="276">
        <f t="shared" si="11"/>
        <v>4297.9070088495573</v>
      </c>
      <c r="AI200" s="276">
        <f t="shared" si="11"/>
        <v>4162.7855058191581</v>
      </c>
      <c r="AJ200" s="276">
        <f t="shared" si="11"/>
        <v>4346.3278940217388</v>
      </c>
      <c r="AK200" s="276">
        <f t="shared" si="11"/>
        <v>4410.657055075103</v>
      </c>
      <c r="AL200" s="276">
        <f t="shared" si="11"/>
        <v>4750.8888516968846</v>
      </c>
      <c r="AM200" s="276">
        <f t="shared" si="11"/>
        <v>4835.5665465605989</v>
      </c>
      <c r="AN200" s="3">
        <v>623</v>
      </c>
      <c r="AO200" s="3">
        <v>10</v>
      </c>
    </row>
    <row r="201" spans="1:41">
      <c r="A201" s="268" t="s">
        <v>435</v>
      </c>
      <c r="B201" s="268">
        <v>31</v>
      </c>
      <c r="C201" s="268">
        <v>27</v>
      </c>
      <c r="D201" s="268">
        <v>26</v>
      </c>
      <c r="E201" s="268">
        <v>29</v>
      </c>
      <c r="F201" s="268">
        <v>27</v>
      </c>
      <c r="G201" s="268">
        <v>28</v>
      </c>
      <c r="I201" s="268" t="s">
        <v>435</v>
      </c>
      <c r="J201" s="269">
        <v>71.049479421161436</v>
      </c>
      <c r="K201" s="269">
        <v>80.090067415730346</v>
      </c>
      <c r="L201" s="269">
        <v>72.452494300911852</v>
      </c>
      <c r="M201" s="269">
        <v>68.988368999421624</v>
      </c>
      <c r="N201" s="269">
        <v>60.312227626459141</v>
      </c>
      <c r="O201" s="269">
        <v>63.4334068292683</v>
      </c>
      <c r="P201" s="269">
        <v>81.91367721766315</v>
      </c>
      <c r="R201" s="268" t="s">
        <v>435</v>
      </c>
      <c r="S201" s="269">
        <f t="shared" si="10"/>
        <v>102.04947942116144</v>
      </c>
      <c r="T201" s="269">
        <f t="shared" si="10"/>
        <v>107.09006741573035</v>
      </c>
      <c r="U201" s="269">
        <f t="shared" si="10"/>
        <v>98.452494300911852</v>
      </c>
      <c r="V201" s="269">
        <f t="shared" si="9"/>
        <v>97.988368999421624</v>
      </c>
      <c r="W201" s="269">
        <f t="shared" si="9"/>
        <v>87.312227626459133</v>
      </c>
      <c r="X201" s="269">
        <f t="shared" si="9"/>
        <v>91.433406829268307</v>
      </c>
      <c r="Y201" s="269"/>
      <c r="Z201" s="24" t="s">
        <v>435</v>
      </c>
      <c r="AA201" s="4">
        <v>3319.4888178913739</v>
      </c>
      <c r="AB201" s="4">
        <v>3315.1685393258426</v>
      </c>
      <c r="AC201" s="4">
        <v>3129.3693009118542</v>
      </c>
      <c r="AD201" s="4">
        <v>3417.1968382494697</v>
      </c>
      <c r="AE201" s="4">
        <v>3404.8638132295719</v>
      </c>
      <c r="AF201" s="4">
        <v>3556.4878048780488</v>
      </c>
      <c r="AG201" s="3"/>
      <c r="AH201" s="276">
        <f t="shared" si="11"/>
        <v>3217.4393384702125</v>
      </c>
      <c r="AI201" s="276">
        <f t="shared" si="11"/>
        <v>3208.0784719101121</v>
      </c>
      <c r="AJ201" s="276">
        <f t="shared" si="11"/>
        <v>3030.9168066109423</v>
      </c>
      <c r="AK201" s="276">
        <f t="shared" si="11"/>
        <v>3319.208469250048</v>
      </c>
      <c r="AL201" s="276">
        <f t="shared" si="11"/>
        <v>3317.5515856031129</v>
      </c>
      <c r="AM201" s="276">
        <f t="shared" si="11"/>
        <v>3465.0543980487805</v>
      </c>
      <c r="AN201" s="3">
        <v>624</v>
      </c>
      <c r="AO201" s="3">
        <v>8</v>
      </c>
    </row>
    <row r="202" spans="1:41">
      <c r="A202" s="268" t="s">
        <v>437</v>
      </c>
      <c r="B202" s="268">
        <v>22</v>
      </c>
      <c r="C202" s="268">
        <v>20</v>
      </c>
      <c r="D202" s="268">
        <v>21</v>
      </c>
      <c r="E202" s="268">
        <v>21</v>
      </c>
      <c r="F202" s="268">
        <v>21</v>
      </c>
      <c r="G202" s="268">
        <v>24</v>
      </c>
      <c r="I202" s="268" t="s">
        <v>437</v>
      </c>
      <c r="J202" s="269">
        <v>30.79293055123015</v>
      </c>
      <c r="K202" s="269">
        <v>30.178789209535758</v>
      </c>
      <c r="L202" s="269">
        <v>37.130667920978361</v>
      </c>
      <c r="M202" s="269">
        <v>37.897581055308329</v>
      </c>
      <c r="N202" s="269">
        <v>33.298830029249267</v>
      </c>
      <c r="O202" s="269">
        <v>32.426152081284826</v>
      </c>
      <c r="P202" s="269">
        <v>49.724492610837437</v>
      </c>
      <c r="R202" s="268" t="s">
        <v>437</v>
      </c>
      <c r="S202" s="269">
        <f t="shared" si="10"/>
        <v>52.79293055123015</v>
      </c>
      <c r="T202" s="269">
        <f t="shared" si="10"/>
        <v>50.178789209535758</v>
      </c>
      <c r="U202" s="269">
        <f t="shared" si="10"/>
        <v>58.130667920978361</v>
      </c>
      <c r="V202" s="269">
        <f t="shared" si="9"/>
        <v>58.897581055308329</v>
      </c>
      <c r="W202" s="269">
        <f t="shared" si="9"/>
        <v>54.298830029249267</v>
      </c>
      <c r="X202" s="269">
        <f t="shared" si="9"/>
        <v>56.426152081284826</v>
      </c>
      <c r="Y202" s="269"/>
      <c r="Z202" s="24" t="s">
        <v>836</v>
      </c>
      <c r="AA202" s="4">
        <v>3286.5151043288697</v>
      </c>
      <c r="AB202" s="4">
        <v>3329.0464240903389</v>
      </c>
      <c r="AC202" s="4">
        <v>3385.7008466603952</v>
      </c>
      <c r="AD202" s="4">
        <v>3372.2186904005084</v>
      </c>
      <c r="AE202" s="4">
        <v>3867.0783230419238</v>
      </c>
      <c r="AF202" s="4">
        <v>3758.1120943952801</v>
      </c>
      <c r="AG202" s="3"/>
      <c r="AH202" s="276">
        <f t="shared" si="11"/>
        <v>3233.7221737776395</v>
      </c>
      <c r="AI202" s="276">
        <f t="shared" si="11"/>
        <v>3278.8676348808031</v>
      </c>
      <c r="AJ202" s="276">
        <f t="shared" si="11"/>
        <v>3327.5701787394169</v>
      </c>
      <c r="AK202" s="276">
        <f t="shared" si="11"/>
        <v>3313.3211093452001</v>
      </c>
      <c r="AL202" s="276">
        <f t="shared" si="11"/>
        <v>3812.7794930126747</v>
      </c>
      <c r="AM202" s="276">
        <f t="shared" si="11"/>
        <v>3701.6859423139954</v>
      </c>
      <c r="AN202" s="3">
        <v>625</v>
      </c>
      <c r="AO202" s="3">
        <v>17</v>
      </c>
    </row>
    <row r="203" spans="1:41">
      <c r="A203" s="268" t="s">
        <v>439</v>
      </c>
      <c r="B203" s="268">
        <v>47</v>
      </c>
      <c r="C203" s="268">
        <v>47</v>
      </c>
      <c r="D203" s="268">
        <v>46</v>
      </c>
      <c r="E203" s="268">
        <v>43</v>
      </c>
      <c r="F203" s="268">
        <v>44</v>
      </c>
      <c r="G203" s="268">
        <v>48</v>
      </c>
      <c r="I203" s="268" t="s">
        <v>439</v>
      </c>
      <c r="J203" s="269">
        <v>47.94484650317893</v>
      </c>
      <c r="K203" s="269">
        <v>40.165995225853841</v>
      </c>
      <c r="L203" s="269">
        <v>40.978590968709014</v>
      </c>
      <c r="M203" s="269">
        <v>34.145483993902438</v>
      </c>
      <c r="N203" s="269">
        <v>36.425170532060022</v>
      </c>
      <c r="O203" s="269">
        <v>45.691404728789983</v>
      </c>
      <c r="P203" s="269">
        <v>53.481680773881493</v>
      </c>
      <c r="R203" s="268" t="s">
        <v>439</v>
      </c>
      <c r="S203" s="269">
        <f t="shared" si="10"/>
        <v>94.944846503178923</v>
      </c>
      <c r="T203" s="269">
        <f t="shared" si="10"/>
        <v>87.165995225853834</v>
      </c>
      <c r="U203" s="269">
        <f t="shared" si="10"/>
        <v>86.978590968709014</v>
      </c>
      <c r="V203" s="269">
        <f t="shared" si="9"/>
        <v>77.145483993902445</v>
      </c>
      <c r="W203" s="269">
        <f t="shared" si="9"/>
        <v>80.425170532060022</v>
      </c>
      <c r="X203" s="269">
        <f t="shared" si="9"/>
        <v>93.69140472878999</v>
      </c>
      <c r="Y203" s="269"/>
      <c r="Z203" s="24" t="s">
        <v>439</v>
      </c>
      <c r="AA203" s="4">
        <v>4611.0808356039961</v>
      </c>
      <c r="AB203" s="4">
        <v>4788.2849798016896</v>
      </c>
      <c r="AC203" s="4">
        <v>4867.1538317406785</v>
      </c>
      <c r="AD203" s="4">
        <v>4842.4161585365855</v>
      </c>
      <c r="AE203" s="4">
        <v>5220.6197622295849</v>
      </c>
      <c r="AF203" s="4">
        <v>5467.3157162726011</v>
      </c>
      <c r="AG203" s="3"/>
      <c r="AH203" s="276">
        <f t="shared" si="11"/>
        <v>4516.1359891008169</v>
      </c>
      <c r="AI203" s="276">
        <f t="shared" si="11"/>
        <v>4701.1189845758354</v>
      </c>
      <c r="AJ203" s="276">
        <f t="shared" si="11"/>
        <v>4780.1752407719696</v>
      </c>
      <c r="AK203" s="276">
        <f t="shared" si="11"/>
        <v>4765.2706745426831</v>
      </c>
      <c r="AL203" s="276">
        <f t="shared" si="11"/>
        <v>5140.1945916975246</v>
      </c>
      <c r="AM203" s="276">
        <f t="shared" si="11"/>
        <v>5373.624311543811</v>
      </c>
      <c r="AN203" s="3">
        <v>626</v>
      </c>
      <c r="AO203" s="3">
        <v>17</v>
      </c>
    </row>
    <row r="204" spans="1:41">
      <c r="A204" s="268" t="s">
        <v>441</v>
      </c>
      <c r="B204" s="268">
        <v>43</v>
      </c>
      <c r="C204" s="268">
        <v>36</v>
      </c>
      <c r="D204" s="268">
        <v>32</v>
      </c>
      <c r="E204" s="268">
        <v>33</v>
      </c>
      <c r="F204" s="268">
        <v>39</v>
      </c>
      <c r="G204" s="268">
        <v>105</v>
      </c>
      <c r="I204" s="268" t="s">
        <v>441</v>
      </c>
      <c r="J204" s="269">
        <v>19.985356017643351</v>
      </c>
      <c r="K204" s="269">
        <v>16.250658644711844</v>
      </c>
      <c r="L204" s="269">
        <v>22.718917036098794</v>
      </c>
      <c r="M204" s="269">
        <v>27.834778420038536</v>
      </c>
      <c r="N204" s="269">
        <v>21.289778200253483</v>
      </c>
      <c r="O204" s="269">
        <v>14.291475204017576</v>
      </c>
      <c r="P204" s="269">
        <v>23.115278969957078</v>
      </c>
      <c r="R204" s="268" t="s">
        <v>441</v>
      </c>
      <c r="S204" s="269">
        <f t="shared" si="10"/>
        <v>62.985356017643355</v>
      </c>
      <c r="T204" s="269">
        <f t="shared" si="10"/>
        <v>52.250658644711848</v>
      </c>
      <c r="U204" s="269">
        <f t="shared" si="10"/>
        <v>54.718917036098794</v>
      </c>
      <c r="V204" s="269">
        <f t="shared" si="9"/>
        <v>60.834778420038532</v>
      </c>
      <c r="W204" s="269">
        <f t="shared" si="9"/>
        <v>60.28977820025348</v>
      </c>
      <c r="X204" s="269">
        <f t="shared" si="9"/>
        <v>119.29147520401757</v>
      </c>
      <c r="Y204" s="269"/>
      <c r="Z204" s="24" t="s">
        <v>837</v>
      </c>
      <c r="AA204" s="4">
        <v>3693.7618147448015</v>
      </c>
      <c r="AB204" s="4">
        <v>3701.7099430018998</v>
      </c>
      <c r="AC204" s="4">
        <v>3418.6193793540215</v>
      </c>
      <c r="AD204" s="4">
        <v>3664.7398843930637</v>
      </c>
      <c r="AE204" s="4">
        <v>3743.979721166033</v>
      </c>
      <c r="AF204" s="4">
        <v>4325.8003766478341</v>
      </c>
      <c r="AG204" s="3"/>
      <c r="AH204" s="276">
        <f t="shared" si="11"/>
        <v>3630.7764587271581</v>
      </c>
      <c r="AI204" s="276">
        <f t="shared" si="11"/>
        <v>3649.4592843571882</v>
      </c>
      <c r="AJ204" s="276">
        <f t="shared" si="11"/>
        <v>3363.9004623179226</v>
      </c>
      <c r="AK204" s="276">
        <f t="shared" si="11"/>
        <v>3603.905105973025</v>
      </c>
      <c r="AL204" s="276">
        <f t="shared" si="11"/>
        <v>3683.6899429657797</v>
      </c>
      <c r="AM204" s="276">
        <f t="shared" si="11"/>
        <v>4206.5089014438163</v>
      </c>
      <c r="AN204" s="3">
        <v>630</v>
      </c>
      <c r="AO204" s="3">
        <v>17</v>
      </c>
    </row>
    <row r="205" spans="1:41">
      <c r="A205" s="268" t="s">
        <v>443</v>
      </c>
      <c r="B205" s="268">
        <v>11</v>
      </c>
      <c r="C205" s="268">
        <v>12</v>
      </c>
      <c r="D205" s="268">
        <v>11</v>
      </c>
      <c r="E205" s="268">
        <v>11</v>
      </c>
      <c r="F205" s="268">
        <v>14</v>
      </c>
      <c r="G205" s="268">
        <v>10</v>
      </c>
      <c r="I205" s="268" t="s">
        <v>443</v>
      </c>
      <c r="J205" s="269">
        <v>47.122500000000002</v>
      </c>
      <c r="K205" s="269">
        <v>42.989653012048194</v>
      </c>
      <c r="L205" s="269">
        <v>38.946807896003854</v>
      </c>
      <c r="M205" s="269">
        <v>33.579393491124257</v>
      </c>
      <c r="N205" s="269">
        <v>28.53679141716567</v>
      </c>
      <c r="O205" s="269">
        <v>43.362326980942825</v>
      </c>
      <c r="P205" s="269">
        <v>56.536283987915404</v>
      </c>
      <c r="R205" s="268" t="s">
        <v>443</v>
      </c>
      <c r="S205" s="269">
        <f t="shared" si="10"/>
        <v>58.122500000000002</v>
      </c>
      <c r="T205" s="269">
        <f t="shared" si="10"/>
        <v>54.989653012048194</v>
      </c>
      <c r="U205" s="269">
        <f t="shared" si="10"/>
        <v>49.946807896003854</v>
      </c>
      <c r="V205" s="269">
        <f t="shared" si="9"/>
        <v>44.579393491124257</v>
      </c>
      <c r="W205" s="269">
        <f t="shared" si="9"/>
        <v>42.536791417165674</v>
      </c>
      <c r="X205" s="269">
        <f t="shared" si="9"/>
        <v>53.362326980942825</v>
      </c>
      <c r="Y205" s="269"/>
      <c r="Z205" s="24" t="s">
        <v>838</v>
      </c>
      <c r="AA205" s="4">
        <v>3155.8988764044943</v>
      </c>
      <c r="AB205" s="4">
        <v>3599.0361445783133</v>
      </c>
      <c r="AC205" s="4">
        <v>3402.5036109773714</v>
      </c>
      <c r="AD205" s="4">
        <v>3348.1262327416175</v>
      </c>
      <c r="AE205" s="4">
        <v>3277.445109780439</v>
      </c>
      <c r="AF205" s="4">
        <v>3369.1073219658979</v>
      </c>
      <c r="AG205" s="3"/>
      <c r="AH205" s="276">
        <f t="shared" si="11"/>
        <v>3097.7763764044944</v>
      </c>
      <c r="AI205" s="276">
        <f t="shared" si="11"/>
        <v>3544.0464915662651</v>
      </c>
      <c r="AJ205" s="276">
        <f t="shared" si="11"/>
        <v>3352.5568030813674</v>
      </c>
      <c r="AK205" s="276">
        <f t="shared" si="11"/>
        <v>3303.5468392504931</v>
      </c>
      <c r="AL205" s="276">
        <f t="shared" si="11"/>
        <v>3234.9083183632733</v>
      </c>
      <c r="AM205" s="276">
        <f t="shared" si="11"/>
        <v>3315.7449949849552</v>
      </c>
      <c r="AN205" s="3">
        <v>631</v>
      </c>
      <c r="AO205" s="3">
        <v>2</v>
      </c>
    </row>
    <row r="206" spans="1:41">
      <c r="A206" s="268" t="s">
        <v>445</v>
      </c>
      <c r="B206" s="268">
        <v>21</v>
      </c>
      <c r="C206" s="268">
        <v>21</v>
      </c>
      <c r="D206" s="268">
        <v>19</v>
      </c>
      <c r="E206" s="268">
        <v>16</v>
      </c>
      <c r="F206" s="268">
        <v>15</v>
      </c>
      <c r="G206" s="268">
        <v>17</v>
      </c>
      <c r="I206" s="268" t="s">
        <v>445</v>
      </c>
      <c r="J206" s="269">
        <v>38.053232474535648</v>
      </c>
      <c r="K206" s="269">
        <v>28.941724762335898</v>
      </c>
      <c r="L206" s="269">
        <v>27.886001218212272</v>
      </c>
      <c r="M206" s="269">
        <v>29.286513309739959</v>
      </c>
      <c r="N206" s="269">
        <v>28.367372183372186</v>
      </c>
      <c r="O206" s="269">
        <v>32.436210444271239</v>
      </c>
      <c r="P206" s="269">
        <v>37.545013200807581</v>
      </c>
      <c r="R206" s="268" t="s">
        <v>445</v>
      </c>
      <c r="S206" s="269">
        <f t="shared" si="10"/>
        <v>59.053232474535648</v>
      </c>
      <c r="T206" s="269">
        <f t="shared" si="10"/>
        <v>49.941724762335895</v>
      </c>
      <c r="U206" s="269">
        <f t="shared" si="10"/>
        <v>46.886001218212272</v>
      </c>
      <c r="V206" s="269">
        <f t="shared" si="9"/>
        <v>45.286513309739959</v>
      </c>
      <c r="W206" s="269">
        <f t="shared" si="9"/>
        <v>43.367372183372183</v>
      </c>
      <c r="X206" s="269">
        <f t="shared" si="9"/>
        <v>49.436210444271239</v>
      </c>
      <c r="Y206" s="269"/>
      <c r="Z206" s="24" t="s">
        <v>840</v>
      </c>
      <c r="AA206" s="4">
        <v>3508.5380467345717</v>
      </c>
      <c r="AB206" s="4">
        <v>3585.7854232684472</v>
      </c>
      <c r="AC206" s="4">
        <v>3715.2428810720266</v>
      </c>
      <c r="AD206" s="4">
        <v>3986.6133251269425</v>
      </c>
      <c r="AE206" s="4">
        <v>3835.4312354312356</v>
      </c>
      <c r="AF206" s="4">
        <v>3916.9134840218239</v>
      </c>
      <c r="AG206" s="3"/>
      <c r="AH206" s="276">
        <f t="shared" si="11"/>
        <v>3449.4848142600363</v>
      </c>
      <c r="AI206" s="276">
        <f t="shared" si="11"/>
        <v>3535.8436985061112</v>
      </c>
      <c r="AJ206" s="276">
        <f t="shared" si="11"/>
        <v>3668.3568798538145</v>
      </c>
      <c r="AK206" s="276">
        <f t="shared" si="11"/>
        <v>3941.3268118172027</v>
      </c>
      <c r="AL206" s="276">
        <f t="shared" si="11"/>
        <v>3792.0638632478635</v>
      </c>
      <c r="AM206" s="276">
        <f t="shared" si="11"/>
        <v>3867.4772735775528</v>
      </c>
      <c r="AN206" s="3">
        <v>635</v>
      </c>
      <c r="AO206" s="3">
        <v>6</v>
      </c>
    </row>
    <row r="207" spans="1:41">
      <c r="A207" s="268" t="s">
        <v>447</v>
      </c>
      <c r="B207" s="268">
        <v>19</v>
      </c>
      <c r="C207" s="268">
        <v>19</v>
      </c>
      <c r="D207" s="268">
        <v>18</v>
      </c>
      <c r="E207" s="268">
        <v>19</v>
      </c>
      <c r="F207" s="268">
        <v>19</v>
      </c>
      <c r="G207" s="268">
        <v>21</v>
      </c>
      <c r="I207" s="268" t="s">
        <v>447</v>
      </c>
      <c r="J207" s="269">
        <v>50.569003737444525</v>
      </c>
      <c r="K207" s="269">
        <v>52.556929319063862</v>
      </c>
      <c r="L207" s="269">
        <v>58.949227024459752</v>
      </c>
      <c r="M207" s="269">
        <v>49.322024480979238</v>
      </c>
      <c r="N207" s="269">
        <v>40.957374335427744</v>
      </c>
      <c r="O207" s="269">
        <v>52.50004739336493</v>
      </c>
      <c r="P207" s="269">
        <v>55.999869940440014</v>
      </c>
      <c r="R207" s="268" t="s">
        <v>447</v>
      </c>
      <c r="S207" s="269">
        <f t="shared" si="10"/>
        <v>69.569003737444518</v>
      </c>
      <c r="T207" s="269">
        <f t="shared" si="10"/>
        <v>71.556929319063869</v>
      </c>
      <c r="U207" s="269">
        <f t="shared" si="10"/>
        <v>76.949227024459759</v>
      </c>
      <c r="V207" s="269">
        <f t="shared" si="9"/>
        <v>68.322024480979238</v>
      </c>
      <c r="W207" s="269">
        <f t="shared" si="9"/>
        <v>59.957374335427744</v>
      </c>
      <c r="X207" s="269">
        <f t="shared" si="9"/>
        <v>73.500047393364923</v>
      </c>
      <c r="Y207" s="269"/>
      <c r="Z207" s="23" t="s">
        <v>841</v>
      </c>
      <c r="AA207" s="4">
        <v>3412.4036440084092</v>
      </c>
      <c r="AB207" s="4">
        <v>3379.1602963659884</v>
      </c>
      <c r="AC207" s="4">
        <v>3395.749228211826</v>
      </c>
      <c r="AD207" s="4">
        <v>3364.6945877835115</v>
      </c>
      <c r="AE207" s="4">
        <v>3577.5737071048816</v>
      </c>
      <c r="AF207" s="4">
        <v>3551.342812006319</v>
      </c>
      <c r="AG207" s="3"/>
      <c r="AH207" s="276">
        <f t="shared" si="11"/>
        <v>3342.8346402709649</v>
      </c>
      <c r="AI207" s="276">
        <f t="shared" si="11"/>
        <v>3307.6033670469246</v>
      </c>
      <c r="AJ207" s="276">
        <f t="shared" si="11"/>
        <v>3318.8000011873664</v>
      </c>
      <c r="AK207" s="276">
        <f t="shared" si="11"/>
        <v>3296.3725633025324</v>
      </c>
      <c r="AL207" s="276">
        <f t="shared" si="11"/>
        <v>3517.6163327694539</v>
      </c>
      <c r="AM207" s="276">
        <f t="shared" si="11"/>
        <v>3477.8427646129539</v>
      </c>
      <c r="AN207" s="3">
        <v>636</v>
      </c>
      <c r="AO207" s="3">
        <v>2</v>
      </c>
    </row>
    <row r="208" spans="1:41">
      <c r="A208" s="268" t="s">
        <v>449</v>
      </c>
      <c r="B208" s="268">
        <v>24</v>
      </c>
      <c r="C208" s="268">
        <v>25</v>
      </c>
      <c r="D208" s="268">
        <v>24</v>
      </c>
      <c r="E208" s="268">
        <v>22</v>
      </c>
      <c r="F208" s="268">
        <v>24</v>
      </c>
      <c r="G208" s="268">
        <v>27</v>
      </c>
      <c r="I208" s="268" t="s">
        <v>449</v>
      </c>
      <c r="J208" s="269">
        <v>61.261629644347302</v>
      </c>
      <c r="K208" s="269">
        <v>59.863442223110752</v>
      </c>
      <c r="L208" s="269">
        <v>56.56519219231231</v>
      </c>
      <c r="M208" s="269">
        <v>51.53373463383177</v>
      </c>
      <c r="N208" s="269">
        <v>53.411389035212117</v>
      </c>
      <c r="O208" s="269">
        <v>69.86937133002094</v>
      </c>
      <c r="P208" s="269">
        <v>76.1446772464963</v>
      </c>
      <c r="R208" s="268" t="s">
        <v>449</v>
      </c>
      <c r="S208" s="269">
        <f t="shared" si="10"/>
        <v>85.261629644347295</v>
      </c>
      <c r="T208" s="269">
        <f t="shared" si="10"/>
        <v>84.863442223110752</v>
      </c>
      <c r="U208" s="269">
        <f t="shared" si="10"/>
        <v>80.56519219231231</v>
      </c>
      <c r="V208" s="269">
        <f t="shared" si="9"/>
        <v>73.53373463383177</v>
      </c>
      <c r="W208" s="269">
        <f t="shared" si="9"/>
        <v>77.411389035212125</v>
      </c>
      <c r="X208" s="269">
        <f t="shared" si="9"/>
        <v>96.86937133002094</v>
      </c>
      <c r="Y208" s="269"/>
      <c r="Z208" s="24" t="s">
        <v>842</v>
      </c>
      <c r="AA208" s="4">
        <v>3295.4897675342736</v>
      </c>
      <c r="AB208" s="4">
        <v>3362.6149540183928</v>
      </c>
      <c r="AC208" s="4">
        <v>3286.8285268589257</v>
      </c>
      <c r="AD208" s="4">
        <v>3478.7392688726773</v>
      </c>
      <c r="AE208" s="4">
        <v>3791.442116779448</v>
      </c>
      <c r="AF208" s="4">
        <v>3940.3769556112184</v>
      </c>
      <c r="AG208" s="3"/>
      <c r="AH208" s="276">
        <f t="shared" si="11"/>
        <v>3210.2281378899261</v>
      </c>
      <c r="AI208" s="276">
        <f t="shared" si="11"/>
        <v>3277.7515117952821</v>
      </c>
      <c r="AJ208" s="276">
        <f t="shared" si="11"/>
        <v>3206.2633346666134</v>
      </c>
      <c r="AK208" s="276">
        <f t="shared" ref="AK208:AM271" si="12">AD208-V208</f>
        <v>3405.2055342388453</v>
      </c>
      <c r="AL208" s="276">
        <f t="shared" si="12"/>
        <v>3714.0307277442357</v>
      </c>
      <c r="AM208" s="276">
        <f t="shared" si="12"/>
        <v>3843.5075842811975</v>
      </c>
      <c r="AN208" s="3">
        <v>678</v>
      </c>
      <c r="AO208" s="3">
        <v>17</v>
      </c>
    </row>
    <row r="209" spans="1:41">
      <c r="A209" s="268" t="s">
        <v>451</v>
      </c>
      <c r="B209" s="268">
        <v>16</v>
      </c>
      <c r="C209" s="268">
        <v>17</v>
      </c>
      <c r="D209" s="268">
        <v>18</v>
      </c>
      <c r="E209" s="268">
        <v>15</v>
      </c>
      <c r="F209" s="268">
        <v>15</v>
      </c>
      <c r="G209" s="268">
        <v>17</v>
      </c>
      <c r="I209" s="268" t="s">
        <v>451</v>
      </c>
      <c r="J209" s="269">
        <v>68.721195212110544</v>
      </c>
      <c r="K209" s="269">
        <v>79.132435445382342</v>
      </c>
      <c r="L209" s="269">
        <v>79.736797960575927</v>
      </c>
      <c r="M209" s="269">
        <v>73.543707596404758</v>
      </c>
      <c r="N209" s="269">
        <v>76.599125508425331</v>
      </c>
      <c r="O209" s="269">
        <v>90.271391673932001</v>
      </c>
      <c r="P209" s="269">
        <v>103.21731123321568</v>
      </c>
      <c r="R209" s="268" t="s">
        <v>451</v>
      </c>
      <c r="S209" s="269">
        <f t="shared" si="10"/>
        <v>84.721195212110544</v>
      </c>
      <c r="T209" s="269">
        <f t="shared" si="10"/>
        <v>96.132435445382342</v>
      </c>
      <c r="U209" s="269">
        <f t="shared" si="10"/>
        <v>97.736797960575927</v>
      </c>
      <c r="V209" s="269">
        <f t="shared" si="9"/>
        <v>88.543707596404758</v>
      </c>
      <c r="W209" s="269">
        <f t="shared" si="9"/>
        <v>91.599125508425331</v>
      </c>
      <c r="X209" s="269">
        <f t="shared" si="9"/>
        <v>107.271391673932</v>
      </c>
      <c r="Y209" s="269"/>
      <c r="Z209" s="23" t="s">
        <v>451</v>
      </c>
      <c r="AA209" s="4">
        <v>3642.1404682274247</v>
      </c>
      <c r="AB209" s="4">
        <v>3546.3190511806815</v>
      </c>
      <c r="AC209" s="4">
        <v>3496.2119852069945</v>
      </c>
      <c r="AD209" s="4">
        <v>3774.282400695854</v>
      </c>
      <c r="AE209" s="4">
        <v>3913.7492736780941</v>
      </c>
      <c r="AF209" s="4">
        <v>3973.7358326068002</v>
      </c>
      <c r="AG209" s="3"/>
      <c r="AH209" s="276">
        <f t="shared" ref="AH209:AM272" si="13">AA209-S209</f>
        <v>3557.419273015314</v>
      </c>
      <c r="AI209" s="276">
        <f t="shared" si="13"/>
        <v>3450.1866157352993</v>
      </c>
      <c r="AJ209" s="276">
        <f t="shared" si="13"/>
        <v>3398.4751872464185</v>
      </c>
      <c r="AK209" s="276">
        <f t="shared" si="12"/>
        <v>3685.7386930994494</v>
      </c>
      <c r="AL209" s="276">
        <f t="shared" si="12"/>
        <v>3822.1501481696687</v>
      </c>
      <c r="AM209" s="276">
        <f t="shared" si="12"/>
        <v>3866.464440932868</v>
      </c>
      <c r="AN209" s="3">
        <v>710</v>
      </c>
      <c r="AO209" s="3">
        <v>33</v>
      </c>
    </row>
    <row r="210" spans="1:41">
      <c r="A210" s="268" t="s">
        <v>453</v>
      </c>
      <c r="B210" s="268">
        <v>9</v>
      </c>
      <c r="C210" s="268">
        <v>9</v>
      </c>
      <c r="D210" s="268">
        <v>7</v>
      </c>
      <c r="E210" s="268">
        <v>6</v>
      </c>
      <c r="F210" s="268">
        <v>5</v>
      </c>
      <c r="G210" s="268">
        <v>6</v>
      </c>
      <c r="I210" s="268" t="s">
        <v>453</v>
      </c>
      <c r="J210" s="269">
        <v>46.057986414162208</v>
      </c>
      <c r="K210" s="269">
        <v>44.920206317176628</v>
      </c>
      <c r="L210" s="269">
        <v>47.903003218618466</v>
      </c>
      <c r="M210" s="269">
        <v>40.753101993547851</v>
      </c>
      <c r="N210" s="269">
        <v>33.818377535749917</v>
      </c>
      <c r="O210" s="269">
        <v>36.400483058139059</v>
      </c>
      <c r="P210" s="269">
        <v>32.394114755419452</v>
      </c>
      <c r="R210" s="268" t="s">
        <v>453</v>
      </c>
      <c r="S210" s="269">
        <f t="shared" si="10"/>
        <v>55.057986414162208</v>
      </c>
      <c r="T210" s="269">
        <f t="shared" si="10"/>
        <v>53.920206317176628</v>
      </c>
      <c r="U210" s="269">
        <f t="shared" si="10"/>
        <v>54.903003218618466</v>
      </c>
      <c r="V210" s="269">
        <f t="shared" si="9"/>
        <v>46.753101993547851</v>
      </c>
      <c r="W210" s="269">
        <f t="shared" si="9"/>
        <v>38.818377535749917</v>
      </c>
      <c r="X210" s="269">
        <f t="shared" si="9"/>
        <v>42.400483058139059</v>
      </c>
      <c r="Y210" s="269"/>
      <c r="Z210" s="24" t="s">
        <v>843</v>
      </c>
      <c r="AA210" s="4">
        <v>3178.9625360230548</v>
      </c>
      <c r="AB210" s="4">
        <v>3183.3381377918708</v>
      </c>
      <c r="AC210" s="4">
        <v>3077.7832796896923</v>
      </c>
      <c r="AD210" s="4">
        <v>3258.4167424931757</v>
      </c>
      <c r="AE210" s="4">
        <v>3404.9717326238774</v>
      </c>
      <c r="AF210" s="4">
        <v>3409.9643544884666</v>
      </c>
      <c r="AG210" s="3"/>
      <c r="AH210" s="276">
        <f t="shared" si="13"/>
        <v>3123.9045496088925</v>
      </c>
      <c r="AI210" s="276">
        <f t="shared" si="13"/>
        <v>3129.4179314746943</v>
      </c>
      <c r="AJ210" s="276">
        <f t="shared" si="13"/>
        <v>3022.880276471074</v>
      </c>
      <c r="AK210" s="276">
        <f t="shared" si="12"/>
        <v>3211.6636404996279</v>
      </c>
      <c r="AL210" s="276">
        <f t="shared" si="12"/>
        <v>3366.1533550881277</v>
      </c>
      <c r="AM210" s="276">
        <f t="shared" si="12"/>
        <v>3367.5638714303277</v>
      </c>
      <c r="AN210" s="3">
        <v>680</v>
      </c>
      <c r="AO210" s="3">
        <v>2</v>
      </c>
    </row>
    <row r="211" spans="1:41">
      <c r="A211" s="268" t="s">
        <v>455</v>
      </c>
      <c r="B211" s="268">
        <v>57</v>
      </c>
      <c r="C211" s="268">
        <v>56</v>
      </c>
      <c r="D211" s="268">
        <v>62</v>
      </c>
      <c r="E211" s="268">
        <v>56</v>
      </c>
      <c r="F211" s="268">
        <v>52</v>
      </c>
      <c r="G211" s="268">
        <v>57</v>
      </c>
      <c r="I211" s="268" t="s">
        <v>455</v>
      </c>
      <c r="J211" s="269">
        <v>52.021711759978565</v>
      </c>
      <c r="K211" s="269">
        <v>40.228221430528912</v>
      </c>
      <c r="L211" s="269">
        <v>53.22773149451168</v>
      </c>
      <c r="M211" s="269">
        <v>44.885290267501425</v>
      </c>
      <c r="N211" s="269">
        <v>45.025359953366369</v>
      </c>
      <c r="O211" s="269">
        <v>66.784319262782404</v>
      </c>
      <c r="P211" s="269">
        <v>65.512487233403434</v>
      </c>
      <c r="R211" s="268" t="s">
        <v>455</v>
      </c>
      <c r="S211" s="269">
        <f t="shared" si="10"/>
        <v>109.02171175997856</v>
      </c>
      <c r="T211" s="269">
        <f t="shared" si="10"/>
        <v>96.228221430528919</v>
      </c>
      <c r="U211" s="269">
        <f t="shared" si="10"/>
        <v>115.22773149451169</v>
      </c>
      <c r="V211" s="269">
        <f t="shared" si="9"/>
        <v>100.88529026750143</v>
      </c>
      <c r="W211" s="269">
        <f t="shared" si="9"/>
        <v>97.025359953366376</v>
      </c>
      <c r="X211" s="269">
        <f t="shared" si="9"/>
        <v>123.7843192627824</v>
      </c>
      <c r="Y211" s="269"/>
      <c r="Z211" s="24" t="s">
        <v>844</v>
      </c>
      <c r="AA211" s="4">
        <v>4179.2124296812217</v>
      </c>
      <c r="AB211" s="4">
        <v>4080.2959714990407</v>
      </c>
      <c r="AC211" s="4">
        <v>4067.8300028145231</v>
      </c>
      <c r="AD211" s="4">
        <v>4251.2805919180419</v>
      </c>
      <c r="AE211" s="4">
        <v>4413.2905858350332</v>
      </c>
      <c r="AF211" s="4">
        <v>4802.9131985731274</v>
      </c>
      <c r="AG211" s="3"/>
      <c r="AH211" s="276">
        <f t="shared" si="13"/>
        <v>4070.190717921243</v>
      </c>
      <c r="AI211" s="276">
        <f t="shared" si="13"/>
        <v>3984.0677500685119</v>
      </c>
      <c r="AJ211" s="276">
        <f t="shared" si="13"/>
        <v>3952.6022713200114</v>
      </c>
      <c r="AK211" s="276">
        <f t="shared" si="12"/>
        <v>4150.3953016505402</v>
      </c>
      <c r="AL211" s="276">
        <f t="shared" si="12"/>
        <v>4316.265225881667</v>
      </c>
      <c r="AM211" s="276">
        <f t="shared" si="12"/>
        <v>4679.1288793103449</v>
      </c>
      <c r="AN211" s="3">
        <v>681</v>
      </c>
      <c r="AO211" s="3">
        <v>10</v>
      </c>
    </row>
    <row r="212" spans="1:41">
      <c r="A212" s="268" t="s">
        <v>457</v>
      </c>
      <c r="B212" s="268">
        <v>44</v>
      </c>
      <c r="C212" s="268">
        <v>41</v>
      </c>
      <c r="D212" s="268">
        <v>38</v>
      </c>
      <c r="E212" s="268">
        <v>36</v>
      </c>
      <c r="F212" s="268">
        <v>44</v>
      </c>
      <c r="G212" s="268">
        <v>46</v>
      </c>
      <c r="I212" s="268" t="s">
        <v>457</v>
      </c>
      <c r="J212" s="269">
        <v>63.573181592039802</v>
      </c>
      <c r="K212" s="269">
        <v>55.975252299279148</v>
      </c>
      <c r="L212" s="269">
        <v>59.906394763343407</v>
      </c>
      <c r="M212" s="269">
        <v>47.966617043121154</v>
      </c>
      <c r="N212" s="269">
        <v>39.551633624107851</v>
      </c>
      <c r="O212" s="269">
        <v>52.807747844827581</v>
      </c>
      <c r="P212" s="269">
        <v>51.323572207084474</v>
      </c>
      <c r="R212" s="268" t="s">
        <v>457</v>
      </c>
      <c r="S212" s="269">
        <f t="shared" si="10"/>
        <v>107.5731815920398</v>
      </c>
      <c r="T212" s="269">
        <f t="shared" si="10"/>
        <v>96.975252299279148</v>
      </c>
      <c r="U212" s="269">
        <f t="shared" si="10"/>
        <v>97.9063947633434</v>
      </c>
      <c r="V212" s="269">
        <f t="shared" si="9"/>
        <v>83.966617043121147</v>
      </c>
      <c r="W212" s="269">
        <f t="shared" si="9"/>
        <v>83.551633624107851</v>
      </c>
      <c r="X212" s="269">
        <f t="shared" si="9"/>
        <v>98.807747844827588</v>
      </c>
      <c r="Y212" s="269"/>
      <c r="Z212" s="24" t="s">
        <v>845</v>
      </c>
      <c r="AA212" s="4">
        <v>4304.9751243781093</v>
      </c>
      <c r="AB212" s="4">
        <v>4142.1824509072831</v>
      </c>
      <c r="AC212" s="4">
        <v>4357.2507552870093</v>
      </c>
      <c r="AD212" s="4">
        <v>4485.1129363449691</v>
      </c>
      <c r="AE212" s="4">
        <v>4704.4673539518899</v>
      </c>
      <c r="AF212" s="4">
        <v>5123.6530172413795</v>
      </c>
      <c r="AG212" s="3"/>
      <c r="AH212" s="276">
        <f t="shared" si="13"/>
        <v>4197.4019427860694</v>
      </c>
      <c r="AI212" s="276">
        <f t="shared" si="13"/>
        <v>4045.2071986080041</v>
      </c>
      <c r="AJ212" s="276">
        <f t="shared" si="13"/>
        <v>4259.3443605236662</v>
      </c>
      <c r="AK212" s="276">
        <f t="shared" si="12"/>
        <v>4401.1463193018481</v>
      </c>
      <c r="AL212" s="276">
        <f t="shared" si="12"/>
        <v>4620.9157203277819</v>
      </c>
      <c r="AM212" s="276">
        <f t="shared" si="12"/>
        <v>5024.8452693965519</v>
      </c>
      <c r="AN212" s="3">
        <v>683</v>
      </c>
      <c r="AO212" s="3">
        <v>19</v>
      </c>
    </row>
    <row r="213" spans="1:41">
      <c r="A213" s="268" t="s">
        <v>459</v>
      </c>
      <c r="B213" s="268">
        <v>20</v>
      </c>
      <c r="C213" s="268">
        <v>18</v>
      </c>
      <c r="D213" s="268">
        <v>18</v>
      </c>
      <c r="E213" s="268">
        <v>18</v>
      </c>
      <c r="F213" s="268">
        <v>19</v>
      </c>
      <c r="G213" s="268">
        <v>18</v>
      </c>
      <c r="I213" s="268" t="s">
        <v>459</v>
      </c>
      <c r="J213" s="269">
        <v>52.636432967419431</v>
      </c>
      <c r="K213" s="269">
        <v>53.241104155096686</v>
      </c>
      <c r="L213" s="269">
        <v>57.392004038364469</v>
      </c>
      <c r="M213" s="269">
        <v>52.319622205284553</v>
      </c>
      <c r="N213" s="269">
        <v>50.239261318709346</v>
      </c>
      <c r="O213" s="269">
        <v>59.210820184426225</v>
      </c>
      <c r="P213" s="269">
        <v>65.654348473184498</v>
      </c>
      <c r="R213" s="268" t="s">
        <v>459</v>
      </c>
      <c r="S213" s="269">
        <f t="shared" si="10"/>
        <v>72.636432967419438</v>
      </c>
      <c r="T213" s="269">
        <f t="shared" si="10"/>
        <v>71.241104155096679</v>
      </c>
      <c r="U213" s="269">
        <f t="shared" si="10"/>
        <v>75.392004038364462</v>
      </c>
      <c r="V213" s="269">
        <f t="shared" si="9"/>
        <v>70.31962220528456</v>
      </c>
      <c r="W213" s="269">
        <f t="shared" si="9"/>
        <v>69.239261318709339</v>
      </c>
      <c r="X213" s="269">
        <f t="shared" si="9"/>
        <v>77.210820184426225</v>
      </c>
      <c r="Y213" s="269"/>
      <c r="Z213" s="26" t="s">
        <v>846</v>
      </c>
      <c r="AA213" s="4">
        <v>3326.6095606521139</v>
      </c>
      <c r="AB213" s="4">
        <v>3288.9130105518252</v>
      </c>
      <c r="AC213" s="4">
        <v>3361.4840989399295</v>
      </c>
      <c r="AD213" s="4">
        <v>3504.268292682927</v>
      </c>
      <c r="AE213" s="4">
        <v>3569.5191939803594</v>
      </c>
      <c r="AF213" s="4">
        <v>3675.3842213114754</v>
      </c>
      <c r="AG213" s="25"/>
      <c r="AH213" s="276">
        <f t="shared" si="13"/>
        <v>3253.9731276846946</v>
      </c>
      <c r="AI213" s="276">
        <f t="shared" si="13"/>
        <v>3217.6719063967284</v>
      </c>
      <c r="AJ213" s="276">
        <f t="shared" si="13"/>
        <v>3286.0920949015649</v>
      </c>
      <c r="AK213" s="276">
        <f t="shared" si="12"/>
        <v>3433.9486704776423</v>
      </c>
      <c r="AL213" s="276">
        <f t="shared" si="12"/>
        <v>3500.27993266165</v>
      </c>
      <c r="AM213" s="276">
        <f t="shared" si="12"/>
        <v>3598.1734011270491</v>
      </c>
      <c r="AN213" s="25">
        <v>684</v>
      </c>
      <c r="AO213" s="3">
        <v>4</v>
      </c>
    </row>
    <row r="214" spans="1:41">
      <c r="A214" s="268" t="s">
        <v>461</v>
      </c>
      <c r="B214" s="268">
        <v>57</v>
      </c>
      <c r="C214" s="268">
        <v>54</v>
      </c>
      <c r="D214" s="268">
        <v>60</v>
      </c>
      <c r="E214" s="268">
        <v>57</v>
      </c>
      <c r="F214" s="268">
        <v>63</v>
      </c>
      <c r="G214" s="268">
        <v>63</v>
      </c>
      <c r="I214" s="268" t="s">
        <v>461</v>
      </c>
      <c r="J214" s="269">
        <v>63.083536179231004</v>
      </c>
      <c r="K214" s="269">
        <v>55.496730535279802</v>
      </c>
      <c r="L214" s="269">
        <v>37.630599078341014</v>
      </c>
      <c r="M214" s="269">
        <v>28.408297872340427</v>
      </c>
      <c r="N214" s="269">
        <v>25.952486382569692</v>
      </c>
      <c r="O214" s="269">
        <v>36.362964297412383</v>
      </c>
      <c r="P214" s="269">
        <v>41.367084019769358</v>
      </c>
      <c r="R214" s="268" t="s">
        <v>461</v>
      </c>
      <c r="S214" s="269">
        <f t="shared" si="10"/>
        <v>120.083536179231</v>
      </c>
      <c r="T214" s="269">
        <f t="shared" si="10"/>
        <v>109.4967305352798</v>
      </c>
      <c r="U214" s="269">
        <f t="shared" si="10"/>
        <v>97.630599078341021</v>
      </c>
      <c r="V214" s="269">
        <f t="shared" si="9"/>
        <v>85.408297872340427</v>
      </c>
      <c r="W214" s="269">
        <f t="shared" si="9"/>
        <v>88.952486382569688</v>
      </c>
      <c r="X214" s="269">
        <f t="shared" si="9"/>
        <v>99.36296429741239</v>
      </c>
      <c r="Y214" s="269"/>
      <c r="Z214" s="24" t="s">
        <v>847</v>
      </c>
      <c r="AA214" s="4">
        <v>4156.5243717832273</v>
      </c>
      <c r="AB214" s="4">
        <v>4229.0145985401459</v>
      </c>
      <c r="AC214" s="4">
        <v>4400.6144393241166</v>
      </c>
      <c r="AD214" s="4">
        <v>4554.4430538172719</v>
      </c>
      <c r="AE214" s="4">
        <v>4831.1438641461073</v>
      </c>
      <c r="AF214" s="4">
        <v>5212.9053390108093</v>
      </c>
      <c r="AG214" s="3"/>
      <c r="AH214" s="276">
        <f t="shared" si="13"/>
        <v>4036.4408356039962</v>
      </c>
      <c r="AI214" s="276">
        <f t="shared" si="13"/>
        <v>4119.5178680048657</v>
      </c>
      <c r="AJ214" s="276">
        <f t="shared" si="13"/>
        <v>4302.9838402457754</v>
      </c>
      <c r="AK214" s="276">
        <f t="shared" si="12"/>
        <v>4469.034755944931</v>
      </c>
      <c r="AL214" s="276">
        <f t="shared" si="12"/>
        <v>4742.1913777635373</v>
      </c>
      <c r="AM214" s="276">
        <f t="shared" si="12"/>
        <v>5113.5423747133973</v>
      </c>
      <c r="AN214" s="3">
        <v>686</v>
      </c>
      <c r="AO214" s="3">
        <v>11</v>
      </c>
    </row>
    <row r="215" spans="1:41">
      <c r="A215" s="268" t="s">
        <v>463</v>
      </c>
      <c r="B215" s="268">
        <v>41</v>
      </c>
      <c r="C215" s="268">
        <v>41</v>
      </c>
      <c r="D215" s="268">
        <v>39</v>
      </c>
      <c r="E215" s="268">
        <v>47</v>
      </c>
      <c r="F215" s="268">
        <v>47</v>
      </c>
      <c r="G215" s="268">
        <v>52</v>
      </c>
      <c r="I215" s="268" t="s">
        <v>463</v>
      </c>
      <c r="J215" s="269">
        <v>75.997461139896373</v>
      </c>
      <c r="K215" s="269">
        <v>84.850354033662214</v>
      </c>
      <c r="L215" s="269">
        <v>92.456737338044761</v>
      </c>
      <c r="M215" s="269">
        <v>76.138522107813444</v>
      </c>
      <c r="N215" s="269">
        <v>38.180811485642948</v>
      </c>
      <c r="O215" s="269">
        <v>36.883100576553488</v>
      </c>
      <c r="P215" s="269">
        <v>48.825201586252476</v>
      </c>
      <c r="R215" s="268" t="s">
        <v>463</v>
      </c>
      <c r="S215" s="269">
        <f t="shared" si="10"/>
        <v>116.99746113989637</v>
      </c>
      <c r="T215" s="269">
        <f t="shared" si="10"/>
        <v>125.85035403366221</v>
      </c>
      <c r="U215" s="269">
        <f t="shared" si="10"/>
        <v>131.45673733804477</v>
      </c>
      <c r="V215" s="269">
        <f t="shared" si="9"/>
        <v>123.13852210781344</v>
      </c>
      <c r="W215" s="269">
        <f t="shared" si="9"/>
        <v>85.180811485642948</v>
      </c>
      <c r="X215" s="269">
        <f t="shared" si="9"/>
        <v>88.883100576553488</v>
      </c>
      <c r="Y215" s="269"/>
      <c r="Z215" s="24" t="s">
        <v>848</v>
      </c>
      <c r="AA215" s="4">
        <v>4993.0915371329875</v>
      </c>
      <c r="AB215" s="4">
        <v>5346.4886825304702</v>
      </c>
      <c r="AC215" s="4">
        <v>5402.8268551236752</v>
      </c>
      <c r="AD215" s="4">
        <v>5556.6323440339193</v>
      </c>
      <c r="AE215" s="4">
        <v>6010.6117353308364</v>
      </c>
      <c r="AF215" s="4">
        <v>5731.5823190262654</v>
      </c>
      <c r="AG215" s="3"/>
      <c r="AH215" s="276">
        <f t="shared" si="13"/>
        <v>4876.0940759930909</v>
      </c>
      <c r="AI215" s="276">
        <f t="shared" si="13"/>
        <v>5220.6383284968078</v>
      </c>
      <c r="AJ215" s="276">
        <f t="shared" si="13"/>
        <v>5271.3701177856301</v>
      </c>
      <c r="AK215" s="276">
        <f t="shared" si="12"/>
        <v>5433.4938219261057</v>
      </c>
      <c r="AL215" s="276">
        <f t="shared" si="12"/>
        <v>5925.4309238451933</v>
      </c>
      <c r="AM215" s="276">
        <f t="shared" si="12"/>
        <v>5642.6992184497121</v>
      </c>
      <c r="AN215" s="3">
        <v>687</v>
      </c>
      <c r="AO215" s="3">
        <v>11</v>
      </c>
    </row>
    <row r="216" spans="1:41">
      <c r="A216" s="268" t="s">
        <v>465</v>
      </c>
      <c r="B216" s="268">
        <v>45</v>
      </c>
      <c r="C216" s="268">
        <v>18</v>
      </c>
      <c r="D216" s="268">
        <v>16</v>
      </c>
      <c r="E216" s="268">
        <v>16</v>
      </c>
      <c r="F216" s="268">
        <v>15</v>
      </c>
      <c r="G216" s="268">
        <v>16</v>
      </c>
      <c r="I216" s="268" t="s">
        <v>465</v>
      </c>
      <c r="J216" s="269">
        <v>40.660862312694377</v>
      </c>
      <c r="K216" s="269">
        <v>45.220549956809677</v>
      </c>
      <c r="L216" s="269">
        <v>52.445750873108267</v>
      </c>
      <c r="M216" s="269">
        <v>58.170020989505247</v>
      </c>
      <c r="N216" s="269">
        <v>54.479562926224432</v>
      </c>
      <c r="O216" s="269">
        <v>80.271907183725375</v>
      </c>
      <c r="P216" s="269">
        <v>103.4491849935317</v>
      </c>
      <c r="R216" s="268" t="s">
        <v>465</v>
      </c>
      <c r="S216" s="269">
        <f t="shared" si="10"/>
        <v>85.660862312694377</v>
      </c>
      <c r="T216" s="269">
        <f t="shared" si="10"/>
        <v>63.220549956809677</v>
      </c>
      <c r="U216" s="269">
        <f t="shared" si="10"/>
        <v>68.445750873108267</v>
      </c>
      <c r="V216" s="269">
        <f t="shared" si="9"/>
        <v>74.170020989505247</v>
      </c>
      <c r="W216" s="269">
        <f t="shared" si="9"/>
        <v>69.479562926224432</v>
      </c>
      <c r="X216" s="269">
        <f t="shared" si="9"/>
        <v>96.271907183725375</v>
      </c>
      <c r="Y216" s="269"/>
      <c r="Z216" s="24" t="s">
        <v>849</v>
      </c>
      <c r="AA216" s="4">
        <v>4076.0531523890304</v>
      </c>
      <c r="AB216" s="4">
        <v>4042.3265188597752</v>
      </c>
      <c r="AC216" s="4">
        <v>4291.327124563446</v>
      </c>
      <c r="AD216" s="4">
        <v>4216.4917541229388</v>
      </c>
      <c r="AE216" s="4">
        <v>4728.1463112213269</v>
      </c>
      <c r="AF216" s="4">
        <v>5195.4863318499683</v>
      </c>
      <c r="AG216" s="3"/>
      <c r="AH216" s="276">
        <f t="shared" si="13"/>
        <v>3990.3922900763359</v>
      </c>
      <c r="AI216" s="276">
        <f t="shared" si="13"/>
        <v>3979.1059689029657</v>
      </c>
      <c r="AJ216" s="276">
        <f t="shared" si="13"/>
        <v>4222.8813736903376</v>
      </c>
      <c r="AK216" s="276">
        <f t="shared" si="12"/>
        <v>4142.3217331334336</v>
      </c>
      <c r="AL216" s="276">
        <f t="shared" si="12"/>
        <v>4658.6667482951025</v>
      </c>
      <c r="AM216" s="276">
        <f t="shared" si="12"/>
        <v>5099.2144246662428</v>
      </c>
      <c r="AN216" s="3">
        <v>689</v>
      </c>
      <c r="AO216" s="3">
        <v>9</v>
      </c>
    </row>
    <row r="217" spans="1:41">
      <c r="A217" s="268" t="s">
        <v>467</v>
      </c>
      <c r="B217" s="268">
        <v>54</v>
      </c>
      <c r="C217" s="268">
        <v>54</v>
      </c>
      <c r="D217" s="268">
        <v>56</v>
      </c>
      <c r="E217" s="268">
        <v>59</v>
      </c>
      <c r="F217" s="268">
        <v>65</v>
      </c>
      <c r="G217" s="268">
        <v>62</v>
      </c>
      <c r="I217" s="268" t="s">
        <v>467</v>
      </c>
      <c r="J217" s="269">
        <v>35.76741188666206</v>
      </c>
      <c r="K217" s="269">
        <v>36.50375963559916</v>
      </c>
      <c r="L217" s="269">
        <v>34.016946320654107</v>
      </c>
      <c r="M217" s="269">
        <v>41.986970470288007</v>
      </c>
      <c r="N217" s="269">
        <v>35.908101545253864</v>
      </c>
      <c r="O217" s="269">
        <v>25.291560885608856</v>
      </c>
      <c r="P217" s="269">
        <v>36.409795462997401</v>
      </c>
      <c r="R217" s="268" t="s">
        <v>467</v>
      </c>
      <c r="S217" s="269">
        <f t="shared" si="10"/>
        <v>89.76741188666206</v>
      </c>
      <c r="T217" s="269">
        <f t="shared" si="10"/>
        <v>90.503759635599152</v>
      </c>
      <c r="U217" s="269">
        <f t="shared" si="10"/>
        <v>90.016946320654114</v>
      </c>
      <c r="V217" s="269">
        <f t="shared" si="10"/>
        <v>100.98697047028801</v>
      </c>
      <c r="W217" s="269">
        <f t="shared" si="10"/>
        <v>100.90810154525386</v>
      </c>
      <c r="X217" s="269">
        <f t="shared" si="10"/>
        <v>87.29156088560886</v>
      </c>
      <c r="Y217" s="269"/>
      <c r="Z217" s="24" t="s">
        <v>850</v>
      </c>
      <c r="AA217" s="4">
        <v>3862.8196268140982</v>
      </c>
      <c r="AB217" s="4">
        <v>4074.9824807288019</v>
      </c>
      <c r="AC217" s="4">
        <v>4033.4162815499467</v>
      </c>
      <c r="AD217" s="4">
        <v>4436.3835216915786</v>
      </c>
      <c r="AE217" s="4">
        <v>4348.0500367917584</v>
      </c>
      <c r="AF217" s="4">
        <v>4557.19557195572</v>
      </c>
      <c r="AG217" s="3"/>
      <c r="AH217" s="276">
        <f t="shared" si="13"/>
        <v>3773.0522149274361</v>
      </c>
      <c r="AI217" s="276">
        <f t="shared" si="13"/>
        <v>3984.4787210932027</v>
      </c>
      <c r="AJ217" s="276">
        <f t="shared" si="13"/>
        <v>3943.3993352292928</v>
      </c>
      <c r="AK217" s="276">
        <f t="shared" si="12"/>
        <v>4335.3965512212908</v>
      </c>
      <c r="AL217" s="276">
        <f t="shared" si="12"/>
        <v>4247.1419352465045</v>
      </c>
      <c r="AM217" s="276">
        <f t="shared" si="12"/>
        <v>4469.9040110701108</v>
      </c>
      <c r="AN217" s="3">
        <v>691</v>
      </c>
      <c r="AO217" s="3">
        <v>17</v>
      </c>
    </row>
    <row r="218" spans="1:41">
      <c r="A218" s="268" t="s">
        <v>469</v>
      </c>
      <c r="B218" s="268">
        <v>16</v>
      </c>
      <c r="C218" s="268">
        <v>12</v>
      </c>
      <c r="D218" s="268">
        <v>14</v>
      </c>
      <c r="E218" s="268">
        <v>14</v>
      </c>
      <c r="F218" s="268">
        <v>14</v>
      </c>
      <c r="G218" s="268">
        <v>16</v>
      </c>
      <c r="I218" s="268" t="s">
        <v>469</v>
      </c>
      <c r="J218" s="269">
        <v>76.953769858895086</v>
      </c>
      <c r="K218" s="269">
        <v>73.222201303155018</v>
      </c>
      <c r="L218" s="269">
        <v>63.263279349436608</v>
      </c>
      <c r="M218" s="269">
        <v>52.127961790089088</v>
      </c>
      <c r="N218" s="269">
        <v>44.866060500816168</v>
      </c>
      <c r="O218" s="269">
        <v>52.13278787878788</v>
      </c>
      <c r="P218" s="269">
        <v>65.736750201535173</v>
      </c>
      <c r="R218" s="268" t="s">
        <v>469</v>
      </c>
      <c r="S218" s="269">
        <f t="shared" ref="S218:X281" si="14">B218+J218</f>
        <v>92.953769858895086</v>
      </c>
      <c r="T218" s="269">
        <f t="shared" si="14"/>
        <v>85.222201303155018</v>
      </c>
      <c r="U218" s="269">
        <f t="shared" si="14"/>
        <v>77.263279349436601</v>
      </c>
      <c r="V218" s="269">
        <f t="shared" si="14"/>
        <v>66.127961790089088</v>
      </c>
      <c r="W218" s="269">
        <f t="shared" si="14"/>
        <v>58.866060500816168</v>
      </c>
      <c r="X218" s="269">
        <f t="shared" si="14"/>
        <v>68.13278787878788</v>
      </c>
      <c r="Y218" s="269"/>
      <c r="Z218" s="24" t="s">
        <v>851</v>
      </c>
      <c r="AA218" s="4">
        <v>3357.135535891216</v>
      </c>
      <c r="AB218" s="4">
        <v>3347.5994513031551</v>
      </c>
      <c r="AC218" s="4">
        <v>3224.3203197684434</v>
      </c>
      <c r="AD218" s="4">
        <v>3246.2416481069044</v>
      </c>
      <c r="AE218" s="4">
        <v>3335.1161740700863</v>
      </c>
      <c r="AF218" s="4">
        <v>3571.9261581330547</v>
      </c>
      <c r="AG218" s="3"/>
      <c r="AH218" s="276">
        <f t="shared" si="13"/>
        <v>3264.1817660323209</v>
      </c>
      <c r="AI218" s="276">
        <f t="shared" si="13"/>
        <v>3262.37725</v>
      </c>
      <c r="AJ218" s="276">
        <f t="shared" si="13"/>
        <v>3147.0570404190066</v>
      </c>
      <c r="AK218" s="276">
        <f t="shared" si="12"/>
        <v>3180.1136863168153</v>
      </c>
      <c r="AL218" s="276">
        <f t="shared" si="12"/>
        <v>3276.2501135692701</v>
      </c>
      <c r="AM218" s="276">
        <f t="shared" si="12"/>
        <v>3503.7933702542668</v>
      </c>
      <c r="AN218" s="3">
        <v>694</v>
      </c>
      <c r="AO218" s="3">
        <v>5</v>
      </c>
    </row>
    <row r="219" spans="1:41">
      <c r="A219" s="268" t="s">
        <v>471</v>
      </c>
      <c r="B219" s="268">
        <v>33</v>
      </c>
      <c r="C219" s="268">
        <v>33</v>
      </c>
      <c r="D219" s="268">
        <v>32</v>
      </c>
      <c r="E219" s="268">
        <v>31</v>
      </c>
      <c r="F219" s="268">
        <v>31</v>
      </c>
      <c r="G219" s="268">
        <v>33</v>
      </c>
      <c r="I219" s="268" t="s">
        <v>471</v>
      </c>
      <c r="J219" s="269">
        <v>48.056143597335307</v>
      </c>
      <c r="K219" s="269">
        <v>54.065539033457242</v>
      </c>
      <c r="L219" s="269">
        <v>45.067570235383442</v>
      </c>
      <c r="M219" s="269">
        <v>49.591902173913049</v>
      </c>
      <c r="N219" s="269">
        <v>70.870110062893076</v>
      </c>
      <c r="O219" s="269">
        <v>90.078485829959504</v>
      </c>
      <c r="P219" s="269">
        <v>84.327429752066124</v>
      </c>
      <c r="R219" s="268" t="s">
        <v>471</v>
      </c>
      <c r="S219" s="269">
        <f t="shared" si="14"/>
        <v>81.056143597335307</v>
      </c>
      <c r="T219" s="269">
        <f t="shared" si="14"/>
        <v>87.065539033457242</v>
      </c>
      <c r="U219" s="269">
        <f t="shared" si="14"/>
        <v>77.067570235383442</v>
      </c>
      <c r="V219" s="269">
        <f t="shared" si="14"/>
        <v>80.591902173913041</v>
      </c>
      <c r="W219" s="269">
        <f t="shared" si="14"/>
        <v>101.87011006289308</v>
      </c>
      <c r="X219" s="269">
        <f t="shared" si="14"/>
        <v>123.0784858299595</v>
      </c>
      <c r="Y219" s="269"/>
      <c r="Z219" s="24" t="s">
        <v>852</v>
      </c>
      <c r="AA219" s="4">
        <v>5307.9200592153957</v>
      </c>
      <c r="AB219" s="4">
        <v>5460.966542750929</v>
      </c>
      <c r="AC219" s="4">
        <v>5597.5702353834477</v>
      </c>
      <c r="AD219" s="4">
        <v>5891.304347826087</v>
      </c>
      <c r="AE219" s="4">
        <v>5959.9056603773588</v>
      </c>
      <c r="AF219" s="4">
        <v>6585.4251012145751</v>
      </c>
      <c r="AG219" s="3"/>
      <c r="AH219" s="276">
        <f t="shared" si="13"/>
        <v>5226.8639156180607</v>
      </c>
      <c r="AI219" s="276">
        <f t="shared" si="13"/>
        <v>5373.9010037174721</v>
      </c>
      <c r="AJ219" s="276">
        <f t="shared" si="13"/>
        <v>5520.5026651480639</v>
      </c>
      <c r="AK219" s="276">
        <f t="shared" si="12"/>
        <v>5810.7124456521742</v>
      </c>
      <c r="AL219" s="276">
        <f t="shared" si="12"/>
        <v>5858.0355503144656</v>
      </c>
      <c r="AM219" s="276">
        <f t="shared" si="12"/>
        <v>6462.3466153846157</v>
      </c>
      <c r="AN219" s="3">
        <v>697</v>
      </c>
      <c r="AO219" s="3">
        <v>18</v>
      </c>
    </row>
    <row r="220" spans="1:41">
      <c r="A220" s="268" t="s">
        <v>473</v>
      </c>
      <c r="B220" s="268">
        <v>10</v>
      </c>
      <c r="C220" s="268">
        <v>11</v>
      </c>
      <c r="D220" s="268">
        <v>12</v>
      </c>
      <c r="E220" s="268">
        <v>11</v>
      </c>
      <c r="F220" s="268">
        <v>10</v>
      </c>
      <c r="G220" s="268">
        <v>11</v>
      </c>
      <c r="I220" s="268" t="s">
        <v>473</v>
      </c>
      <c r="J220" s="269">
        <v>85.181529156829143</v>
      </c>
      <c r="K220" s="269">
        <v>86.896225514614898</v>
      </c>
      <c r="L220" s="269">
        <v>86.459839634732461</v>
      </c>
      <c r="M220" s="269">
        <v>80.398824417532822</v>
      </c>
      <c r="N220" s="269">
        <v>78.22105580406712</v>
      </c>
      <c r="O220" s="269">
        <v>85.789854552323376</v>
      </c>
      <c r="P220" s="269">
        <v>90.548010405956944</v>
      </c>
      <c r="R220" s="268" t="s">
        <v>473</v>
      </c>
      <c r="S220" s="269">
        <f t="shared" si="14"/>
        <v>95.181529156829143</v>
      </c>
      <c r="T220" s="269">
        <f t="shared" si="14"/>
        <v>97.896225514614898</v>
      </c>
      <c r="U220" s="269">
        <f t="shared" si="14"/>
        <v>98.459839634732461</v>
      </c>
      <c r="V220" s="269">
        <f t="shared" si="14"/>
        <v>91.398824417532822</v>
      </c>
      <c r="W220" s="269">
        <f t="shared" si="14"/>
        <v>88.22105580406712</v>
      </c>
      <c r="X220" s="269">
        <f t="shared" si="14"/>
        <v>96.789854552323376</v>
      </c>
      <c r="Y220" s="269"/>
      <c r="Z220" s="24" t="s">
        <v>853</v>
      </c>
      <c r="AA220" s="4">
        <v>3364.9212458358938</v>
      </c>
      <c r="AB220" s="4">
        <v>3344.6995870225451</v>
      </c>
      <c r="AC220" s="4">
        <v>3290.3556552387054</v>
      </c>
      <c r="AD220" s="4">
        <v>3514.271637900893</v>
      </c>
      <c r="AE220" s="4">
        <v>3616.8744646426194</v>
      </c>
      <c r="AF220" s="4">
        <v>3656.5451454476765</v>
      </c>
      <c r="AG220" s="3"/>
      <c r="AH220" s="276">
        <f t="shared" si="13"/>
        <v>3269.7397166790647</v>
      </c>
      <c r="AI220" s="276">
        <f t="shared" si="13"/>
        <v>3246.8033615079303</v>
      </c>
      <c r="AJ220" s="276">
        <f t="shared" si="13"/>
        <v>3191.895815603973</v>
      </c>
      <c r="AK220" s="276">
        <f t="shared" si="12"/>
        <v>3422.87281348336</v>
      </c>
      <c r="AL220" s="276">
        <f t="shared" si="12"/>
        <v>3528.6534088385524</v>
      </c>
      <c r="AM220" s="276">
        <f t="shared" si="12"/>
        <v>3559.755290895353</v>
      </c>
      <c r="AN220" s="3">
        <v>698</v>
      </c>
      <c r="AO220" s="3">
        <v>19</v>
      </c>
    </row>
    <row r="221" spans="1:41">
      <c r="A221" s="268" t="s">
        <v>475</v>
      </c>
      <c r="B221" s="268">
        <v>36</v>
      </c>
      <c r="C221" s="268">
        <v>36</v>
      </c>
      <c r="D221" s="268">
        <v>34</v>
      </c>
      <c r="E221" s="268">
        <v>35</v>
      </c>
      <c r="F221" s="268">
        <v>35</v>
      </c>
      <c r="G221" s="268">
        <v>32</v>
      </c>
      <c r="I221" s="268" t="s">
        <v>475</v>
      </c>
      <c r="J221" s="269">
        <v>50.596839231927703</v>
      </c>
      <c r="K221" s="269">
        <v>43.610106768350811</v>
      </c>
      <c r="L221" s="269">
        <v>50.10163280950556</v>
      </c>
      <c r="M221" s="269">
        <v>55.052033732104334</v>
      </c>
      <c r="N221" s="269">
        <v>49.205154185022025</v>
      </c>
      <c r="O221" s="269">
        <v>53.393102397399424</v>
      </c>
      <c r="P221" s="269">
        <v>65.776901952807165</v>
      </c>
      <c r="R221" s="268" t="s">
        <v>475</v>
      </c>
      <c r="S221" s="269">
        <f t="shared" si="14"/>
        <v>86.596839231927703</v>
      </c>
      <c r="T221" s="269">
        <f t="shared" si="14"/>
        <v>79.610106768350818</v>
      </c>
      <c r="U221" s="269">
        <f t="shared" si="14"/>
        <v>84.10163280950556</v>
      </c>
      <c r="V221" s="269">
        <f t="shared" si="14"/>
        <v>90.052033732104334</v>
      </c>
      <c r="W221" s="269">
        <f t="shared" si="14"/>
        <v>84.205154185022025</v>
      </c>
      <c r="X221" s="269">
        <f t="shared" si="14"/>
        <v>85.393102397399417</v>
      </c>
      <c r="Y221" s="269"/>
      <c r="Z221" s="24" t="s">
        <v>854</v>
      </c>
      <c r="AA221" s="4">
        <v>3789.3448795180725</v>
      </c>
      <c r="AB221" s="4">
        <v>3919.161105815062</v>
      </c>
      <c r="AC221" s="4">
        <v>3874.856266768877</v>
      </c>
      <c r="AD221" s="4">
        <v>3904.0988429103745</v>
      </c>
      <c r="AE221" s="4">
        <v>4047.2567080496597</v>
      </c>
      <c r="AF221" s="4">
        <v>4509.5489638358395</v>
      </c>
      <c r="AG221" s="3"/>
      <c r="AH221" s="276">
        <f t="shared" si="13"/>
        <v>3702.7480402861447</v>
      </c>
      <c r="AI221" s="276">
        <f t="shared" si="13"/>
        <v>3839.5509990467112</v>
      </c>
      <c r="AJ221" s="276">
        <f t="shared" si="13"/>
        <v>3790.7546339593714</v>
      </c>
      <c r="AK221" s="276">
        <f t="shared" si="12"/>
        <v>3814.04680917827</v>
      </c>
      <c r="AL221" s="276">
        <f t="shared" si="12"/>
        <v>3963.0515538646378</v>
      </c>
      <c r="AM221" s="276">
        <f t="shared" si="12"/>
        <v>4424.1558614384403</v>
      </c>
      <c r="AN221" s="3">
        <v>700</v>
      </c>
      <c r="AO221" s="3">
        <v>9</v>
      </c>
    </row>
    <row r="222" spans="1:41">
      <c r="A222" s="268" t="s">
        <v>477</v>
      </c>
      <c r="B222" s="268">
        <v>32</v>
      </c>
      <c r="C222" s="268">
        <v>30</v>
      </c>
      <c r="D222" s="268">
        <v>29</v>
      </c>
      <c r="E222" s="268">
        <v>29</v>
      </c>
      <c r="F222" s="268">
        <v>31</v>
      </c>
      <c r="G222" s="268">
        <v>34</v>
      </c>
      <c r="I222" s="268" t="s">
        <v>477</v>
      </c>
      <c r="J222" s="269">
        <v>22.537220419640928</v>
      </c>
      <c r="K222" s="269">
        <v>16.45787513691128</v>
      </c>
      <c r="L222" s="269">
        <v>16.057633998654406</v>
      </c>
      <c r="M222" s="269">
        <v>18.936321055025012</v>
      </c>
      <c r="N222" s="269">
        <v>24.148083119308897</v>
      </c>
      <c r="O222" s="269">
        <v>33.250386714116253</v>
      </c>
      <c r="P222" s="269">
        <v>35.364561868078965</v>
      </c>
      <c r="R222" s="268" t="s">
        <v>477</v>
      </c>
      <c r="S222" s="269">
        <f t="shared" si="14"/>
        <v>54.537220419640931</v>
      </c>
      <c r="T222" s="269">
        <f t="shared" si="14"/>
        <v>46.457875136911284</v>
      </c>
      <c r="U222" s="269">
        <f t="shared" si="14"/>
        <v>45.05763399865441</v>
      </c>
      <c r="V222" s="269">
        <f t="shared" si="14"/>
        <v>47.936321055025012</v>
      </c>
      <c r="W222" s="269">
        <f t="shared" si="14"/>
        <v>55.148083119308893</v>
      </c>
      <c r="X222" s="269">
        <f t="shared" si="14"/>
        <v>67.250386714116246</v>
      </c>
      <c r="Y222" s="269"/>
      <c r="Z222" s="24" t="s">
        <v>855</v>
      </c>
      <c r="AA222" s="4">
        <v>4462.2539476530392</v>
      </c>
      <c r="AB222" s="4">
        <v>4465.4983570646218</v>
      </c>
      <c r="AC222" s="4">
        <v>4651.0428347163042</v>
      </c>
      <c r="AD222" s="4">
        <v>4653.9336061846298</v>
      </c>
      <c r="AE222" s="4">
        <v>4909.1758113471869</v>
      </c>
      <c r="AF222" s="4">
        <v>4752.787663107948</v>
      </c>
      <c r="AG222" s="3"/>
      <c r="AH222" s="276">
        <f t="shared" si="13"/>
        <v>4407.7167272333982</v>
      </c>
      <c r="AI222" s="276">
        <f t="shared" si="13"/>
        <v>4419.040481927711</v>
      </c>
      <c r="AJ222" s="276">
        <f t="shared" si="13"/>
        <v>4605.9852007176496</v>
      </c>
      <c r="AK222" s="276">
        <f t="shared" si="12"/>
        <v>4605.9972851296052</v>
      </c>
      <c r="AL222" s="276">
        <f t="shared" si="12"/>
        <v>4854.0277282278785</v>
      </c>
      <c r="AM222" s="276">
        <f t="shared" si="12"/>
        <v>4685.5372763938321</v>
      </c>
      <c r="AN222" s="3">
        <v>702</v>
      </c>
      <c r="AO222" s="3">
        <v>6</v>
      </c>
    </row>
    <row r="223" spans="1:41">
      <c r="A223" s="268" t="s">
        <v>479</v>
      </c>
      <c r="B223" s="268">
        <v>10</v>
      </c>
      <c r="C223" s="268">
        <v>10</v>
      </c>
      <c r="D223" s="268">
        <v>8</v>
      </c>
      <c r="E223" s="268">
        <v>7</v>
      </c>
      <c r="F223" s="268">
        <v>7</v>
      </c>
      <c r="G223" s="268">
        <v>7</v>
      </c>
      <c r="I223" s="268" t="s">
        <v>479</v>
      </c>
      <c r="J223" s="269">
        <v>17.094114566284777</v>
      </c>
      <c r="K223" s="269">
        <v>15.920229753951441</v>
      </c>
      <c r="L223" s="269">
        <v>16.717189845122146</v>
      </c>
      <c r="M223" s="269">
        <v>13.427429211326189</v>
      </c>
      <c r="N223" s="269">
        <v>17.688519045361151</v>
      </c>
      <c r="O223" s="269">
        <v>22.943084671073336</v>
      </c>
      <c r="P223" s="269">
        <v>25.60915974290641</v>
      </c>
      <c r="R223" s="268" t="s">
        <v>479</v>
      </c>
      <c r="S223" s="269">
        <f t="shared" si="14"/>
        <v>27.094114566284777</v>
      </c>
      <c r="T223" s="269">
        <f t="shared" si="14"/>
        <v>25.920229753951439</v>
      </c>
      <c r="U223" s="269">
        <f t="shared" si="14"/>
        <v>24.717189845122146</v>
      </c>
      <c r="V223" s="269">
        <f t="shared" si="14"/>
        <v>20.427429211326189</v>
      </c>
      <c r="W223" s="269">
        <f t="shared" si="14"/>
        <v>24.688519045361151</v>
      </c>
      <c r="X223" s="269">
        <f t="shared" si="14"/>
        <v>29.943084671073336</v>
      </c>
      <c r="Y223" s="269"/>
      <c r="Z223" s="23" t="s">
        <v>856</v>
      </c>
      <c r="AA223" s="4">
        <v>2436.0065466448445</v>
      </c>
      <c r="AB223" s="4">
        <v>2417.9566563467492</v>
      </c>
      <c r="AC223" s="4">
        <v>2349.5130129330992</v>
      </c>
      <c r="AD223" s="4">
        <v>2371.6205407134858</v>
      </c>
      <c r="AE223" s="4">
        <v>2561.4035087719299</v>
      </c>
      <c r="AF223" s="4">
        <v>2708.8448221592698</v>
      </c>
      <c r="AG223" s="3"/>
      <c r="AH223" s="276">
        <f t="shared" si="13"/>
        <v>2408.91243207856</v>
      </c>
      <c r="AI223" s="276">
        <f t="shared" si="13"/>
        <v>2392.0364265927979</v>
      </c>
      <c r="AJ223" s="276">
        <f t="shared" si="13"/>
        <v>2324.7958230879772</v>
      </c>
      <c r="AK223" s="276">
        <f t="shared" si="12"/>
        <v>2351.1931115021594</v>
      </c>
      <c r="AL223" s="276">
        <f t="shared" si="12"/>
        <v>2536.7149897265685</v>
      </c>
      <c r="AM223" s="276">
        <f t="shared" si="12"/>
        <v>2678.9017374881964</v>
      </c>
      <c r="AN223" s="3">
        <v>704</v>
      </c>
      <c r="AO223" s="3">
        <v>2</v>
      </c>
    </row>
    <row r="224" spans="1:41">
      <c r="A224" s="268" t="s">
        <v>481</v>
      </c>
      <c r="B224" s="268">
        <v>34</v>
      </c>
      <c r="C224" s="268">
        <v>34</v>
      </c>
      <c r="D224" s="268">
        <v>40</v>
      </c>
      <c r="E224" s="268">
        <v>40</v>
      </c>
      <c r="F224" s="268">
        <v>41</v>
      </c>
      <c r="G224" s="268">
        <v>42</v>
      </c>
      <c r="I224" s="268" t="s">
        <v>481</v>
      </c>
      <c r="J224" s="269">
        <v>58.001890166028097</v>
      </c>
      <c r="K224" s="269">
        <v>36.599135802469135</v>
      </c>
      <c r="L224" s="269">
        <v>41.003276785714284</v>
      </c>
      <c r="M224" s="269">
        <v>50.391270059605688</v>
      </c>
      <c r="N224" s="269">
        <v>58.961382878645338</v>
      </c>
      <c r="O224" s="269">
        <v>86.105116166505326</v>
      </c>
      <c r="P224" s="269">
        <v>115.8201969473166</v>
      </c>
      <c r="R224" s="268" t="s">
        <v>481</v>
      </c>
      <c r="S224" s="269">
        <f t="shared" si="14"/>
        <v>92.00189016602809</v>
      </c>
      <c r="T224" s="269">
        <f t="shared" si="14"/>
        <v>70.599135802469135</v>
      </c>
      <c r="U224" s="269">
        <f t="shared" si="14"/>
        <v>81.003276785714291</v>
      </c>
      <c r="V224" s="269">
        <f t="shared" si="14"/>
        <v>90.391270059605688</v>
      </c>
      <c r="W224" s="269">
        <f t="shared" si="14"/>
        <v>99.961382878645338</v>
      </c>
      <c r="X224" s="269">
        <f t="shared" si="14"/>
        <v>128.10511616650533</v>
      </c>
      <c r="Y224" s="269"/>
      <c r="Z224" s="24" t="s">
        <v>857</v>
      </c>
      <c r="AA224" s="4">
        <v>4750.5321413367392</v>
      </c>
      <c r="AB224" s="4">
        <v>4690.4761904761908</v>
      </c>
      <c r="AC224" s="4">
        <v>4864.2857142857147</v>
      </c>
      <c r="AD224" s="4">
        <v>4902.3383768913345</v>
      </c>
      <c r="AE224" s="4">
        <v>5106.7732831608655</v>
      </c>
      <c r="AF224" s="4">
        <v>5569.2158760890607</v>
      </c>
      <c r="AG224" s="3"/>
      <c r="AH224" s="276">
        <f t="shared" si="13"/>
        <v>4658.5302511707114</v>
      </c>
      <c r="AI224" s="276">
        <f t="shared" si="13"/>
        <v>4619.8770546737214</v>
      </c>
      <c r="AJ224" s="276">
        <f t="shared" si="13"/>
        <v>4783.2824375</v>
      </c>
      <c r="AK224" s="276">
        <f t="shared" si="12"/>
        <v>4811.9471068317289</v>
      </c>
      <c r="AL224" s="276">
        <f t="shared" si="12"/>
        <v>5006.8119002822204</v>
      </c>
      <c r="AM224" s="276">
        <f t="shared" si="12"/>
        <v>5441.1107599225552</v>
      </c>
      <c r="AN224" s="3">
        <v>707</v>
      </c>
      <c r="AO224" s="3">
        <v>12</v>
      </c>
    </row>
    <row r="225" spans="1:41">
      <c r="A225" s="268" t="s">
        <v>483</v>
      </c>
      <c r="B225" s="268">
        <v>32</v>
      </c>
      <c r="C225" s="268">
        <v>32</v>
      </c>
      <c r="D225" s="268">
        <v>31</v>
      </c>
      <c r="E225" s="268">
        <v>31</v>
      </c>
      <c r="F225" s="268">
        <v>31</v>
      </c>
      <c r="G225" s="268">
        <v>36</v>
      </c>
      <c r="I225" s="268" t="s">
        <v>483</v>
      </c>
      <c r="J225" s="269">
        <v>76.247798285426128</v>
      </c>
      <c r="K225" s="269">
        <v>69.35526315789474</v>
      </c>
      <c r="L225" s="269">
        <v>69.552629054124523</v>
      </c>
      <c r="M225" s="269">
        <v>69.918807222517259</v>
      </c>
      <c r="N225" s="269">
        <v>77.390359866795578</v>
      </c>
      <c r="O225" s="269">
        <v>97.778852085143356</v>
      </c>
      <c r="P225" s="269">
        <v>103.22431267142073</v>
      </c>
      <c r="R225" s="268" t="s">
        <v>483</v>
      </c>
      <c r="S225" s="269">
        <f t="shared" si="14"/>
        <v>108.24779828542613</v>
      </c>
      <c r="T225" s="269">
        <f t="shared" si="14"/>
        <v>101.35526315789474</v>
      </c>
      <c r="U225" s="269">
        <f t="shared" si="14"/>
        <v>100.55262905412452</v>
      </c>
      <c r="V225" s="269">
        <f t="shared" si="14"/>
        <v>100.91880722251726</v>
      </c>
      <c r="W225" s="269">
        <f t="shared" si="14"/>
        <v>108.39035986679558</v>
      </c>
      <c r="X225" s="269">
        <f t="shared" si="14"/>
        <v>133.77885208514334</v>
      </c>
      <c r="Y225" s="269"/>
      <c r="Z225" s="23" t="s">
        <v>858</v>
      </c>
      <c r="AA225" s="4">
        <v>3931.2153303076147</v>
      </c>
      <c r="AB225" s="4">
        <v>3986.8937048503612</v>
      </c>
      <c r="AC225" s="4">
        <v>3997.3928459693398</v>
      </c>
      <c r="AD225" s="4">
        <v>4092.7243759957514</v>
      </c>
      <c r="AE225" s="4">
        <v>4246.2133419271677</v>
      </c>
      <c r="AF225" s="4">
        <v>4359.0356211989574</v>
      </c>
      <c r="AG225" s="3"/>
      <c r="AH225" s="276">
        <f t="shared" si="13"/>
        <v>3822.9675320221886</v>
      </c>
      <c r="AI225" s="276">
        <f t="shared" si="13"/>
        <v>3885.5384416924667</v>
      </c>
      <c r="AJ225" s="276">
        <f t="shared" si="13"/>
        <v>3896.840216915215</v>
      </c>
      <c r="AK225" s="276">
        <f t="shared" si="12"/>
        <v>3991.805568773234</v>
      </c>
      <c r="AL225" s="276">
        <f t="shared" si="12"/>
        <v>4137.8229820603719</v>
      </c>
      <c r="AM225" s="276">
        <f t="shared" si="12"/>
        <v>4225.2567691138138</v>
      </c>
      <c r="AN225" s="3">
        <v>729</v>
      </c>
      <c r="AO225" s="3">
        <v>13</v>
      </c>
    </row>
    <row r="226" spans="1:41">
      <c r="A226" s="268" t="s">
        <v>485</v>
      </c>
      <c r="B226" s="268">
        <v>54</v>
      </c>
      <c r="C226" s="268">
        <v>57</v>
      </c>
      <c r="D226" s="268">
        <v>58</v>
      </c>
      <c r="E226" s="268">
        <v>63</v>
      </c>
      <c r="F226" s="268">
        <v>62</v>
      </c>
      <c r="G226" s="268">
        <v>61</v>
      </c>
      <c r="I226" s="268" t="s">
        <v>485</v>
      </c>
      <c r="J226" s="269">
        <v>38.168137912530185</v>
      </c>
      <c r="K226" s="269">
        <v>32.027032575964959</v>
      </c>
      <c r="L226" s="269">
        <v>30.946632167832171</v>
      </c>
      <c r="M226" s="269">
        <v>37.575075909481519</v>
      </c>
      <c r="N226" s="269">
        <v>37.761252941176473</v>
      </c>
      <c r="O226" s="269">
        <v>55.185201056648083</v>
      </c>
      <c r="P226" s="269">
        <v>65.018998535871162</v>
      </c>
      <c r="R226" s="268" t="s">
        <v>485</v>
      </c>
      <c r="S226" s="269">
        <f t="shared" si="14"/>
        <v>92.168137912530185</v>
      </c>
      <c r="T226" s="269">
        <f t="shared" si="14"/>
        <v>89.027032575964967</v>
      </c>
      <c r="U226" s="269">
        <f t="shared" si="14"/>
        <v>88.946632167832178</v>
      </c>
      <c r="V226" s="269">
        <f t="shared" si="14"/>
        <v>100.57507590948151</v>
      </c>
      <c r="W226" s="269">
        <f t="shared" si="14"/>
        <v>99.76125294117648</v>
      </c>
      <c r="X226" s="269">
        <f t="shared" si="14"/>
        <v>116.18520105664808</v>
      </c>
      <c r="Y226" s="269"/>
      <c r="Z226" s="24" t="s">
        <v>859</v>
      </c>
      <c r="AA226" s="4">
        <v>5605.3125838475989</v>
      </c>
      <c r="AB226" s="4">
        <v>5798.2480153298657</v>
      </c>
      <c r="AC226" s="4">
        <v>6008.9510489510485</v>
      </c>
      <c r="AD226" s="4">
        <v>5961.9020338012033</v>
      </c>
      <c r="AE226" s="4">
        <v>6178.2352941176468</v>
      </c>
      <c r="AF226" s="4">
        <v>6187.8485471088934</v>
      </c>
      <c r="AG226" s="3"/>
      <c r="AH226" s="276">
        <f t="shared" si="13"/>
        <v>5513.1444459350687</v>
      </c>
      <c r="AI226" s="276">
        <f t="shared" si="13"/>
        <v>5709.2209827539009</v>
      </c>
      <c r="AJ226" s="276">
        <f t="shared" si="13"/>
        <v>5920.0044167832166</v>
      </c>
      <c r="AK226" s="276">
        <f t="shared" si="12"/>
        <v>5861.3269578917216</v>
      </c>
      <c r="AL226" s="276">
        <f t="shared" si="12"/>
        <v>6078.4740411764706</v>
      </c>
      <c r="AM226" s="276">
        <f t="shared" si="12"/>
        <v>6071.6633460522453</v>
      </c>
      <c r="AN226" s="3">
        <v>732</v>
      </c>
      <c r="AO226" s="3">
        <v>19</v>
      </c>
    </row>
    <row r="227" spans="1:41">
      <c r="A227" s="268" t="s">
        <v>487</v>
      </c>
      <c r="B227" s="268">
        <v>14</v>
      </c>
      <c r="C227" s="268">
        <v>13</v>
      </c>
      <c r="D227" s="268">
        <v>12</v>
      </c>
      <c r="E227" s="268">
        <v>13</v>
      </c>
      <c r="F227" s="268">
        <v>14</v>
      </c>
      <c r="G227" s="268">
        <v>14</v>
      </c>
      <c r="I227" s="268" t="s">
        <v>487</v>
      </c>
      <c r="J227" s="269">
        <v>93.662354425681954</v>
      </c>
      <c r="K227" s="269">
        <v>97.388537145631801</v>
      </c>
      <c r="L227" s="269">
        <v>90.693869470028702</v>
      </c>
      <c r="M227" s="269">
        <v>75.382267540758022</v>
      </c>
      <c r="N227" s="269">
        <v>67.859607778828149</v>
      </c>
      <c r="O227" s="269">
        <v>78.686358946510992</v>
      </c>
      <c r="P227" s="269">
        <v>81.111521777189878</v>
      </c>
      <c r="R227" s="268" t="s">
        <v>487</v>
      </c>
      <c r="S227" s="269">
        <f t="shared" si="14"/>
        <v>107.66235442568195</v>
      </c>
      <c r="T227" s="269">
        <f t="shared" si="14"/>
        <v>110.3885371456318</v>
      </c>
      <c r="U227" s="269">
        <f t="shared" si="14"/>
        <v>102.6938694700287</v>
      </c>
      <c r="V227" s="269">
        <f t="shared" si="14"/>
        <v>88.382267540758022</v>
      </c>
      <c r="W227" s="269">
        <f t="shared" si="14"/>
        <v>81.859607778828149</v>
      </c>
      <c r="X227" s="269">
        <f t="shared" si="14"/>
        <v>92.686358946510992</v>
      </c>
      <c r="Y227" s="269"/>
      <c r="Z227" s="23" t="s">
        <v>860</v>
      </c>
      <c r="AA227" s="4">
        <v>3378.0107626646873</v>
      </c>
      <c r="AB227" s="4">
        <v>3434.1687521009972</v>
      </c>
      <c r="AC227" s="4">
        <v>3472.38789068398</v>
      </c>
      <c r="AD227" s="4">
        <v>3540.0317272223392</v>
      </c>
      <c r="AE227" s="4">
        <v>3800.7639920513957</v>
      </c>
      <c r="AF227" s="4">
        <v>3817.5788371281178</v>
      </c>
      <c r="AG227" s="3"/>
      <c r="AH227" s="276">
        <f t="shared" si="13"/>
        <v>3270.3484082390055</v>
      </c>
      <c r="AI227" s="276">
        <f t="shared" si="13"/>
        <v>3323.7802149553654</v>
      </c>
      <c r="AJ227" s="276">
        <f t="shared" si="13"/>
        <v>3369.6940212139511</v>
      </c>
      <c r="AK227" s="276">
        <f t="shared" si="12"/>
        <v>3451.649459681581</v>
      </c>
      <c r="AL227" s="276">
        <f t="shared" si="12"/>
        <v>3718.9043842725678</v>
      </c>
      <c r="AM227" s="276">
        <f t="shared" si="12"/>
        <v>3724.8924781816067</v>
      </c>
      <c r="AN227" s="3">
        <v>734</v>
      </c>
      <c r="AO227" s="3">
        <v>2</v>
      </c>
    </row>
    <row r="228" spans="1:41">
      <c r="A228" s="268" t="s">
        <v>489</v>
      </c>
      <c r="B228" s="268">
        <v>24</v>
      </c>
      <c r="C228" s="268">
        <v>23</v>
      </c>
      <c r="D228" s="268">
        <v>21</v>
      </c>
      <c r="E228" s="268">
        <v>22</v>
      </c>
      <c r="F228" s="268">
        <v>23</v>
      </c>
      <c r="G228" s="268">
        <v>21</v>
      </c>
      <c r="I228" s="268" t="s">
        <v>489</v>
      </c>
      <c r="J228" s="269">
        <v>15.322636399682793</v>
      </c>
      <c r="K228" s="269">
        <v>12.322910781262468</v>
      </c>
      <c r="L228" s="269">
        <v>10.34456446414182</v>
      </c>
      <c r="M228" s="269">
        <v>7.3715630197557909</v>
      </c>
      <c r="N228" s="269">
        <v>11.432499073196855</v>
      </c>
      <c r="O228" s="269">
        <v>19.294689422917013</v>
      </c>
      <c r="P228" s="269">
        <v>30.881829131068972</v>
      </c>
      <c r="R228" s="268" t="s">
        <v>489</v>
      </c>
      <c r="S228" s="269">
        <f t="shared" si="14"/>
        <v>39.322636399682793</v>
      </c>
      <c r="T228" s="269">
        <f t="shared" si="14"/>
        <v>35.322910781262465</v>
      </c>
      <c r="U228" s="269">
        <f t="shared" si="14"/>
        <v>31.344564464141818</v>
      </c>
      <c r="V228" s="269">
        <f t="shared" si="14"/>
        <v>29.37156301975579</v>
      </c>
      <c r="W228" s="269">
        <f t="shared" si="14"/>
        <v>34.432499073196851</v>
      </c>
      <c r="X228" s="269">
        <f t="shared" si="14"/>
        <v>40.294689422917017</v>
      </c>
      <c r="Y228" s="269"/>
      <c r="Z228" s="26" t="s">
        <v>489</v>
      </c>
      <c r="AA228" s="4">
        <v>3570.6185567010311</v>
      </c>
      <c r="AB228" s="4">
        <v>3674.8862820205891</v>
      </c>
      <c r="AC228" s="4">
        <v>3571.5551974214345</v>
      </c>
      <c r="AD228" s="4">
        <v>3700.9857612267251</v>
      </c>
      <c r="AE228" s="4">
        <v>3901.058615150142</v>
      </c>
      <c r="AF228" s="4">
        <v>3942.0838183934807</v>
      </c>
      <c r="AG228" s="25"/>
      <c r="AH228" s="276">
        <f t="shared" si="13"/>
        <v>3531.2959203013484</v>
      </c>
      <c r="AI228" s="276">
        <f t="shared" si="13"/>
        <v>3639.5633712393264</v>
      </c>
      <c r="AJ228" s="276">
        <f t="shared" si="13"/>
        <v>3540.2106329572925</v>
      </c>
      <c r="AK228" s="276">
        <f t="shared" si="12"/>
        <v>3671.6141982069694</v>
      </c>
      <c r="AL228" s="276">
        <f t="shared" si="12"/>
        <v>3866.626116076945</v>
      </c>
      <c r="AM228" s="276">
        <f t="shared" si="12"/>
        <v>3901.7891289705635</v>
      </c>
      <c r="AN228" s="25">
        <v>790</v>
      </c>
      <c r="AO228" s="3">
        <v>6</v>
      </c>
    </row>
    <row r="229" spans="1:41">
      <c r="A229" s="268" t="s">
        <v>491</v>
      </c>
      <c r="B229" s="268">
        <v>25</v>
      </c>
      <c r="C229" s="268">
        <v>18</v>
      </c>
      <c r="D229" s="268">
        <v>17</v>
      </c>
      <c r="E229" s="268">
        <v>17</v>
      </c>
      <c r="F229" s="268">
        <v>20</v>
      </c>
      <c r="G229" s="268">
        <v>15</v>
      </c>
      <c r="I229" s="268" t="s">
        <v>491</v>
      </c>
      <c r="J229" s="269">
        <v>22.103242795627693</v>
      </c>
      <c r="K229" s="269">
        <v>22.708802100426649</v>
      </c>
      <c r="L229" s="269">
        <v>18.619880279348187</v>
      </c>
      <c r="M229" s="269">
        <v>14.410050100200401</v>
      </c>
      <c r="N229" s="269">
        <v>13.069385398981323</v>
      </c>
      <c r="O229" s="269">
        <v>11.189722033898304</v>
      </c>
      <c r="P229" s="269">
        <v>11.439628127112913</v>
      </c>
      <c r="R229" s="268" t="s">
        <v>491</v>
      </c>
      <c r="S229" s="269">
        <f t="shared" si="14"/>
        <v>47.103242795627693</v>
      </c>
      <c r="T229" s="269">
        <f t="shared" si="14"/>
        <v>40.708802100426652</v>
      </c>
      <c r="U229" s="269">
        <f t="shared" si="14"/>
        <v>35.619880279348187</v>
      </c>
      <c r="V229" s="269">
        <f t="shared" si="14"/>
        <v>31.410050100200401</v>
      </c>
      <c r="W229" s="269">
        <f t="shared" si="14"/>
        <v>33.069385398981325</v>
      </c>
      <c r="X229" s="269">
        <f t="shared" si="14"/>
        <v>26.189722033898306</v>
      </c>
      <c r="Y229" s="269"/>
      <c r="Z229" s="24" t="s">
        <v>862</v>
      </c>
      <c r="AA229" s="4">
        <v>3114.9387214309372</v>
      </c>
      <c r="AB229" s="4">
        <v>3017.3941581883819</v>
      </c>
      <c r="AC229" s="4">
        <v>3065.1812437645494</v>
      </c>
      <c r="AD229" s="4">
        <v>3098.1963927855713</v>
      </c>
      <c r="AE229" s="4">
        <v>3231.9185059422753</v>
      </c>
      <c r="AF229" s="4">
        <v>3132.8813559322034</v>
      </c>
      <c r="AG229" s="3"/>
      <c r="AH229" s="276">
        <f t="shared" si="13"/>
        <v>3067.8354786353093</v>
      </c>
      <c r="AI229" s="276">
        <f t="shared" si="13"/>
        <v>2976.6853560879554</v>
      </c>
      <c r="AJ229" s="276">
        <f t="shared" si="13"/>
        <v>3029.5613634852011</v>
      </c>
      <c r="AK229" s="276">
        <f t="shared" si="12"/>
        <v>3066.786342685371</v>
      </c>
      <c r="AL229" s="276">
        <f t="shared" si="12"/>
        <v>3198.8491205432938</v>
      </c>
      <c r="AM229" s="276">
        <f t="shared" si="12"/>
        <v>3106.6916338983051</v>
      </c>
      <c r="AN229" s="3">
        <v>738</v>
      </c>
      <c r="AO229" s="3">
        <v>2</v>
      </c>
    </row>
    <row r="230" spans="1:41">
      <c r="A230" s="268" t="s">
        <v>493</v>
      </c>
      <c r="B230" s="268">
        <v>41</v>
      </c>
      <c r="C230" s="268">
        <v>44</v>
      </c>
      <c r="D230" s="268">
        <v>47</v>
      </c>
      <c r="E230" s="268">
        <v>47</v>
      </c>
      <c r="F230" s="268">
        <v>43</v>
      </c>
      <c r="G230" s="268">
        <v>47</v>
      </c>
      <c r="I230" s="268" t="s">
        <v>493</v>
      </c>
      <c r="J230" s="269">
        <v>46.31736783836147</v>
      </c>
      <c r="K230" s="269">
        <v>35.435919637804183</v>
      </c>
      <c r="L230" s="269">
        <v>39.381597701149424</v>
      </c>
      <c r="M230" s="269">
        <v>32.431988918051907</v>
      </c>
      <c r="N230" s="269">
        <v>23.989249187112033</v>
      </c>
      <c r="O230" s="269">
        <v>31.483625977149728</v>
      </c>
      <c r="P230" s="269">
        <v>44.073006134969326</v>
      </c>
      <c r="R230" s="268" t="s">
        <v>493</v>
      </c>
      <c r="S230" s="269">
        <f t="shared" si="14"/>
        <v>87.317367838361463</v>
      </c>
      <c r="T230" s="269">
        <f t="shared" si="14"/>
        <v>79.435919637804176</v>
      </c>
      <c r="U230" s="269">
        <f t="shared" si="14"/>
        <v>86.381597701149417</v>
      </c>
      <c r="V230" s="269">
        <f t="shared" si="14"/>
        <v>79.4319889180519</v>
      </c>
      <c r="W230" s="269">
        <f t="shared" si="14"/>
        <v>66.989249187112037</v>
      </c>
      <c r="X230" s="269">
        <f t="shared" si="14"/>
        <v>78.483625977149728</v>
      </c>
      <c r="Y230" s="269"/>
      <c r="Z230" s="24" t="s">
        <v>863</v>
      </c>
      <c r="AA230" s="4">
        <v>4392.1948519236093</v>
      </c>
      <c r="AB230" s="4">
        <v>4524.0520656479912</v>
      </c>
      <c r="AC230" s="4">
        <v>4475.2873563218391</v>
      </c>
      <c r="AD230" s="4">
        <v>4427.238261883931</v>
      </c>
      <c r="AE230" s="4">
        <v>3788.3535323677211</v>
      </c>
      <c r="AF230" s="4">
        <v>4957.9073962717976</v>
      </c>
      <c r="AG230" s="3"/>
      <c r="AH230" s="276">
        <f t="shared" si="13"/>
        <v>4304.8774840852475</v>
      </c>
      <c r="AI230" s="276">
        <f t="shared" si="13"/>
        <v>4444.6161460101866</v>
      </c>
      <c r="AJ230" s="276">
        <f t="shared" si="13"/>
        <v>4388.90575862069</v>
      </c>
      <c r="AK230" s="276">
        <f t="shared" si="12"/>
        <v>4347.8062729658795</v>
      </c>
      <c r="AL230" s="276">
        <f t="shared" si="12"/>
        <v>3721.3642831806092</v>
      </c>
      <c r="AM230" s="276">
        <f t="shared" si="12"/>
        <v>4879.4237702946475</v>
      </c>
      <c r="AN230" s="3">
        <v>739</v>
      </c>
      <c r="AO230" s="3">
        <v>9</v>
      </c>
    </row>
    <row r="231" spans="1:41">
      <c r="A231" s="268" t="s">
        <v>495</v>
      </c>
      <c r="B231" s="268">
        <v>25</v>
      </c>
      <c r="C231" s="268">
        <v>27</v>
      </c>
      <c r="D231" s="268">
        <v>30</v>
      </c>
      <c r="E231" s="268">
        <v>27</v>
      </c>
      <c r="F231" s="268">
        <v>26</v>
      </c>
      <c r="G231" s="268">
        <v>27</v>
      </c>
      <c r="I231" s="268" t="s">
        <v>495</v>
      </c>
      <c r="J231" s="269">
        <v>66.240295583143322</v>
      </c>
      <c r="K231" s="269">
        <v>68.218470858634589</v>
      </c>
      <c r="L231" s="269">
        <v>67.264549676898227</v>
      </c>
      <c r="M231" s="269">
        <v>65.900200232066879</v>
      </c>
      <c r="N231" s="269">
        <v>64.274093224965128</v>
      </c>
      <c r="O231" s="269">
        <v>75.790622129691997</v>
      </c>
      <c r="P231" s="269">
        <v>85.950429787103317</v>
      </c>
      <c r="R231" s="268" t="s">
        <v>495</v>
      </c>
      <c r="S231" s="269">
        <f t="shared" si="14"/>
        <v>91.240295583143322</v>
      </c>
      <c r="T231" s="269">
        <f t="shared" si="14"/>
        <v>95.218470858634589</v>
      </c>
      <c r="U231" s="269">
        <f t="shared" si="14"/>
        <v>97.264549676898227</v>
      </c>
      <c r="V231" s="269">
        <f t="shared" si="14"/>
        <v>92.900200232066879</v>
      </c>
      <c r="W231" s="269">
        <f t="shared" si="14"/>
        <v>90.274093224965128</v>
      </c>
      <c r="X231" s="269">
        <f t="shared" si="14"/>
        <v>102.790622129692</v>
      </c>
      <c r="Y231" s="269"/>
      <c r="Z231" s="23" t="s">
        <v>864</v>
      </c>
      <c r="AA231" s="4">
        <v>4026.771387551727</v>
      </c>
      <c r="AB231" s="4">
        <v>4102.4345950854095</v>
      </c>
      <c r="AC231" s="4">
        <v>4312.9471497807526</v>
      </c>
      <c r="AD231" s="4">
        <v>4507.6016780220762</v>
      </c>
      <c r="AE231" s="4">
        <v>4600.8673500333598</v>
      </c>
      <c r="AF231" s="4">
        <v>4680.209417671912</v>
      </c>
      <c r="AG231" s="3"/>
      <c r="AH231" s="276">
        <f t="shared" si="13"/>
        <v>3935.5310919685835</v>
      </c>
      <c r="AI231" s="276">
        <f t="shared" si="13"/>
        <v>4007.2161242267748</v>
      </c>
      <c r="AJ231" s="276">
        <f t="shared" si="13"/>
        <v>4215.6826001038544</v>
      </c>
      <c r="AK231" s="276">
        <f t="shared" si="12"/>
        <v>4414.7014777900094</v>
      </c>
      <c r="AL231" s="276">
        <f t="shared" si="12"/>
        <v>4510.5932568083945</v>
      </c>
      <c r="AM231" s="276">
        <f t="shared" si="12"/>
        <v>4577.4187955422203</v>
      </c>
      <c r="AN231" s="3">
        <v>740</v>
      </c>
      <c r="AO231" s="3">
        <v>10</v>
      </c>
    </row>
    <row r="232" spans="1:41">
      <c r="A232" s="268" t="s">
        <v>497</v>
      </c>
      <c r="B232" s="268">
        <v>78</v>
      </c>
      <c r="C232" s="268">
        <v>77</v>
      </c>
      <c r="D232" s="268">
        <v>75</v>
      </c>
      <c r="E232" s="268">
        <v>78</v>
      </c>
      <c r="F232" s="268">
        <v>80</v>
      </c>
      <c r="G232" s="268">
        <v>79</v>
      </c>
      <c r="I232" s="268" t="s">
        <v>497</v>
      </c>
      <c r="J232" s="269">
        <v>139.04573044297831</v>
      </c>
      <c r="K232" s="269">
        <v>117.54022030651342</v>
      </c>
      <c r="L232" s="269">
        <v>72.917727272727276</v>
      </c>
      <c r="M232" s="269">
        <v>66.782522167487684</v>
      </c>
      <c r="N232" s="269">
        <v>60.064069651741292</v>
      </c>
      <c r="O232" s="269">
        <v>79.360634291377607</v>
      </c>
      <c r="P232" s="269">
        <v>82.807063492063492</v>
      </c>
      <c r="R232" s="268" t="s">
        <v>497</v>
      </c>
      <c r="S232" s="269">
        <f t="shared" si="14"/>
        <v>217.04573044297831</v>
      </c>
      <c r="T232" s="269">
        <f t="shared" si="14"/>
        <v>194.54022030651342</v>
      </c>
      <c r="U232" s="269">
        <f t="shared" si="14"/>
        <v>147.91772727272729</v>
      </c>
      <c r="V232" s="269">
        <f t="shared" si="14"/>
        <v>144.78252216748768</v>
      </c>
      <c r="W232" s="269">
        <f t="shared" si="14"/>
        <v>140.06406965174131</v>
      </c>
      <c r="X232" s="269">
        <f t="shared" si="14"/>
        <v>158.36063429137761</v>
      </c>
      <c r="Y232" s="269"/>
      <c r="Z232" s="24" t="s">
        <v>865</v>
      </c>
      <c r="AA232" s="4">
        <v>4884.0716305372289</v>
      </c>
      <c r="AB232" s="4">
        <v>4801.7241379310344</v>
      </c>
      <c r="AC232" s="4">
        <v>4960.474308300395</v>
      </c>
      <c r="AD232" s="4">
        <v>5180.2955665024629</v>
      </c>
      <c r="AE232" s="4">
        <v>5407.960199004975</v>
      </c>
      <c r="AF232" s="4">
        <v>5725.4707631318133</v>
      </c>
      <c r="AG232" s="3"/>
      <c r="AH232" s="276">
        <f t="shared" si="13"/>
        <v>4667.0259000942506</v>
      </c>
      <c r="AI232" s="276">
        <f t="shared" si="13"/>
        <v>4607.1839176245212</v>
      </c>
      <c r="AJ232" s="276">
        <f t="shared" si="13"/>
        <v>4812.5565810276676</v>
      </c>
      <c r="AK232" s="276">
        <f t="shared" si="12"/>
        <v>5035.5130443349753</v>
      </c>
      <c r="AL232" s="276">
        <f t="shared" si="12"/>
        <v>5267.8961293532338</v>
      </c>
      <c r="AM232" s="276">
        <f t="shared" si="12"/>
        <v>5567.1101288404361</v>
      </c>
      <c r="AN232" s="3">
        <v>742</v>
      </c>
      <c r="AO232" s="3">
        <v>19</v>
      </c>
    </row>
    <row r="233" spans="1:41">
      <c r="A233" s="268" t="s">
        <v>499</v>
      </c>
      <c r="B233" s="268">
        <v>9</v>
      </c>
      <c r="C233" s="268">
        <v>9</v>
      </c>
      <c r="D233" s="268">
        <v>7</v>
      </c>
      <c r="E233" s="268">
        <v>8</v>
      </c>
      <c r="F233" s="268">
        <v>8</v>
      </c>
      <c r="G233" s="268">
        <v>9</v>
      </c>
      <c r="I233" s="268" t="s">
        <v>499</v>
      </c>
      <c r="J233" s="269">
        <v>61.690984560377046</v>
      </c>
      <c r="K233" s="269">
        <v>64.10594646425578</v>
      </c>
      <c r="L233" s="269">
        <v>66.055534973514582</v>
      </c>
      <c r="M233" s="269">
        <v>58.878519624573379</v>
      </c>
      <c r="N233" s="269">
        <v>52.662145152945229</v>
      </c>
      <c r="O233" s="269">
        <v>64.57625339154842</v>
      </c>
      <c r="P233" s="269">
        <v>68.619895741624575</v>
      </c>
      <c r="R233" s="268" t="s">
        <v>499</v>
      </c>
      <c r="S233" s="269">
        <f t="shared" si="14"/>
        <v>70.690984560377046</v>
      </c>
      <c r="T233" s="269">
        <f t="shared" si="14"/>
        <v>73.10594646425578</v>
      </c>
      <c r="U233" s="269">
        <f t="shared" si="14"/>
        <v>73.055534973514582</v>
      </c>
      <c r="V233" s="269">
        <f t="shared" si="14"/>
        <v>66.878519624573386</v>
      </c>
      <c r="W233" s="269">
        <f t="shared" si="14"/>
        <v>60.662145152945229</v>
      </c>
      <c r="X233" s="269">
        <f t="shared" si="14"/>
        <v>73.57625339154842</v>
      </c>
      <c r="Y233" s="269"/>
      <c r="Z233" s="23" t="s">
        <v>866</v>
      </c>
      <c r="AA233" s="4">
        <v>3024.8659190638714</v>
      </c>
      <c r="AB233" s="4">
        <v>2979.6622187842454</v>
      </c>
      <c r="AC233" s="4">
        <v>2975.0462697045123</v>
      </c>
      <c r="AD233" s="4">
        <v>3098.8023005941095</v>
      </c>
      <c r="AE233" s="4">
        <v>3361.8475721609884</v>
      </c>
      <c r="AF233" s="4">
        <v>3434.5236238889756</v>
      </c>
      <c r="AG233" s="3"/>
      <c r="AH233" s="276">
        <f t="shared" si="13"/>
        <v>2954.1749345034941</v>
      </c>
      <c r="AI233" s="276">
        <f t="shared" si="13"/>
        <v>2906.5562723199896</v>
      </c>
      <c r="AJ233" s="276">
        <f t="shared" si="13"/>
        <v>2901.9907347309977</v>
      </c>
      <c r="AK233" s="276">
        <f t="shared" si="12"/>
        <v>3031.923780969536</v>
      </c>
      <c r="AL233" s="276">
        <f t="shared" si="12"/>
        <v>3301.185427008043</v>
      </c>
      <c r="AM233" s="276">
        <f t="shared" si="12"/>
        <v>3360.9473704974271</v>
      </c>
      <c r="AN233" s="3">
        <v>743</v>
      </c>
      <c r="AO233" s="3">
        <v>14</v>
      </c>
    </row>
    <row r="234" spans="1:41">
      <c r="A234" s="268" t="s">
        <v>501</v>
      </c>
      <c r="B234" s="268">
        <v>39</v>
      </c>
      <c r="C234" s="268">
        <v>38</v>
      </c>
      <c r="D234" s="268">
        <v>37</v>
      </c>
      <c r="E234" s="268">
        <v>36</v>
      </c>
      <c r="F234" s="268">
        <v>37</v>
      </c>
      <c r="G234" s="268">
        <v>35</v>
      </c>
      <c r="I234" s="268" t="s">
        <v>501</v>
      </c>
      <c r="J234" s="269">
        <v>35.587357533177205</v>
      </c>
      <c r="K234" s="269">
        <v>33.32312487670152</v>
      </c>
      <c r="L234" s="269">
        <v>32.830661370407149</v>
      </c>
      <c r="M234" s="269">
        <v>31.895787148594376</v>
      </c>
      <c r="N234" s="269">
        <v>26.967763747454175</v>
      </c>
      <c r="O234" s="269">
        <v>45.233564335953659</v>
      </c>
      <c r="P234" s="269">
        <v>39.393688061885847</v>
      </c>
      <c r="R234" s="268" t="s">
        <v>501</v>
      </c>
      <c r="S234" s="269">
        <f t="shared" si="14"/>
        <v>74.587357533177197</v>
      </c>
      <c r="T234" s="269">
        <f t="shared" si="14"/>
        <v>71.323124876701513</v>
      </c>
      <c r="U234" s="269">
        <f t="shared" si="14"/>
        <v>69.830661370407142</v>
      </c>
      <c r="V234" s="269">
        <f t="shared" si="14"/>
        <v>67.89578714859438</v>
      </c>
      <c r="W234" s="269">
        <f t="shared" si="14"/>
        <v>63.967763747454171</v>
      </c>
      <c r="X234" s="269">
        <f t="shared" si="14"/>
        <v>80.233564335953659</v>
      </c>
      <c r="Y234" s="269"/>
      <c r="Z234" s="24" t="s">
        <v>867</v>
      </c>
      <c r="AA234" s="4">
        <v>3740.6323185011711</v>
      </c>
      <c r="AB234" s="4">
        <v>3855.0009863878477</v>
      </c>
      <c r="AC234" s="4">
        <v>3603.7735849056603</v>
      </c>
      <c r="AD234" s="4">
        <v>3727.7108433734938</v>
      </c>
      <c r="AE234" s="4">
        <v>4002.0366598778005</v>
      </c>
      <c r="AF234" s="4">
        <v>4139.6359122879603</v>
      </c>
      <c r="AG234" s="3"/>
      <c r="AH234" s="276">
        <f t="shared" si="13"/>
        <v>3666.044960967994</v>
      </c>
      <c r="AI234" s="276">
        <f t="shared" si="13"/>
        <v>3783.6778615111461</v>
      </c>
      <c r="AJ234" s="276">
        <f t="shared" si="13"/>
        <v>3533.9429235352532</v>
      </c>
      <c r="AK234" s="276">
        <f t="shared" si="12"/>
        <v>3659.8150562248993</v>
      </c>
      <c r="AL234" s="276">
        <f t="shared" si="12"/>
        <v>3938.0688961303463</v>
      </c>
      <c r="AM234" s="276">
        <f t="shared" si="12"/>
        <v>4059.4023479520065</v>
      </c>
      <c r="AN234" s="3">
        <v>746</v>
      </c>
      <c r="AO234" s="3">
        <v>17</v>
      </c>
    </row>
    <row r="235" spans="1:41">
      <c r="A235" s="268" t="s">
        <v>503</v>
      </c>
      <c r="B235" s="268">
        <v>38</v>
      </c>
      <c r="C235" s="268">
        <v>39</v>
      </c>
      <c r="D235" s="268">
        <v>38</v>
      </c>
      <c r="E235" s="268">
        <v>39</v>
      </c>
      <c r="F235" s="268">
        <v>45</v>
      </c>
      <c r="G235" s="268">
        <v>45</v>
      </c>
      <c r="I235" s="268" t="s">
        <v>503</v>
      </c>
      <c r="J235" s="269">
        <v>41.110510805500979</v>
      </c>
      <c r="K235" s="269">
        <v>22.69470548862115</v>
      </c>
      <c r="L235" s="269">
        <v>22.216578590785907</v>
      </c>
      <c r="M235" s="269">
        <v>17.892750342935528</v>
      </c>
      <c r="N235" s="269">
        <v>34.478469032707025</v>
      </c>
      <c r="O235" s="269">
        <v>65.871703971119132</v>
      </c>
      <c r="P235" s="269">
        <v>70.644770710059163</v>
      </c>
      <c r="R235" s="268" t="s">
        <v>503</v>
      </c>
      <c r="S235" s="269">
        <f t="shared" si="14"/>
        <v>79.110510805500979</v>
      </c>
      <c r="T235" s="269">
        <f t="shared" si="14"/>
        <v>61.694705488621153</v>
      </c>
      <c r="U235" s="269">
        <f t="shared" si="14"/>
        <v>60.216578590785907</v>
      </c>
      <c r="V235" s="269">
        <f t="shared" si="14"/>
        <v>56.892750342935528</v>
      </c>
      <c r="W235" s="269">
        <f t="shared" si="14"/>
        <v>79.478469032707025</v>
      </c>
      <c r="X235" s="269">
        <f t="shared" si="14"/>
        <v>110.87170397111913</v>
      </c>
      <c r="Y235" s="269"/>
      <c r="Z235" s="24" t="s">
        <v>868</v>
      </c>
      <c r="AA235" s="4">
        <v>4275.7039947609692</v>
      </c>
      <c r="AB235" s="4">
        <v>3980.5890227576974</v>
      </c>
      <c r="AC235" s="4">
        <v>3949.8644986449863</v>
      </c>
      <c r="AD235" s="4">
        <v>3807.2702331961591</v>
      </c>
      <c r="AE235" s="4">
        <v>3510.7863604732079</v>
      </c>
      <c r="AF235" s="4">
        <v>4129.2418772563178</v>
      </c>
      <c r="AG235" s="3"/>
      <c r="AH235" s="276">
        <f t="shared" si="13"/>
        <v>4196.5934839554684</v>
      </c>
      <c r="AI235" s="276">
        <f t="shared" si="13"/>
        <v>3918.8943172690761</v>
      </c>
      <c r="AJ235" s="276">
        <f t="shared" si="13"/>
        <v>3889.6479200542003</v>
      </c>
      <c r="AK235" s="276">
        <f t="shared" si="12"/>
        <v>3750.3774828532237</v>
      </c>
      <c r="AL235" s="276">
        <f t="shared" si="12"/>
        <v>3431.307891440501</v>
      </c>
      <c r="AM235" s="276">
        <f t="shared" si="12"/>
        <v>4018.3701732851987</v>
      </c>
      <c r="AN235" s="3">
        <v>747</v>
      </c>
      <c r="AO235" s="3">
        <v>4</v>
      </c>
    </row>
    <row r="236" spans="1:41">
      <c r="A236" s="268" t="s">
        <v>505</v>
      </c>
      <c r="B236" s="268">
        <v>21</v>
      </c>
      <c r="C236" s="268">
        <v>21</v>
      </c>
      <c r="D236" s="268">
        <v>21</v>
      </c>
      <c r="E236" s="268">
        <v>19</v>
      </c>
      <c r="F236" s="268">
        <v>22</v>
      </c>
      <c r="G236" s="268">
        <v>24</v>
      </c>
      <c r="I236" s="268" t="s">
        <v>505</v>
      </c>
      <c r="J236" s="269">
        <v>47.110662275887307</v>
      </c>
      <c r="K236" s="269">
        <v>62.30900298173686</v>
      </c>
      <c r="L236" s="269">
        <v>50.311714392663298</v>
      </c>
      <c r="M236" s="269">
        <v>43.342497618594017</v>
      </c>
      <c r="N236" s="269">
        <v>37.802332361516036</v>
      </c>
      <c r="O236" s="269">
        <v>43.670733015494633</v>
      </c>
      <c r="P236" s="269">
        <v>48.314904458598726</v>
      </c>
      <c r="R236" s="268" t="s">
        <v>505</v>
      </c>
      <c r="S236" s="269">
        <f t="shared" si="14"/>
        <v>68.110662275887307</v>
      </c>
      <c r="T236" s="269">
        <f t="shared" si="14"/>
        <v>83.309002981736853</v>
      </c>
      <c r="U236" s="269">
        <f t="shared" si="14"/>
        <v>71.311714392663305</v>
      </c>
      <c r="V236" s="269">
        <f t="shared" si="14"/>
        <v>62.342497618594017</v>
      </c>
      <c r="W236" s="269">
        <f t="shared" si="14"/>
        <v>59.802332361516036</v>
      </c>
      <c r="X236" s="269">
        <f t="shared" si="14"/>
        <v>67.670733015494633</v>
      </c>
      <c r="Y236" s="269"/>
      <c r="Z236" s="24" t="s">
        <v>869</v>
      </c>
      <c r="AA236" s="4">
        <v>3354.5554335894622</v>
      </c>
      <c r="AB236" s="4">
        <v>3369.735370853522</v>
      </c>
      <c r="AC236" s="4">
        <v>3423.9191465468839</v>
      </c>
      <c r="AD236" s="4">
        <v>3533.0539150314344</v>
      </c>
      <c r="AE236" s="4">
        <v>3538.9698736637511</v>
      </c>
      <c r="AF236" s="4">
        <v>3821.8116805721097</v>
      </c>
      <c r="AG236" s="3"/>
      <c r="AH236" s="276">
        <f t="shared" si="13"/>
        <v>3286.4447713135751</v>
      </c>
      <c r="AI236" s="276">
        <f t="shared" si="13"/>
        <v>3286.4263678717853</v>
      </c>
      <c r="AJ236" s="276">
        <f t="shared" si="13"/>
        <v>3352.6074321542205</v>
      </c>
      <c r="AK236" s="276">
        <f t="shared" si="12"/>
        <v>3470.7114174128405</v>
      </c>
      <c r="AL236" s="276">
        <f t="shared" si="12"/>
        <v>3479.1675413022349</v>
      </c>
      <c r="AM236" s="276">
        <f t="shared" si="12"/>
        <v>3754.1409475566152</v>
      </c>
      <c r="AN236" s="3">
        <v>748</v>
      </c>
      <c r="AO236" s="3">
        <v>17</v>
      </c>
    </row>
    <row r="237" spans="1:41">
      <c r="A237" s="268" t="s">
        <v>507</v>
      </c>
      <c r="B237" s="268">
        <v>57</v>
      </c>
      <c r="C237" s="268">
        <v>58</v>
      </c>
      <c r="D237" s="268">
        <v>51</v>
      </c>
      <c r="E237" s="268">
        <v>44</v>
      </c>
      <c r="F237" s="268">
        <v>62</v>
      </c>
      <c r="G237" s="268">
        <v>60</v>
      </c>
      <c r="I237" s="268" t="s">
        <v>507</v>
      </c>
      <c r="J237" s="269">
        <v>42.751210146203981</v>
      </c>
      <c r="K237" s="269">
        <v>38.731839512806729</v>
      </c>
      <c r="L237" s="269">
        <v>41.839753993023685</v>
      </c>
      <c r="M237" s="269">
        <v>45.071518581399737</v>
      </c>
      <c r="N237" s="269">
        <v>47.921818008029057</v>
      </c>
      <c r="O237" s="269">
        <v>54.619807803190461</v>
      </c>
      <c r="P237" s="269">
        <v>54.520968622100959</v>
      </c>
      <c r="R237" s="268" t="s">
        <v>507</v>
      </c>
      <c r="S237" s="269">
        <f t="shared" si="14"/>
        <v>99.751210146203988</v>
      </c>
      <c r="T237" s="269">
        <f t="shared" si="14"/>
        <v>96.731839512806729</v>
      </c>
      <c r="U237" s="269">
        <f t="shared" si="14"/>
        <v>92.839753993023692</v>
      </c>
      <c r="V237" s="269">
        <f t="shared" si="14"/>
        <v>89.071518581399744</v>
      </c>
      <c r="W237" s="269">
        <f t="shared" si="14"/>
        <v>109.92181800802905</v>
      </c>
      <c r="X237" s="269">
        <f t="shared" si="14"/>
        <v>114.61980780319047</v>
      </c>
      <c r="Y237" s="269"/>
      <c r="Z237" s="23" t="s">
        <v>507</v>
      </c>
      <c r="AA237" s="4">
        <v>4648.9342962832479</v>
      </c>
      <c r="AB237" s="4">
        <v>4809.9588035106572</v>
      </c>
      <c r="AC237" s="4">
        <v>4537.360014686984</v>
      </c>
      <c r="AD237" s="4">
        <v>4590.8319185059427</v>
      </c>
      <c r="AE237" s="4">
        <v>4656.2798700057347</v>
      </c>
      <c r="AF237" s="4">
        <v>4789.5444935614069</v>
      </c>
      <c r="AG237" s="3"/>
      <c r="AH237" s="276">
        <f t="shared" si="13"/>
        <v>4549.1830861370436</v>
      </c>
      <c r="AI237" s="276">
        <f t="shared" si="13"/>
        <v>4713.2269639978504</v>
      </c>
      <c r="AJ237" s="276">
        <f t="shared" si="13"/>
        <v>4444.5202606939602</v>
      </c>
      <c r="AK237" s="276">
        <f t="shared" si="12"/>
        <v>4501.760399924543</v>
      </c>
      <c r="AL237" s="276">
        <f t="shared" si="12"/>
        <v>4546.3580519977058</v>
      </c>
      <c r="AM237" s="276">
        <f t="shared" si="12"/>
        <v>4674.9246857582166</v>
      </c>
      <c r="AN237" s="3">
        <v>791</v>
      </c>
      <c r="AO237" s="3">
        <v>17</v>
      </c>
    </row>
    <row r="238" spans="1:41">
      <c r="A238" s="268" t="s">
        <v>509</v>
      </c>
      <c r="B238" s="268">
        <v>23</v>
      </c>
      <c r="C238" s="268">
        <v>22</v>
      </c>
      <c r="D238" s="268">
        <v>23</v>
      </c>
      <c r="E238" s="268">
        <v>23</v>
      </c>
      <c r="F238" s="268">
        <v>22</v>
      </c>
      <c r="G238" s="268">
        <v>26</v>
      </c>
      <c r="I238" s="268" t="s">
        <v>509</v>
      </c>
      <c r="J238" s="269">
        <v>45.066489859594384</v>
      </c>
      <c r="K238" s="269">
        <v>45.314656376332231</v>
      </c>
      <c r="L238" s="269">
        <v>52.316712841113727</v>
      </c>
      <c r="M238" s="269">
        <v>48.167099289471253</v>
      </c>
      <c r="N238" s="269">
        <v>51.593952294263175</v>
      </c>
      <c r="O238" s="269">
        <v>57.987635405392687</v>
      </c>
      <c r="P238" s="269">
        <v>61.887868244353662</v>
      </c>
      <c r="R238" s="268" t="s">
        <v>509</v>
      </c>
      <c r="S238" s="269">
        <f t="shared" si="14"/>
        <v>68.066489859594384</v>
      </c>
      <c r="T238" s="269">
        <f t="shared" si="14"/>
        <v>67.314656376332238</v>
      </c>
      <c r="U238" s="269">
        <f t="shared" si="14"/>
        <v>75.316712841113727</v>
      </c>
      <c r="V238" s="269">
        <f t="shared" si="14"/>
        <v>71.167099289471253</v>
      </c>
      <c r="W238" s="269">
        <f t="shared" si="14"/>
        <v>73.593952294263175</v>
      </c>
      <c r="X238" s="269">
        <f t="shared" si="14"/>
        <v>83.987635405392695</v>
      </c>
      <c r="Y238" s="269"/>
      <c r="Z238" s="24" t="s">
        <v>870</v>
      </c>
      <c r="AA238" s="4">
        <v>2914.9765990639626</v>
      </c>
      <c r="AB238" s="4">
        <v>2973.7688349871369</v>
      </c>
      <c r="AC238" s="4">
        <v>3041.9263979313846</v>
      </c>
      <c r="AD238" s="4">
        <v>3227.2769216572851</v>
      </c>
      <c r="AE238" s="4">
        <v>3368.9492601409702</v>
      </c>
      <c r="AF238" s="4">
        <v>3594.466142769752</v>
      </c>
      <c r="AG238" s="3"/>
      <c r="AH238" s="276">
        <f t="shared" si="13"/>
        <v>2846.9101092043684</v>
      </c>
      <c r="AI238" s="276">
        <f t="shared" si="13"/>
        <v>2906.4541786108048</v>
      </c>
      <c r="AJ238" s="276">
        <f t="shared" si="13"/>
        <v>2966.6096850902709</v>
      </c>
      <c r="AK238" s="276">
        <f t="shared" si="12"/>
        <v>3156.1098223678136</v>
      </c>
      <c r="AL238" s="276">
        <f t="shared" si="12"/>
        <v>3295.3553078467071</v>
      </c>
      <c r="AM238" s="276">
        <f t="shared" si="12"/>
        <v>3510.4785073643593</v>
      </c>
      <c r="AN238" s="3">
        <v>749</v>
      </c>
      <c r="AO238" s="3">
        <v>11</v>
      </c>
    </row>
    <row r="239" spans="1:41">
      <c r="A239" s="268" t="s">
        <v>511</v>
      </c>
      <c r="B239" s="268">
        <v>33</v>
      </c>
      <c r="C239" s="268">
        <v>33</v>
      </c>
      <c r="D239" s="268">
        <v>34</v>
      </c>
      <c r="E239" s="268">
        <v>33</v>
      </c>
      <c r="F239" s="268">
        <v>37</v>
      </c>
      <c r="G239" s="268">
        <v>35</v>
      </c>
      <c r="I239" s="268" t="s">
        <v>511</v>
      </c>
      <c r="J239" s="269">
        <v>38.323835701050029</v>
      </c>
      <c r="K239" s="269">
        <v>29.740034700315459</v>
      </c>
      <c r="L239" s="269">
        <v>33.729755627009645</v>
      </c>
      <c r="M239" s="269">
        <v>21.63527750410509</v>
      </c>
      <c r="N239" s="269">
        <v>21.727205488621152</v>
      </c>
      <c r="O239" s="269">
        <v>33.538800000000002</v>
      </c>
      <c r="P239" s="269">
        <v>28.703605371900828</v>
      </c>
      <c r="R239" s="268" t="s">
        <v>511</v>
      </c>
      <c r="S239" s="269">
        <f t="shared" si="14"/>
        <v>71.323835701050029</v>
      </c>
      <c r="T239" s="269">
        <f t="shared" si="14"/>
        <v>62.740034700315462</v>
      </c>
      <c r="U239" s="269">
        <f t="shared" si="14"/>
        <v>67.729755627009638</v>
      </c>
      <c r="V239" s="269">
        <f t="shared" si="14"/>
        <v>54.63527750410509</v>
      </c>
      <c r="W239" s="269">
        <f t="shared" si="14"/>
        <v>58.727205488621152</v>
      </c>
      <c r="X239" s="269">
        <f t="shared" si="14"/>
        <v>68.538800000000009</v>
      </c>
      <c r="Y239" s="269"/>
      <c r="Z239" s="24" t="s">
        <v>871</v>
      </c>
      <c r="AA239" s="4">
        <v>3870.2903026559607</v>
      </c>
      <c r="AB239" s="4">
        <v>3868.1388012618295</v>
      </c>
      <c r="AC239" s="4">
        <v>3813.1832797427651</v>
      </c>
      <c r="AD239" s="4">
        <v>4310.0164203612476</v>
      </c>
      <c r="AE239" s="4">
        <v>4627.1753681392238</v>
      </c>
      <c r="AF239" s="4">
        <v>4298.9830508474579</v>
      </c>
      <c r="AG239" s="3"/>
      <c r="AH239" s="276">
        <f t="shared" si="13"/>
        <v>3798.9664669549106</v>
      </c>
      <c r="AI239" s="276">
        <f t="shared" si="13"/>
        <v>3805.3987665615141</v>
      </c>
      <c r="AJ239" s="276">
        <f t="shared" si="13"/>
        <v>3745.4535241157555</v>
      </c>
      <c r="AK239" s="276">
        <f t="shared" si="12"/>
        <v>4255.3811428571425</v>
      </c>
      <c r="AL239" s="276">
        <f t="shared" si="12"/>
        <v>4568.4481626506031</v>
      </c>
      <c r="AM239" s="276">
        <f t="shared" si="12"/>
        <v>4230.4442508474576</v>
      </c>
      <c r="AN239" s="3">
        <v>751</v>
      </c>
      <c r="AO239" s="3">
        <v>19</v>
      </c>
    </row>
    <row r="240" spans="1:41">
      <c r="A240" s="268" t="s">
        <v>513</v>
      </c>
      <c r="B240" s="268">
        <v>24</v>
      </c>
      <c r="C240" s="268">
        <v>18</v>
      </c>
      <c r="D240" s="268">
        <v>22</v>
      </c>
      <c r="E240" s="268">
        <v>18</v>
      </c>
      <c r="F240" s="268">
        <v>19</v>
      </c>
      <c r="G240" s="268">
        <v>20</v>
      </c>
      <c r="I240" s="268" t="s">
        <v>513</v>
      </c>
      <c r="J240" s="269">
        <v>31.494816227640598</v>
      </c>
      <c r="K240" s="269">
        <v>37.603123180403578</v>
      </c>
      <c r="L240" s="269">
        <v>39.94388281634663</v>
      </c>
      <c r="M240" s="269">
        <v>37.906684893061069</v>
      </c>
      <c r="N240" s="269">
        <v>39.665679263108174</v>
      </c>
      <c r="O240" s="269">
        <v>52.597950385023289</v>
      </c>
      <c r="P240" s="269">
        <v>71.689442441179125</v>
      </c>
      <c r="R240" s="268" t="s">
        <v>513</v>
      </c>
      <c r="S240" s="269">
        <f t="shared" si="14"/>
        <v>55.494816227640598</v>
      </c>
      <c r="T240" s="269">
        <f t="shared" si="14"/>
        <v>55.603123180403578</v>
      </c>
      <c r="U240" s="269">
        <f t="shared" si="14"/>
        <v>61.94388281634663</v>
      </c>
      <c r="V240" s="269">
        <f t="shared" si="14"/>
        <v>55.906684893061069</v>
      </c>
      <c r="W240" s="269">
        <f t="shared" si="14"/>
        <v>58.665679263108174</v>
      </c>
      <c r="X240" s="269">
        <f t="shared" si="14"/>
        <v>72.597950385023296</v>
      </c>
      <c r="Y240" s="269"/>
      <c r="Z240" s="24" t="s">
        <v>872</v>
      </c>
      <c r="AA240" s="4">
        <v>2602.8661271199549</v>
      </c>
      <c r="AB240" s="4">
        <v>2747.7662885252485</v>
      </c>
      <c r="AC240" s="4">
        <v>2498.0062029242358</v>
      </c>
      <c r="AD240" s="4">
        <v>2603.8904480789702</v>
      </c>
      <c r="AE240" s="4">
        <v>2718.5167690127537</v>
      </c>
      <c r="AF240" s="4">
        <v>2893.9917923179787</v>
      </c>
      <c r="AG240" s="3"/>
      <c r="AH240" s="276">
        <f t="shared" si="13"/>
        <v>2547.3713108923143</v>
      </c>
      <c r="AI240" s="276">
        <f t="shared" si="13"/>
        <v>2692.1631653448449</v>
      </c>
      <c r="AJ240" s="276">
        <f t="shared" si="13"/>
        <v>2436.0623201078893</v>
      </c>
      <c r="AK240" s="276">
        <f t="shared" si="12"/>
        <v>2547.9837631859091</v>
      </c>
      <c r="AL240" s="276">
        <f t="shared" si="12"/>
        <v>2659.8510897496453</v>
      </c>
      <c r="AM240" s="276">
        <f t="shared" si="12"/>
        <v>2821.3938419329552</v>
      </c>
      <c r="AN240" s="3">
        <v>753</v>
      </c>
      <c r="AO240" s="3">
        <v>34</v>
      </c>
    </row>
    <row r="241" spans="1:41">
      <c r="A241" s="268" t="s">
        <v>515</v>
      </c>
      <c r="B241" s="268">
        <v>10</v>
      </c>
      <c r="C241" s="268">
        <v>10</v>
      </c>
      <c r="D241" s="268">
        <v>10</v>
      </c>
      <c r="E241" s="268">
        <v>10</v>
      </c>
      <c r="F241" s="268">
        <v>9</v>
      </c>
      <c r="G241" s="268">
        <v>0</v>
      </c>
      <c r="I241" s="268" t="s">
        <v>515</v>
      </c>
      <c r="J241" s="269">
        <v>40.892148172112584</v>
      </c>
      <c r="K241" s="269">
        <v>41.624768533505993</v>
      </c>
      <c r="L241" s="269">
        <v>39.601472502440608</v>
      </c>
      <c r="M241" s="269">
        <v>46.688624062601896</v>
      </c>
      <c r="N241" s="269">
        <v>50.388611879576892</v>
      </c>
      <c r="O241" s="269">
        <v>57.035568385103275</v>
      </c>
      <c r="P241" s="269">
        <v>68.843005808325273</v>
      </c>
      <c r="R241" s="268" t="s">
        <v>515</v>
      </c>
      <c r="S241" s="269">
        <f t="shared" si="14"/>
        <v>50.892148172112584</v>
      </c>
      <c r="T241" s="269">
        <f t="shared" si="14"/>
        <v>51.624768533505993</v>
      </c>
      <c r="U241" s="269">
        <f t="shared" si="14"/>
        <v>49.601472502440608</v>
      </c>
      <c r="V241" s="269">
        <f t="shared" si="14"/>
        <v>56.688624062601896</v>
      </c>
      <c r="W241" s="269">
        <f t="shared" si="14"/>
        <v>59.388611879576892</v>
      </c>
      <c r="X241" s="269">
        <f t="shared" si="14"/>
        <v>57.035568385103275</v>
      </c>
      <c r="Y241" s="269"/>
      <c r="Z241" s="24" t="s">
        <v>873</v>
      </c>
      <c r="AA241" s="4">
        <v>2689.2591394370752</v>
      </c>
      <c r="AB241" s="4">
        <v>2530.2686953706702</v>
      </c>
      <c r="AC241" s="4">
        <v>2655.5483241132442</v>
      </c>
      <c r="AD241" s="4">
        <v>2661.8845777632864</v>
      </c>
      <c r="AE241" s="4">
        <v>2858.5842148087877</v>
      </c>
      <c r="AF241" s="4">
        <v>2971.8653439583672</v>
      </c>
      <c r="AG241" s="3"/>
      <c r="AH241" s="276">
        <f t="shared" si="13"/>
        <v>2638.3669912649625</v>
      </c>
      <c r="AI241" s="276">
        <f t="shared" si="13"/>
        <v>2478.6439268371641</v>
      </c>
      <c r="AJ241" s="276">
        <f t="shared" si="13"/>
        <v>2605.9468516108036</v>
      </c>
      <c r="AK241" s="276">
        <f t="shared" si="12"/>
        <v>2605.1959537006846</v>
      </c>
      <c r="AL241" s="276">
        <f t="shared" si="12"/>
        <v>2799.195602929211</v>
      </c>
      <c r="AM241" s="276">
        <f t="shared" si="12"/>
        <v>2914.8297755732638</v>
      </c>
      <c r="AN241" s="3">
        <v>755</v>
      </c>
      <c r="AO241" s="3">
        <v>33</v>
      </c>
    </row>
    <row r="242" spans="1:41">
      <c r="A242" s="268" t="s">
        <v>517</v>
      </c>
      <c r="B242" s="268">
        <v>41</v>
      </c>
      <c r="C242" s="268">
        <v>39</v>
      </c>
      <c r="D242" s="268">
        <v>44</v>
      </c>
      <c r="E242" s="268">
        <v>47</v>
      </c>
      <c r="F242" s="268">
        <v>49</v>
      </c>
      <c r="G242" s="268">
        <v>47</v>
      </c>
      <c r="I242" s="268" t="s">
        <v>517</v>
      </c>
      <c r="J242" s="269">
        <v>49.770023912548389</v>
      </c>
      <c r="K242" s="269">
        <v>55.447029931815557</v>
      </c>
      <c r="L242" s="269">
        <v>55.999284961966062</v>
      </c>
      <c r="M242" s="269">
        <v>42.390783988630986</v>
      </c>
      <c r="N242" s="269">
        <v>31.782984463446947</v>
      </c>
      <c r="O242" s="269">
        <v>43.595638761190415</v>
      </c>
      <c r="P242" s="269">
        <v>45.918162941248319</v>
      </c>
      <c r="R242" s="268" t="s">
        <v>517</v>
      </c>
      <c r="S242" s="269">
        <f t="shared" si="14"/>
        <v>90.770023912548396</v>
      </c>
      <c r="T242" s="269">
        <f t="shared" si="14"/>
        <v>94.447029931815564</v>
      </c>
      <c r="U242" s="269">
        <f t="shared" si="14"/>
        <v>99.999284961966055</v>
      </c>
      <c r="V242" s="269">
        <f t="shared" si="14"/>
        <v>89.390783988630986</v>
      </c>
      <c r="W242" s="269">
        <f t="shared" si="14"/>
        <v>80.782984463446951</v>
      </c>
      <c r="X242" s="269">
        <f t="shared" si="14"/>
        <v>90.595638761190415</v>
      </c>
      <c r="Y242" s="269"/>
      <c r="Z242" s="24" t="s">
        <v>874</v>
      </c>
      <c r="AA242" s="4">
        <v>3997.7226144386245</v>
      </c>
      <c r="AB242" s="4">
        <v>4412.6892407257601</v>
      </c>
      <c r="AC242" s="4">
        <v>4353.1889994148623</v>
      </c>
      <c r="AD242" s="4">
        <v>4563.8323069635244</v>
      </c>
      <c r="AE242" s="4">
        <v>4850.054197278092</v>
      </c>
      <c r="AF242" s="4">
        <v>4916.4045487539315</v>
      </c>
      <c r="AG242" s="3"/>
      <c r="AH242" s="276">
        <f t="shared" si="13"/>
        <v>3906.9525905260762</v>
      </c>
      <c r="AI242" s="276">
        <f t="shared" si="13"/>
        <v>4318.2422107939447</v>
      </c>
      <c r="AJ242" s="276">
        <f t="shared" si="13"/>
        <v>4253.1897144528966</v>
      </c>
      <c r="AK242" s="276">
        <f t="shared" si="12"/>
        <v>4474.4415229748938</v>
      </c>
      <c r="AL242" s="276">
        <f t="shared" si="12"/>
        <v>4769.271212814645</v>
      </c>
      <c r="AM242" s="276">
        <f t="shared" si="12"/>
        <v>4825.8089099927411</v>
      </c>
      <c r="AN242" s="3">
        <v>758</v>
      </c>
      <c r="AO242" s="3">
        <v>19</v>
      </c>
    </row>
    <row r="243" spans="1:41">
      <c r="A243" s="268" t="s">
        <v>519</v>
      </c>
      <c r="B243" s="268">
        <v>27</v>
      </c>
      <c r="C243" s="268">
        <v>31</v>
      </c>
      <c r="D243" s="268">
        <v>32</v>
      </c>
      <c r="E243" s="268">
        <v>32</v>
      </c>
      <c r="F243" s="268">
        <v>30</v>
      </c>
      <c r="G243" s="268">
        <v>34</v>
      </c>
      <c r="I243" s="268" t="s">
        <v>519</v>
      </c>
      <c r="J243" s="269">
        <v>27.588304856115109</v>
      </c>
      <c r="K243" s="269">
        <v>34.287474839890209</v>
      </c>
      <c r="L243" s="269">
        <v>31.195231788079472</v>
      </c>
      <c r="M243" s="269">
        <v>16.532925659472422</v>
      </c>
      <c r="N243" s="269">
        <v>12.472782651072125</v>
      </c>
      <c r="O243" s="269">
        <v>21.355710014947686</v>
      </c>
      <c r="P243" s="269">
        <v>20.271577366049073</v>
      </c>
      <c r="R243" s="268" t="s">
        <v>519</v>
      </c>
      <c r="S243" s="269">
        <f t="shared" si="14"/>
        <v>54.588304856115109</v>
      </c>
      <c r="T243" s="269">
        <f t="shared" si="14"/>
        <v>65.287474839890209</v>
      </c>
      <c r="U243" s="269">
        <f t="shared" si="14"/>
        <v>63.195231788079468</v>
      </c>
      <c r="V243" s="269">
        <f t="shared" si="14"/>
        <v>48.532925659472426</v>
      </c>
      <c r="W243" s="269">
        <f t="shared" si="14"/>
        <v>42.472782651072123</v>
      </c>
      <c r="X243" s="269">
        <f t="shared" si="14"/>
        <v>55.35571001494769</v>
      </c>
      <c r="Y243" s="269"/>
      <c r="Z243" s="24" t="s">
        <v>875</v>
      </c>
      <c r="AA243" s="4">
        <v>4017.9856115107914</v>
      </c>
      <c r="AB243" s="4">
        <v>4095.1509606587374</v>
      </c>
      <c r="AC243" s="4">
        <v>4021.7596972563861</v>
      </c>
      <c r="AD243" s="4">
        <v>4173.1414868105512</v>
      </c>
      <c r="AE243" s="4">
        <v>4280.7017543859647</v>
      </c>
      <c r="AF243" s="4">
        <v>4607.3741903338314</v>
      </c>
      <c r="AG243" s="3"/>
      <c r="AH243" s="276">
        <f t="shared" si="13"/>
        <v>3963.3973066546764</v>
      </c>
      <c r="AI243" s="276">
        <f t="shared" si="13"/>
        <v>4029.863485818847</v>
      </c>
      <c r="AJ243" s="276">
        <f t="shared" si="13"/>
        <v>3958.5644654683065</v>
      </c>
      <c r="AK243" s="276">
        <f t="shared" si="12"/>
        <v>4124.6085611510789</v>
      </c>
      <c r="AL243" s="276">
        <f t="shared" si="12"/>
        <v>4238.2289717348922</v>
      </c>
      <c r="AM243" s="276">
        <f t="shared" si="12"/>
        <v>4552.018480318884</v>
      </c>
      <c r="AN243" s="3">
        <v>759</v>
      </c>
      <c r="AO243" s="3">
        <v>14</v>
      </c>
    </row>
    <row r="244" spans="1:41">
      <c r="A244" s="268" t="s">
        <v>521</v>
      </c>
      <c r="B244" s="268">
        <v>38</v>
      </c>
      <c r="C244" s="268">
        <v>40</v>
      </c>
      <c r="D244" s="268">
        <v>39</v>
      </c>
      <c r="E244" s="268">
        <v>42</v>
      </c>
      <c r="F244" s="268">
        <v>39</v>
      </c>
      <c r="G244" s="268">
        <v>42</v>
      </c>
      <c r="I244" s="268" t="s">
        <v>521</v>
      </c>
      <c r="J244" s="269">
        <v>49.569529308259099</v>
      </c>
      <c r="K244" s="269">
        <v>45.90300875152321</v>
      </c>
      <c r="L244" s="269">
        <v>40.023578876555668</v>
      </c>
      <c r="M244" s="269">
        <v>38.265173312188494</v>
      </c>
      <c r="N244" s="269">
        <v>38.262504878888763</v>
      </c>
      <c r="O244" s="269">
        <v>34.900707841776544</v>
      </c>
      <c r="P244" s="269">
        <v>40.371923166744516</v>
      </c>
      <c r="R244" s="268" t="s">
        <v>521</v>
      </c>
      <c r="S244" s="269">
        <f t="shared" si="14"/>
        <v>87.569529308259092</v>
      </c>
      <c r="T244" s="269">
        <f t="shared" si="14"/>
        <v>85.903008751523203</v>
      </c>
      <c r="U244" s="269">
        <f t="shared" si="14"/>
        <v>79.023578876555661</v>
      </c>
      <c r="V244" s="269">
        <f t="shared" si="14"/>
        <v>80.265173312188494</v>
      </c>
      <c r="W244" s="269">
        <f t="shared" si="14"/>
        <v>77.262504878888763</v>
      </c>
      <c r="X244" s="269">
        <f t="shared" si="14"/>
        <v>76.900707841776551</v>
      </c>
      <c r="Y244" s="269"/>
      <c r="Z244" s="24" t="s">
        <v>876</v>
      </c>
      <c r="AA244" s="4">
        <v>3518.7506873419115</v>
      </c>
      <c r="AB244" s="4">
        <v>3650.7145230973747</v>
      </c>
      <c r="AC244" s="4">
        <v>3604.8884404081173</v>
      </c>
      <c r="AD244" s="4">
        <v>3781.1508835523337</v>
      </c>
      <c r="AE244" s="4">
        <v>4062.3349787624843</v>
      </c>
      <c r="AF244" s="4">
        <v>4097.8487161693265</v>
      </c>
      <c r="AG244" s="3"/>
      <c r="AH244" s="276">
        <f t="shared" si="13"/>
        <v>3431.1811580336525</v>
      </c>
      <c r="AI244" s="276">
        <f t="shared" si="13"/>
        <v>3564.8115143458517</v>
      </c>
      <c r="AJ244" s="276">
        <f t="shared" si="13"/>
        <v>3525.8648615315615</v>
      </c>
      <c r="AK244" s="276">
        <f t="shared" si="12"/>
        <v>3700.8857102401453</v>
      </c>
      <c r="AL244" s="276">
        <f t="shared" si="12"/>
        <v>3985.0724738835956</v>
      </c>
      <c r="AM244" s="276">
        <f t="shared" si="12"/>
        <v>4020.9480083275498</v>
      </c>
      <c r="AN244" s="3">
        <v>761</v>
      </c>
      <c r="AO244" s="3">
        <v>2</v>
      </c>
    </row>
    <row r="245" spans="1:41">
      <c r="A245" s="268" t="s">
        <v>523</v>
      </c>
      <c r="B245" s="268">
        <v>39</v>
      </c>
      <c r="C245" s="268">
        <v>39</v>
      </c>
      <c r="D245" s="268">
        <v>42</v>
      </c>
      <c r="E245" s="268">
        <v>40</v>
      </c>
      <c r="F245" s="268">
        <v>40</v>
      </c>
      <c r="G245" s="268">
        <v>47</v>
      </c>
      <c r="I245" s="268" t="s">
        <v>523</v>
      </c>
      <c r="J245" s="269">
        <v>68.613394109396907</v>
      </c>
      <c r="K245" s="269">
        <v>67.262424386758752</v>
      </c>
      <c r="L245" s="269">
        <v>61.147202453987731</v>
      </c>
      <c r="M245" s="269">
        <v>53.509579026972524</v>
      </c>
      <c r="N245" s="269">
        <v>50.73080061585835</v>
      </c>
      <c r="O245" s="269">
        <v>55.716966935693826</v>
      </c>
      <c r="P245" s="269">
        <v>54.152245762711864</v>
      </c>
      <c r="R245" s="268" t="s">
        <v>523</v>
      </c>
      <c r="S245" s="269">
        <f t="shared" si="14"/>
        <v>107.61339410939691</v>
      </c>
      <c r="T245" s="269">
        <f t="shared" si="14"/>
        <v>106.26242438675875</v>
      </c>
      <c r="U245" s="269">
        <f t="shared" si="14"/>
        <v>103.14720245398773</v>
      </c>
      <c r="V245" s="269">
        <f t="shared" si="14"/>
        <v>93.509579026972517</v>
      </c>
      <c r="W245" s="269">
        <f t="shared" si="14"/>
        <v>90.730800615858357</v>
      </c>
      <c r="X245" s="269">
        <f t="shared" si="14"/>
        <v>102.71696693569382</v>
      </c>
      <c r="Y245" s="269"/>
      <c r="Z245" s="24" t="s">
        <v>877</v>
      </c>
      <c r="AA245" s="4">
        <v>4238.8966806919125</v>
      </c>
      <c r="AB245" s="4">
        <v>4385.8061443200759</v>
      </c>
      <c r="AC245" s="4">
        <v>4287.1165644171779</v>
      </c>
      <c r="AD245" s="4">
        <v>4425.5104613057729</v>
      </c>
      <c r="AE245" s="4">
        <v>4480.1129073646398</v>
      </c>
      <c r="AF245" s="4">
        <v>4564.6966935693827</v>
      </c>
      <c r="AG245" s="3"/>
      <c r="AH245" s="276">
        <f t="shared" si="13"/>
        <v>4131.2832865825158</v>
      </c>
      <c r="AI245" s="276">
        <f t="shared" si="13"/>
        <v>4279.5437199333173</v>
      </c>
      <c r="AJ245" s="276">
        <f t="shared" si="13"/>
        <v>4183.9693619631898</v>
      </c>
      <c r="AK245" s="276">
        <f t="shared" si="12"/>
        <v>4332.0008822788004</v>
      </c>
      <c r="AL245" s="276">
        <f t="shared" si="12"/>
        <v>4389.3821067487816</v>
      </c>
      <c r="AM245" s="276">
        <f t="shared" si="12"/>
        <v>4461.9797266336891</v>
      </c>
      <c r="AN245" s="3">
        <v>762</v>
      </c>
      <c r="AO245" s="3">
        <v>11</v>
      </c>
    </row>
    <row r="246" spans="1:41">
      <c r="A246" s="268" t="s">
        <v>525</v>
      </c>
      <c r="B246" s="268">
        <v>26</v>
      </c>
      <c r="C246" s="268">
        <v>26</v>
      </c>
      <c r="D246" s="268">
        <v>27</v>
      </c>
      <c r="E246" s="268">
        <v>29</v>
      </c>
      <c r="F246" s="268">
        <v>29</v>
      </c>
      <c r="G246" s="268">
        <v>32</v>
      </c>
      <c r="I246" s="268" t="s">
        <v>525</v>
      </c>
      <c r="J246" s="269">
        <v>56.283763185403409</v>
      </c>
      <c r="K246" s="269">
        <v>64.271929137618187</v>
      </c>
      <c r="L246" s="269">
        <v>66.162561642521354</v>
      </c>
      <c r="M246" s="269">
        <v>57.395016844739622</v>
      </c>
      <c r="N246" s="269">
        <v>49.439139899380805</v>
      </c>
      <c r="O246" s="269">
        <v>45.608359382584219</v>
      </c>
      <c r="P246" s="269">
        <v>42.55821521802185</v>
      </c>
      <c r="R246" s="268" t="s">
        <v>525</v>
      </c>
      <c r="S246" s="269">
        <f t="shared" si="14"/>
        <v>82.283763185403416</v>
      </c>
      <c r="T246" s="269">
        <f t="shared" si="14"/>
        <v>90.271929137618187</v>
      </c>
      <c r="U246" s="269">
        <f t="shared" si="14"/>
        <v>93.162561642521354</v>
      </c>
      <c r="V246" s="269">
        <f t="shared" si="14"/>
        <v>86.395016844739615</v>
      </c>
      <c r="W246" s="269">
        <f t="shared" si="14"/>
        <v>78.439139899380805</v>
      </c>
      <c r="X246" s="269">
        <f t="shared" si="14"/>
        <v>77.608359382584212</v>
      </c>
      <c r="Y246" s="269"/>
      <c r="Z246" s="24" t="s">
        <v>878</v>
      </c>
      <c r="AA246" s="4">
        <v>3547.3724223130284</v>
      </c>
      <c r="AB246" s="4">
        <v>3747.6840798395569</v>
      </c>
      <c r="AC246" s="4">
        <v>3831.7183152643192</v>
      </c>
      <c r="AD246" s="4">
        <v>4055.4432572913661</v>
      </c>
      <c r="AE246" s="4">
        <v>4123.8390092879254</v>
      </c>
      <c r="AF246" s="4">
        <v>4563.1492088146779</v>
      </c>
      <c r="AG246" s="3"/>
      <c r="AH246" s="276">
        <f t="shared" si="13"/>
        <v>3465.0886591276249</v>
      </c>
      <c r="AI246" s="276">
        <f t="shared" si="13"/>
        <v>3657.4121507019386</v>
      </c>
      <c r="AJ246" s="276">
        <f t="shared" si="13"/>
        <v>3738.555753621798</v>
      </c>
      <c r="AK246" s="276">
        <f t="shared" si="12"/>
        <v>3969.0482404466266</v>
      </c>
      <c r="AL246" s="276">
        <f t="shared" si="12"/>
        <v>4045.3998693885446</v>
      </c>
      <c r="AM246" s="276">
        <f t="shared" si="12"/>
        <v>4485.5408494320936</v>
      </c>
      <c r="AN246" s="3">
        <v>765</v>
      </c>
      <c r="AO246" s="3">
        <v>18</v>
      </c>
    </row>
    <row r="247" spans="1:41">
      <c r="A247" s="268" t="s">
        <v>527</v>
      </c>
      <c r="B247" s="268">
        <v>42</v>
      </c>
      <c r="C247" s="268">
        <v>45</v>
      </c>
      <c r="D247" s="268">
        <v>53</v>
      </c>
      <c r="E247" s="268">
        <v>58</v>
      </c>
      <c r="F247" s="268">
        <v>54</v>
      </c>
      <c r="G247" s="268">
        <v>60</v>
      </c>
      <c r="I247" s="268" t="s">
        <v>527</v>
      </c>
      <c r="J247" s="269">
        <v>48.258509544787074</v>
      </c>
      <c r="K247" s="269">
        <v>38.251394212701996</v>
      </c>
      <c r="L247" s="269">
        <v>45.105919629057183</v>
      </c>
      <c r="M247" s="269">
        <v>36.614470355731228</v>
      </c>
      <c r="N247" s="269">
        <v>33.614233547351525</v>
      </c>
      <c r="O247" s="269">
        <v>39.18720386784851</v>
      </c>
      <c r="P247" s="269">
        <v>56.653307280954344</v>
      </c>
      <c r="R247" s="268" t="s">
        <v>527</v>
      </c>
      <c r="S247" s="269">
        <f t="shared" si="14"/>
        <v>90.258509544787074</v>
      </c>
      <c r="T247" s="269">
        <f t="shared" si="14"/>
        <v>83.251394212701996</v>
      </c>
      <c r="U247" s="269">
        <f t="shared" si="14"/>
        <v>98.105919629057183</v>
      </c>
      <c r="V247" s="269">
        <f t="shared" si="14"/>
        <v>94.614470355731228</v>
      </c>
      <c r="W247" s="269">
        <f t="shared" si="14"/>
        <v>87.614233547351517</v>
      </c>
      <c r="X247" s="269">
        <f t="shared" si="14"/>
        <v>99.18720386784851</v>
      </c>
      <c r="Y247" s="269"/>
      <c r="Z247" s="24" t="s">
        <v>879</v>
      </c>
      <c r="AA247" s="4">
        <v>4858.2966226138033</v>
      </c>
      <c r="AB247" s="4">
        <v>5279.2183389703123</v>
      </c>
      <c r="AC247" s="4">
        <v>4535.548686244204</v>
      </c>
      <c r="AD247" s="4">
        <v>4782.608695652174</v>
      </c>
      <c r="AE247" s="4">
        <v>4800.5617977528091</v>
      </c>
      <c r="AF247" s="4">
        <v>5054.3916196615637</v>
      </c>
      <c r="AG247" s="3"/>
      <c r="AH247" s="276">
        <f t="shared" si="13"/>
        <v>4768.0381130690166</v>
      </c>
      <c r="AI247" s="276">
        <f t="shared" si="13"/>
        <v>5195.9669447576107</v>
      </c>
      <c r="AJ247" s="276">
        <f t="shared" si="13"/>
        <v>4437.4427666151469</v>
      </c>
      <c r="AK247" s="276">
        <f t="shared" si="12"/>
        <v>4687.9942252964429</v>
      </c>
      <c r="AL247" s="276">
        <f t="shared" si="12"/>
        <v>4712.9475642054576</v>
      </c>
      <c r="AM247" s="276">
        <f t="shared" si="12"/>
        <v>4955.2044157937153</v>
      </c>
      <c r="AN247" s="3">
        <v>768</v>
      </c>
      <c r="AO247" s="3">
        <v>10</v>
      </c>
    </row>
    <row r="248" spans="1:41">
      <c r="A248" s="268" t="s">
        <v>529</v>
      </c>
      <c r="B248" s="268">
        <v>28</v>
      </c>
      <c r="C248" s="268">
        <v>28</v>
      </c>
      <c r="D248" s="268">
        <v>29</v>
      </c>
      <c r="E248" s="268">
        <v>30</v>
      </c>
      <c r="F248" s="268">
        <v>30</v>
      </c>
      <c r="G248" s="268">
        <v>33</v>
      </c>
      <c r="I248" s="268" t="s">
        <v>529</v>
      </c>
      <c r="J248" s="269">
        <v>40.809372600767752</v>
      </c>
      <c r="K248" s="269">
        <v>41.613580065958224</v>
      </c>
      <c r="L248" s="269">
        <v>43.299741647000367</v>
      </c>
      <c r="M248" s="269">
        <v>47.603477486644614</v>
      </c>
      <c r="N248" s="269">
        <v>45.592519735990685</v>
      </c>
      <c r="O248" s="269">
        <v>56.982599420595207</v>
      </c>
      <c r="P248" s="269">
        <v>55.707445731788525</v>
      </c>
      <c r="R248" s="268" t="s">
        <v>529</v>
      </c>
      <c r="S248" s="269">
        <f t="shared" si="14"/>
        <v>68.809372600767745</v>
      </c>
      <c r="T248" s="269">
        <f t="shared" si="14"/>
        <v>69.613580065958217</v>
      </c>
      <c r="U248" s="269">
        <f t="shared" si="14"/>
        <v>72.29974164700036</v>
      </c>
      <c r="V248" s="269">
        <f t="shared" si="14"/>
        <v>77.603477486644607</v>
      </c>
      <c r="W248" s="269">
        <f t="shared" si="14"/>
        <v>75.592519735990692</v>
      </c>
      <c r="X248" s="269">
        <f t="shared" si="14"/>
        <v>89.982599420595207</v>
      </c>
      <c r="Y248" s="269"/>
      <c r="Z248" s="24" t="s">
        <v>880</v>
      </c>
      <c r="AA248" s="4">
        <v>4730.2063339731285</v>
      </c>
      <c r="AB248" s="4">
        <v>4664.3459142543052</v>
      </c>
      <c r="AC248" s="4">
        <v>4770.2148801391131</v>
      </c>
      <c r="AD248" s="4">
        <v>5045.5354871533964</v>
      </c>
      <c r="AE248" s="4">
        <v>5051.8959492687982</v>
      </c>
      <c r="AF248" s="4">
        <v>5430.4714248090595</v>
      </c>
      <c r="AG248" s="3"/>
      <c r="AH248" s="276">
        <f t="shared" si="13"/>
        <v>4661.3969613723611</v>
      </c>
      <c r="AI248" s="276">
        <f t="shared" si="13"/>
        <v>4594.7323341883466</v>
      </c>
      <c r="AJ248" s="276">
        <f t="shared" si="13"/>
        <v>4697.9151384921124</v>
      </c>
      <c r="AK248" s="276">
        <f t="shared" si="12"/>
        <v>4967.9320096667516</v>
      </c>
      <c r="AL248" s="276">
        <f t="shared" si="12"/>
        <v>4976.3034295328071</v>
      </c>
      <c r="AM248" s="276">
        <f t="shared" si="12"/>
        <v>5340.4888253884646</v>
      </c>
      <c r="AN248" s="3">
        <v>777</v>
      </c>
      <c r="AO248" s="3">
        <v>18</v>
      </c>
    </row>
    <row r="249" spans="1:41">
      <c r="A249" s="268" t="s">
        <v>531</v>
      </c>
      <c r="B249" s="268">
        <v>55</v>
      </c>
      <c r="C249" s="268">
        <v>56</v>
      </c>
      <c r="D249" s="268">
        <v>58</v>
      </c>
      <c r="E249" s="268">
        <v>57</v>
      </c>
      <c r="F249" s="268">
        <v>59</v>
      </c>
      <c r="G249" s="268">
        <v>59</v>
      </c>
      <c r="I249" s="268" t="s">
        <v>531</v>
      </c>
      <c r="J249" s="269">
        <v>66.040014884979712</v>
      </c>
      <c r="K249" s="269">
        <v>52.539580142231941</v>
      </c>
      <c r="L249" s="269">
        <v>48.87438893476466</v>
      </c>
      <c r="M249" s="269">
        <v>49.263372988103569</v>
      </c>
      <c r="N249" s="269">
        <v>47.754269535673835</v>
      </c>
      <c r="O249" s="269">
        <v>55.619181936228536</v>
      </c>
      <c r="P249" s="269">
        <v>45.964365113916706</v>
      </c>
      <c r="R249" s="268" t="s">
        <v>531</v>
      </c>
      <c r="S249" s="269">
        <f t="shared" si="14"/>
        <v>121.04001488497971</v>
      </c>
      <c r="T249" s="269">
        <f t="shared" si="14"/>
        <v>108.53958014223194</v>
      </c>
      <c r="U249" s="269">
        <f t="shared" si="14"/>
        <v>106.87438893476465</v>
      </c>
      <c r="V249" s="269">
        <f t="shared" si="14"/>
        <v>106.26337298810357</v>
      </c>
      <c r="W249" s="269">
        <f t="shared" si="14"/>
        <v>106.75426953567384</v>
      </c>
      <c r="X249" s="269">
        <f t="shared" si="14"/>
        <v>114.61918193622853</v>
      </c>
      <c r="Y249" s="269"/>
      <c r="Z249" s="24" t="s">
        <v>881</v>
      </c>
      <c r="AA249" s="4">
        <v>4167.1177266576451</v>
      </c>
      <c r="AB249" s="4">
        <v>4158.3698030634578</v>
      </c>
      <c r="AC249" s="4">
        <v>4141.0679878887968</v>
      </c>
      <c r="AD249" s="4">
        <v>4378.4464660601816</v>
      </c>
      <c r="AE249" s="4">
        <v>4707.3895809739524</v>
      </c>
      <c r="AF249" s="4">
        <v>5022.940412638869</v>
      </c>
      <c r="AG249" s="3"/>
      <c r="AH249" s="276">
        <f t="shared" si="13"/>
        <v>4046.0777117726652</v>
      </c>
      <c r="AI249" s="276">
        <f t="shared" si="13"/>
        <v>4049.8302229212259</v>
      </c>
      <c r="AJ249" s="276">
        <f t="shared" si="13"/>
        <v>4034.193598954032</v>
      </c>
      <c r="AK249" s="276">
        <f t="shared" si="12"/>
        <v>4272.183093072078</v>
      </c>
      <c r="AL249" s="276">
        <f t="shared" si="12"/>
        <v>4600.6353114382782</v>
      </c>
      <c r="AM249" s="276">
        <f t="shared" si="12"/>
        <v>4908.3212307026406</v>
      </c>
      <c r="AN249" s="3">
        <v>778</v>
      </c>
      <c r="AO249" s="3">
        <v>11</v>
      </c>
    </row>
    <row r="250" spans="1:41">
      <c r="A250" s="268" t="s">
        <v>533</v>
      </c>
      <c r="B250" s="268">
        <v>52</v>
      </c>
      <c r="C250" s="268">
        <v>47</v>
      </c>
      <c r="D250" s="268">
        <v>44</v>
      </c>
      <c r="E250" s="268">
        <v>47</v>
      </c>
      <c r="F250" s="268">
        <v>45</v>
      </c>
      <c r="G250" s="268">
        <v>52</v>
      </c>
      <c r="I250" s="268" t="s">
        <v>533</v>
      </c>
      <c r="J250" s="269">
        <v>59.960658415841586</v>
      </c>
      <c r="K250" s="269">
        <v>40.608302555021503</v>
      </c>
      <c r="L250" s="269">
        <v>36.666890386110389</v>
      </c>
      <c r="M250" s="269">
        <v>33.423991473487881</v>
      </c>
      <c r="N250" s="269">
        <v>25.669103089964452</v>
      </c>
      <c r="O250" s="269">
        <v>31.612572294133848</v>
      </c>
      <c r="P250" s="269">
        <v>33.634457158805468</v>
      </c>
      <c r="R250" s="268" t="s">
        <v>533</v>
      </c>
      <c r="S250" s="269">
        <f t="shared" si="14"/>
        <v>111.96065841584158</v>
      </c>
      <c r="T250" s="269">
        <f t="shared" si="14"/>
        <v>87.60830255502151</v>
      </c>
      <c r="U250" s="269">
        <f t="shared" si="14"/>
        <v>80.666890386110396</v>
      </c>
      <c r="V250" s="269">
        <f t="shared" si="14"/>
        <v>80.423991473487888</v>
      </c>
      <c r="W250" s="269">
        <f t="shared" si="14"/>
        <v>70.669103089964452</v>
      </c>
      <c r="X250" s="269">
        <f t="shared" si="14"/>
        <v>83.612572294133855</v>
      </c>
      <c r="Y250" s="269"/>
      <c r="Z250" s="24" t="s">
        <v>882</v>
      </c>
      <c r="AA250" s="4">
        <v>3984.90099009901</v>
      </c>
      <c r="AB250" s="4">
        <v>4152.7953453073615</v>
      </c>
      <c r="AC250" s="4">
        <v>4167.4008810572686</v>
      </c>
      <c r="AD250" s="4">
        <v>4407.6738609112708</v>
      </c>
      <c r="AE250" s="4">
        <v>4663.3852884878315</v>
      </c>
      <c r="AF250" s="4">
        <v>4690.1679977967506</v>
      </c>
      <c r="AG250" s="3"/>
      <c r="AH250" s="276">
        <f t="shared" si="13"/>
        <v>3872.9403316831686</v>
      </c>
      <c r="AI250" s="276">
        <f t="shared" si="13"/>
        <v>4065.1870427523399</v>
      </c>
      <c r="AJ250" s="276">
        <f t="shared" si="13"/>
        <v>4086.7339906711582</v>
      </c>
      <c r="AK250" s="276">
        <f t="shared" si="12"/>
        <v>4327.2498694377828</v>
      </c>
      <c r="AL250" s="276">
        <f t="shared" si="12"/>
        <v>4592.7161853978669</v>
      </c>
      <c r="AM250" s="276">
        <f t="shared" si="12"/>
        <v>4606.5554255026163</v>
      </c>
      <c r="AN250" s="3">
        <v>781</v>
      </c>
      <c r="AO250" s="3">
        <v>7</v>
      </c>
    </row>
    <row r="251" spans="1:41">
      <c r="A251" s="268" t="s">
        <v>535</v>
      </c>
      <c r="B251" s="268">
        <v>16</v>
      </c>
      <c r="C251" s="268">
        <v>17</v>
      </c>
      <c r="D251" s="268">
        <v>16</v>
      </c>
      <c r="E251" s="268">
        <v>17</v>
      </c>
      <c r="F251" s="268">
        <v>17</v>
      </c>
      <c r="G251" s="268">
        <v>18</v>
      </c>
      <c r="I251" s="268" t="s">
        <v>535</v>
      </c>
      <c r="J251" s="269">
        <v>26.422185289957568</v>
      </c>
      <c r="K251" s="269">
        <v>21.120715512306813</v>
      </c>
      <c r="L251" s="269">
        <v>19.828229755178906</v>
      </c>
      <c r="M251" s="269">
        <v>16.407988547937162</v>
      </c>
      <c r="N251" s="269">
        <v>21.506122600803451</v>
      </c>
      <c r="O251" s="269">
        <v>37.507532350285885</v>
      </c>
      <c r="P251" s="269">
        <v>44.525041748899348</v>
      </c>
      <c r="R251" s="268" t="s">
        <v>535</v>
      </c>
      <c r="S251" s="269">
        <f t="shared" si="14"/>
        <v>42.422185289957568</v>
      </c>
      <c r="T251" s="269">
        <f t="shared" si="14"/>
        <v>38.120715512306816</v>
      </c>
      <c r="U251" s="269">
        <f t="shared" si="14"/>
        <v>35.82822975517891</v>
      </c>
      <c r="V251" s="269">
        <f t="shared" si="14"/>
        <v>33.407988547937165</v>
      </c>
      <c r="W251" s="269">
        <f t="shared" si="14"/>
        <v>38.506122600803451</v>
      </c>
      <c r="X251" s="269">
        <f t="shared" si="14"/>
        <v>55.507532350285885</v>
      </c>
      <c r="Y251" s="269"/>
      <c r="Z251" s="24" t="s">
        <v>883</v>
      </c>
      <c r="AA251" s="4">
        <v>3555.1626591230552</v>
      </c>
      <c r="AB251" s="4">
        <v>3555.5237550085862</v>
      </c>
      <c r="AC251" s="4">
        <v>3583.5144140228886</v>
      </c>
      <c r="AD251" s="4">
        <v>3747.90779621201</v>
      </c>
      <c r="AE251" s="4">
        <v>3855.3786638893021</v>
      </c>
      <c r="AF251" s="4">
        <v>4044.9894673487811</v>
      </c>
      <c r="AG251" s="3"/>
      <c r="AH251" s="276">
        <f t="shared" si="13"/>
        <v>3512.7404738330974</v>
      </c>
      <c r="AI251" s="276">
        <f t="shared" si="13"/>
        <v>3517.4030394962792</v>
      </c>
      <c r="AJ251" s="276">
        <f t="shared" si="13"/>
        <v>3547.6861842677095</v>
      </c>
      <c r="AK251" s="276">
        <f t="shared" si="12"/>
        <v>3714.4998076640727</v>
      </c>
      <c r="AL251" s="276">
        <f t="shared" si="12"/>
        <v>3816.8725412884987</v>
      </c>
      <c r="AM251" s="276">
        <f t="shared" si="12"/>
        <v>3989.481934998495</v>
      </c>
      <c r="AN251" s="3">
        <v>783</v>
      </c>
      <c r="AO251" s="3">
        <v>4</v>
      </c>
    </row>
    <row r="252" spans="1:41">
      <c r="A252" s="268" t="s">
        <v>537</v>
      </c>
      <c r="B252" s="268">
        <v>20</v>
      </c>
      <c r="C252" s="268">
        <v>20</v>
      </c>
      <c r="D252" s="268">
        <v>9</v>
      </c>
      <c r="E252" s="268">
        <v>12</v>
      </c>
      <c r="F252" s="268">
        <v>11</v>
      </c>
      <c r="G252" s="268">
        <v>11</v>
      </c>
      <c r="I252" s="268" t="s">
        <v>537</v>
      </c>
      <c r="J252" s="269">
        <v>46.685682242990652</v>
      </c>
      <c r="K252" s="269">
        <v>45.889588162251655</v>
      </c>
      <c r="L252" s="269">
        <v>54.858395475492252</v>
      </c>
      <c r="M252" s="269">
        <v>48.394702014846231</v>
      </c>
      <c r="N252" s="269">
        <v>42.528754014129738</v>
      </c>
      <c r="O252" s="269">
        <v>55.155762748487469</v>
      </c>
      <c r="P252" s="269">
        <v>61.85244937949053</v>
      </c>
      <c r="R252" s="268" t="s">
        <v>537</v>
      </c>
      <c r="S252" s="269">
        <f t="shared" si="14"/>
        <v>66.685682242990652</v>
      </c>
      <c r="T252" s="269">
        <f t="shared" si="14"/>
        <v>65.889588162251655</v>
      </c>
      <c r="U252" s="269">
        <f t="shared" si="14"/>
        <v>63.858395475492252</v>
      </c>
      <c r="V252" s="269">
        <f t="shared" si="14"/>
        <v>60.394702014846231</v>
      </c>
      <c r="W252" s="269">
        <f t="shared" si="14"/>
        <v>53.528754014129738</v>
      </c>
      <c r="X252" s="269">
        <f t="shared" si="14"/>
        <v>66.155762748487462</v>
      </c>
      <c r="Y252" s="269"/>
      <c r="Z252" s="24" t="s">
        <v>884</v>
      </c>
      <c r="AA252" s="4">
        <v>2720.0415368639669</v>
      </c>
      <c r="AB252" s="4">
        <v>2774.2135761589402</v>
      </c>
      <c r="AC252" s="4">
        <v>3095.3079178885632</v>
      </c>
      <c r="AD252" s="4">
        <v>2984.5174973488865</v>
      </c>
      <c r="AE252" s="4">
        <v>3169.3427531577822</v>
      </c>
      <c r="AF252" s="4">
        <v>3399.9567847882454</v>
      </c>
      <c r="AG252" s="3"/>
      <c r="AH252" s="276">
        <f t="shared" si="13"/>
        <v>2653.3558546209761</v>
      </c>
      <c r="AI252" s="276">
        <f t="shared" si="13"/>
        <v>2708.3239879966886</v>
      </c>
      <c r="AJ252" s="276">
        <f t="shared" si="13"/>
        <v>3031.449522413071</v>
      </c>
      <c r="AK252" s="276">
        <f t="shared" si="12"/>
        <v>2924.1227953340403</v>
      </c>
      <c r="AL252" s="276">
        <f t="shared" si="12"/>
        <v>3115.8139991436524</v>
      </c>
      <c r="AM252" s="276">
        <f t="shared" si="12"/>
        <v>3333.8010220397578</v>
      </c>
      <c r="AN252" s="3">
        <v>831</v>
      </c>
      <c r="AO252" s="3">
        <v>9</v>
      </c>
    </row>
    <row r="253" spans="1:41">
      <c r="A253" s="268" t="s">
        <v>539</v>
      </c>
      <c r="B253" s="268">
        <v>29</v>
      </c>
      <c r="C253" s="268">
        <v>30</v>
      </c>
      <c r="D253" s="268">
        <v>27</v>
      </c>
      <c r="E253" s="268">
        <v>29</v>
      </c>
      <c r="F253" s="268">
        <v>31</v>
      </c>
      <c r="G253" s="268">
        <v>34</v>
      </c>
      <c r="I253" s="268" t="s">
        <v>539</v>
      </c>
      <c r="J253" s="269">
        <v>33.496442010002383</v>
      </c>
      <c r="K253" s="269">
        <v>39.213624485845635</v>
      </c>
      <c r="L253" s="269">
        <v>38.122331197634303</v>
      </c>
      <c r="M253" s="269">
        <v>30.839607355864811</v>
      </c>
      <c r="N253" s="269">
        <v>33.0015115694165</v>
      </c>
      <c r="O253" s="269">
        <v>36.357137385086823</v>
      </c>
      <c r="P253" s="269">
        <v>39.239473684210523</v>
      </c>
      <c r="R253" s="268" t="s">
        <v>539</v>
      </c>
      <c r="S253" s="269">
        <f t="shared" si="14"/>
        <v>62.496442010002383</v>
      </c>
      <c r="T253" s="269">
        <f t="shared" si="14"/>
        <v>69.213624485845628</v>
      </c>
      <c r="U253" s="269">
        <f t="shared" si="14"/>
        <v>65.12233119763431</v>
      </c>
      <c r="V253" s="269">
        <f t="shared" si="14"/>
        <v>59.839607355864814</v>
      </c>
      <c r="W253" s="269">
        <f t="shared" si="14"/>
        <v>64.001511569416493</v>
      </c>
      <c r="X253" s="269">
        <f t="shared" si="14"/>
        <v>70.357137385086816</v>
      </c>
      <c r="Y253" s="269"/>
      <c r="Z253" s="24" t="s">
        <v>885</v>
      </c>
      <c r="AA253" s="4">
        <v>4008.0971659919028</v>
      </c>
      <c r="AB253" s="4">
        <v>4018.1466247278008</v>
      </c>
      <c r="AC253" s="4">
        <v>4228.9305076392311</v>
      </c>
      <c r="AD253" s="4">
        <v>4203.031809145129</v>
      </c>
      <c r="AE253" s="4">
        <v>4402.1629778672032</v>
      </c>
      <c r="AF253" s="4">
        <v>4648.3656792645561</v>
      </c>
      <c r="AG253" s="3"/>
      <c r="AH253" s="276">
        <f t="shared" si="13"/>
        <v>3945.6007239819005</v>
      </c>
      <c r="AI253" s="276">
        <f t="shared" si="13"/>
        <v>3948.9330002419551</v>
      </c>
      <c r="AJ253" s="276">
        <f t="shared" si="13"/>
        <v>4163.8081764415965</v>
      </c>
      <c r="AK253" s="276">
        <f t="shared" si="12"/>
        <v>4143.1922017892639</v>
      </c>
      <c r="AL253" s="276">
        <f t="shared" si="12"/>
        <v>4338.1614662977863</v>
      </c>
      <c r="AM253" s="276">
        <f t="shared" si="12"/>
        <v>4578.0085418794697</v>
      </c>
      <c r="AN253" s="3">
        <v>832</v>
      </c>
      <c r="AO253" s="3">
        <v>17</v>
      </c>
    </row>
    <row r="254" spans="1:41">
      <c r="A254" s="268" t="s">
        <v>541</v>
      </c>
      <c r="B254" s="268">
        <v>12</v>
      </c>
      <c r="C254" s="268">
        <v>18</v>
      </c>
      <c r="D254" s="268">
        <v>18</v>
      </c>
      <c r="E254" s="268">
        <v>12</v>
      </c>
      <c r="F254" s="268">
        <v>19</v>
      </c>
      <c r="G254" s="268">
        <v>16</v>
      </c>
      <c r="I254" s="268" t="s">
        <v>541</v>
      </c>
      <c r="J254" s="269">
        <v>47.005903245560319</v>
      </c>
      <c r="K254" s="269">
        <v>61.467903822441428</v>
      </c>
      <c r="L254" s="269">
        <v>43.644921402660216</v>
      </c>
      <c r="M254" s="269">
        <v>34.702737665463296</v>
      </c>
      <c r="N254" s="269">
        <v>34.741696156192802</v>
      </c>
      <c r="O254" s="269">
        <v>34.76273056057866</v>
      </c>
      <c r="P254" s="269">
        <v>45.274821215733013</v>
      </c>
      <c r="R254" s="268" t="s">
        <v>541</v>
      </c>
      <c r="S254" s="269">
        <f t="shared" si="14"/>
        <v>59.005903245560319</v>
      </c>
      <c r="T254" s="269">
        <f t="shared" si="14"/>
        <v>79.467903822441428</v>
      </c>
      <c r="U254" s="269">
        <f t="shared" si="14"/>
        <v>61.644921402660216</v>
      </c>
      <c r="V254" s="269">
        <f t="shared" si="14"/>
        <v>46.702737665463296</v>
      </c>
      <c r="W254" s="269">
        <f t="shared" si="14"/>
        <v>53.741696156192802</v>
      </c>
      <c r="X254" s="269">
        <f t="shared" si="14"/>
        <v>50.76273056057866</v>
      </c>
      <c r="Y254" s="269"/>
      <c r="Z254" s="24" t="s">
        <v>886</v>
      </c>
      <c r="AA254" s="4">
        <v>3467.2382118799756</v>
      </c>
      <c r="AB254" s="4">
        <v>3733.6621454993833</v>
      </c>
      <c r="AC254" s="4">
        <v>3640.266021765417</v>
      </c>
      <c r="AD254" s="4">
        <v>3758.7244283995187</v>
      </c>
      <c r="AE254" s="4">
        <v>3719.9511897498473</v>
      </c>
      <c r="AF254" s="4">
        <v>3616.6365280289333</v>
      </c>
      <c r="AG254" s="3"/>
      <c r="AH254" s="276">
        <f t="shared" si="13"/>
        <v>3408.2323086344154</v>
      </c>
      <c r="AI254" s="276">
        <f t="shared" si="13"/>
        <v>3654.1942416769421</v>
      </c>
      <c r="AJ254" s="276">
        <f t="shared" si="13"/>
        <v>3578.6211003627568</v>
      </c>
      <c r="AK254" s="276">
        <f t="shared" si="12"/>
        <v>3712.0216907340555</v>
      </c>
      <c r="AL254" s="276">
        <f t="shared" si="12"/>
        <v>3666.2094935936548</v>
      </c>
      <c r="AM254" s="276">
        <f t="shared" si="12"/>
        <v>3565.8737974683545</v>
      </c>
      <c r="AN254" s="3">
        <v>833</v>
      </c>
      <c r="AO254" s="3">
        <v>2</v>
      </c>
    </row>
    <row r="255" spans="1:41">
      <c r="A255" s="268" t="s">
        <v>543</v>
      </c>
      <c r="B255" s="268">
        <v>23</v>
      </c>
      <c r="C255" s="268">
        <v>24</v>
      </c>
      <c r="D255" s="268">
        <v>24</v>
      </c>
      <c r="E255" s="268">
        <v>26</v>
      </c>
      <c r="F255" s="268">
        <v>25</v>
      </c>
      <c r="G255" s="268">
        <v>24</v>
      </c>
      <c r="I255" s="268" t="s">
        <v>543</v>
      </c>
      <c r="J255" s="269">
        <v>44.052834394904458</v>
      </c>
      <c r="K255" s="269">
        <v>29.722071783368051</v>
      </c>
      <c r="L255" s="269">
        <v>26.257384240454918</v>
      </c>
      <c r="M255" s="269">
        <v>23.778942608123664</v>
      </c>
      <c r="N255" s="269">
        <v>24.353130507065668</v>
      </c>
      <c r="O255" s="269">
        <v>36.528088430851064</v>
      </c>
      <c r="P255" s="269">
        <v>44.595702797788576</v>
      </c>
      <c r="R255" s="268" t="s">
        <v>543</v>
      </c>
      <c r="S255" s="269">
        <f t="shared" si="14"/>
        <v>67.052834394904465</v>
      </c>
      <c r="T255" s="269">
        <f t="shared" si="14"/>
        <v>53.722071783368051</v>
      </c>
      <c r="U255" s="269">
        <f t="shared" si="14"/>
        <v>50.257384240454918</v>
      </c>
      <c r="V255" s="269">
        <f t="shared" si="14"/>
        <v>49.778942608123664</v>
      </c>
      <c r="W255" s="269">
        <f t="shared" si="14"/>
        <v>49.353130507065671</v>
      </c>
      <c r="X255" s="269">
        <f t="shared" si="14"/>
        <v>60.528088430851064</v>
      </c>
      <c r="Y255" s="269"/>
      <c r="Z255" s="24" t="s">
        <v>887</v>
      </c>
      <c r="AA255" s="4">
        <v>3061.3057324840765</v>
      </c>
      <c r="AB255" s="4">
        <v>3080.7562890562408</v>
      </c>
      <c r="AC255" s="4">
        <v>3170.1056051990254</v>
      </c>
      <c r="AD255" s="4">
        <v>3277.2570300937346</v>
      </c>
      <c r="AE255" s="4">
        <v>3522.8595178719866</v>
      </c>
      <c r="AF255" s="4">
        <v>3504.4880319148938</v>
      </c>
      <c r="AG255" s="3"/>
      <c r="AH255" s="276">
        <f t="shared" si="13"/>
        <v>2994.252898089172</v>
      </c>
      <c r="AI255" s="276">
        <f t="shared" si="13"/>
        <v>3027.0342172728729</v>
      </c>
      <c r="AJ255" s="276">
        <f t="shared" si="13"/>
        <v>3119.8482209585704</v>
      </c>
      <c r="AK255" s="276">
        <f t="shared" si="12"/>
        <v>3227.478087485611</v>
      </c>
      <c r="AL255" s="276">
        <f t="shared" si="12"/>
        <v>3473.506387364921</v>
      </c>
      <c r="AM255" s="276">
        <f t="shared" si="12"/>
        <v>3443.9599434840429</v>
      </c>
      <c r="AN255" s="3">
        <v>834</v>
      </c>
      <c r="AO255" s="3">
        <v>5</v>
      </c>
    </row>
    <row r="256" spans="1:41">
      <c r="A256" s="268" t="s">
        <v>545</v>
      </c>
      <c r="B256" s="268">
        <v>6</v>
      </c>
      <c r="C256" s="268">
        <v>6</v>
      </c>
      <c r="D256" s="268">
        <v>6</v>
      </c>
      <c r="E256" s="268">
        <v>5</v>
      </c>
      <c r="F256" s="268">
        <v>7</v>
      </c>
      <c r="G256" s="268">
        <v>7</v>
      </c>
      <c r="I256" s="268" t="s">
        <v>545</v>
      </c>
      <c r="J256" s="269">
        <v>136.45975244094208</v>
      </c>
      <c r="K256" s="269">
        <v>141.14360097952462</v>
      </c>
      <c r="L256" s="269">
        <v>140.34626970537366</v>
      </c>
      <c r="M256" s="269">
        <v>116.96432725866033</v>
      </c>
      <c r="N256" s="269">
        <v>105.39182493491224</v>
      </c>
      <c r="O256" s="269">
        <v>119.66673949935479</v>
      </c>
      <c r="P256" s="269">
        <v>126.5884040685181</v>
      </c>
      <c r="R256" s="268" t="s">
        <v>545</v>
      </c>
      <c r="S256" s="269">
        <f t="shared" si="14"/>
        <v>142.45975244094208</v>
      </c>
      <c r="T256" s="269">
        <f t="shared" si="14"/>
        <v>147.14360097952462</v>
      </c>
      <c r="U256" s="269">
        <f t="shared" si="14"/>
        <v>146.34626970537366</v>
      </c>
      <c r="V256" s="269">
        <f t="shared" si="14"/>
        <v>121.96432725866033</v>
      </c>
      <c r="W256" s="269">
        <f t="shared" si="14"/>
        <v>112.39182493491224</v>
      </c>
      <c r="X256" s="269">
        <f t="shared" si="14"/>
        <v>126.66673949935479</v>
      </c>
      <c r="Y256" s="269"/>
      <c r="Z256" s="24" t="s">
        <v>888</v>
      </c>
      <c r="AA256" s="4">
        <v>3224.5799980454694</v>
      </c>
      <c r="AB256" s="4">
        <v>3299.4121100081479</v>
      </c>
      <c r="AC256" s="4">
        <v>3245.5866432610319</v>
      </c>
      <c r="AD256" s="4">
        <v>3302.6623986668878</v>
      </c>
      <c r="AE256" s="4">
        <v>3361.6276140085665</v>
      </c>
      <c r="AF256" s="4">
        <v>3544.2120418739551</v>
      </c>
      <c r="AG256" s="3"/>
      <c r="AH256" s="276">
        <f t="shared" si="13"/>
        <v>3082.1202456045276</v>
      </c>
      <c r="AI256" s="276">
        <f t="shared" si="13"/>
        <v>3152.2685090286232</v>
      </c>
      <c r="AJ256" s="276">
        <f t="shared" si="13"/>
        <v>3099.2403735556582</v>
      </c>
      <c r="AK256" s="276">
        <f t="shared" si="12"/>
        <v>3180.6980714082274</v>
      </c>
      <c r="AL256" s="276">
        <f t="shared" si="12"/>
        <v>3249.2357890736544</v>
      </c>
      <c r="AM256" s="276">
        <f t="shared" si="12"/>
        <v>3417.5453023746004</v>
      </c>
      <c r="AN256" s="3">
        <v>837</v>
      </c>
      <c r="AO256" s="3">
        <v>6</v>
      </c>
    </row>
    <row r="257" spans="1:41">
      <c r="A257" s="268" t="s">
        <v>547</v>
      </c>
      <c r="B257" s="268">
        <v>58</v>
      </c>
      <c r="C257" s="268">
        <v>45</v>
      </c>
      <c r="D257" s="268">
        <v>63</v>
      </c>
      <c r="E257" s="268">
        <v>58</v>
      </c>
      <c r="F257" s="268">
        <v>63</v>
      </c>
      <c r="G257" s="268">
        <v>61</v>
      </c>
      <c r="I257" s="268" t="s">
        <v>547</v>
      </c>
      <c r="J257" s="269">
        <v>86.62748756218906</v>
      </c>
      <c r="K257" s="269">
        <v>89.417951582867786</v>
      </c>
      <c r="L257" s="269">
        <v>77.288687697160881</v>
      </c>
      <c r="M257" s="269">
        <v>56.206439055520107</v>
      </c>
      <c r="N257" s="269">
        <v>59.446032894736845</v>
      </c>
      <c r="O257" s="269">
        <v>74.345129740518956</v>
      </c>
      <c r="P257" s="269">
        <v>81.005764546684716</v>
      </c>
      <c r="R257" s="268" t="s">
        <v>547</v>
      </c>
      <c r="S257" s="269">
        <f t="shared" si="14"/>
        <v>144.62748756218906</v>
      </c>
      <c r="T257" s="269">
        <f t="shared" si="14"/>
        <v>134.41795158286777</v>
      </c>
      <c r="U257" s="269">
        <f t="shared" si="14"/>
        <v>140.28868769716087</v>
      </c>
      <c r="V257" s="269">
        <f t="shared" si="14"/>
        <v>114.20643905552011</v>
      </c>
      <c r="W257" s="269">
        <f t="shared" si="14"/>
        <v>122.44603289473685</v>
      </c>
      <c r="X257" s="269">
        <f t="shared" si="14"/>
        <v>135.34512974051896</v>
      </c>
      <c r="Y257" s="269"/>
      <c r="Z257" s="24" t="s">
        <v>889</v>
      </c>
      <c r="AA257" s="4">
        <v>4760.5721393034828</v>
      </c>
      <c r="AB257" s="4">
        <v>4789.5716945996273</v>
      </c>
      <c r="AC257" s="4">
        <v>5033.4384858044168</v>
      </c>
      <c r="AD257" s="4">
        <v>5023.6119974473513</v>
      </c>
      <c r="AE257" s="4">
        <v>5527.6315789473683</v>
      </c>
      <c r="AF257" s="4">
        <v>5773.7857618097141</v>
      </c>
      <c r="AG257" s="3"/>
      <c r="AH257" s="276">
        <f t="shared" si="13"/>
        <v>4615.9446517412935</v>
      </c>
      <c r="AI257" s="276">
        <f t="shared" si="13"/>
        <v>4655.1537430167591</v>
      </c>
      <c r="AJ257" s="276">
        <f t="shared" si="13"/>
        <v>4893.1497981072562</v>
      </c>
      <c r="AK257" s="276">
        <f t="shared" si="12"/>
        <v>4909.4055583918316</v>
      </c>
      <c r="AL257" s="276">
        <f t="shared" si="12"/>
        <v>5405.1855460526313</v>
      </c>
      <c r="AM257" s="276">
        <f t="shared" si="12"/>
        <v>5638.4406320691951</v>
      </c>
      <c r="AN257" s="3">
        <v>844</v>
      </c>
      <c r="AO257" s="3">
        <v>11</v>
      </c>
    </row>
    <row r="258" spans="1:41">
      <c r="A258" s="268" t="s">
        <v>549</v>
      </c>
      <c r="B258" s="268">
        <v>62</v>
      </c>
      <c r="C258" s="268">
        <v>59</v>
      </c>
      <c r="D258" s="268">
        <v>69</v>
      </c>
      <c r="E258" s="268">
        <v>60</v>
      </c>
      <c r="F258" s="268">
        <v>63</v>
      </c>
      <c r="G258" s="268">
        <v>63</v>
      </c>
      <c r="I258" s="268" t="s">
        <v>549</v>
      </c>
      <c r="J258" s="269">
        <v>45.439636932707359</v>
      </c>
      <c r="K258" s="269">
        <v>51.814162633107451</v>
      </c>
      <c r="L258" s="269">
        <v>46.738989569752285</v>
      </c>
      <c r="M258" s="269">
        <v>42.781120182887001</v>
      </c>
      <c r="N258" s="269">
        <v>38.719913362212601</v>
      </c>
      <c r="O258" s="269">
        <v>37.27896752136752</v>
      </c>
      <c r="P258" s="269">
        <v>34.076637751561414</v>
      </c>
      <c r="R258" s="268" t="s">
        <v>549</v>
      </c>
      <c r="S258" s="269">
        <f t="shared" si="14"/>
        <v>107.43963693270736</v>
      </c>
      <c r="T258" s="269">
        <f t="shared" si="14"/>
        <v>110.81416263310746</v>
      </c>
      <c r="U258" s="269">
        <f t="shared" si="14"/>
        <v>115.73898956975228</v>
      </c>
      <c r="V258" s="269">
        <f t="shared" si="14"/>
        <v>102.78112018288701</v>
      </c>
      <c r="W258" s="269">
        <f t="shared" si="14"/>
        <v>101.71991336221259</v>
      </c>
      <c r="X258" s="269">
        <f t="shared" si="14"/>
        <v>100.27896752136752</v>
      </c>
      <c r="Y258" s="269"/>
      <c r="Z258" s="24" t="s">
        <v>890</v>
      </c>
      <c r="AA258" s="4">
        <v>4337.0892018779341</v>
      </c>
      <c r="AB258" s="4">
        <v>4191.9974185221035</v>
      </c>
      <c r="AC258" s="4">
        <v>4221.3168187744459</v>
      </c>
      <c r="AD258" s="4">
        <v>4213.2593076420644</v>
      </c>
      <c r="AE258" s="4">
        <v>4554.1486171276238</v>
      </c>
      <c r="AF258" s="4">
        <v>4616.4102564102568</v>
      </c>
      <c r="AG258" s="3"/>
      <c r="AH258" s="276">
        <f t="shared" si="13"/>
        <v>4229.6495649452263</v>
      </c>
      <c r="AI258" s="276">
        <f t="shared" si="13"/>
        <v>4081.183255888996</v>
      </c>
      <c r="AJ258" s="276">
        <f t="shared" si="13"/>
        <v>4105.5778292046934</v>
      </c>
      <c r="AK258" s="276">
        <f t="shared" si="12"/>
        <v>4110.4781874591772</v>
      </c>
      <c r="AL258" s="276">
        <f t="shared" si="12"/>
        <v>4452.4287037654112</v>
      </c>
      <c r="AM258" s="276">
        <f t="shared" si="12"/>
        <v>4516.1312888888897</v>
      </c>
      <c r="AN258" s="3">
        <v>845</v>
      </c>
      <c r="AO258" s="3">
        <v>19</v>
      </c>
    </row>
    <row r="259" spans="1:41">
      <c r="A259" s="268" t="s">
        <v>551</v>
      </c>
      <c r="B259" s="268">
        <v>33</v>
      </c>
      <c r="C259" s="268">
        <v>35</v>
      </c>
      <c r="D259" s="268">
        <v>35</v>
      </c>
      <c r="E259" s="268">
        <v>35</v>
      </c>
      <c r="F259" s="268">
        <v>34</v>
      </c>
      <c r="G259" s="268">
        <v>37</v>
      </c>
      <c r="I259" s="268" t="s">
        <v>551</v>
      </c>
      <c r="J259" s="269">
        <v>29.539005837285661</v>
      </c>
      <c r="K259" s="269">
        <v>31.652741003169865</v>
      </c>
      <c r="L259" s="269">
        <v>30.998090719301576</v>
      </c>
      <c r="M259" s="269">
        <v>24.776607212097712</v>
      </c>
      <c r="N259" s="269">
        <v>20.923102836879433</v>
      </c>
      <c r="O259" s="269">
        <v>26.796235482579092</v>
      </c>
      <c r="P259" s="269">
        <v>38.405858728557014</v>
      </c>
      <c r="R259" s="268" t="s">
        <v>551</v>
      </c>
      <c r="S259" s="269">
        <f t="shared" si="14"/>
        <v>62.539005837285657</v>
      </c>
      <c r="T259" s="269">
        <f t="shared" si="14"/>
        <v>66.652741003169865</v>
      </c>
      <c r="U259" s="269">
        <f t="shared" si="14"/>
        <v>65.998090719301572</v>
      </c>
      <c r="V259" s="269">
        <f t="shared" si="14"/>
        <v>59.776607212097716</v>
      </c>
      <c r="W259" s="269">
        <f t="shared" si="14"/>
        <v>54.923102836879437</v>
      </c>
      <c r="X259" s="269">
        <f t="shared" si="14"/>
        <v>63.796235482579092</v>
      </c>
      <c r="Y259" s="269"/>
      <c r="Z259" s="24" t="s">
        <v>891</v>
      </c>
      <c r="AA259" s="4">
        <v>4120.7588471360814</v>
      </c>
      <c r="AB259" s="4">
        <v>4325.3775871713597</v>
      </c>
      <c r="AC259" s="4">
        <v>4233.4408806225092</v>
      </c>
      <c r="AD259" s="4">
        <v>4185.3431562621172</v>
      </c>
      <c r="AE259" s="4">
        <v>4356.5799842395591</v>
      </c>
      <c r="AF259" s="4">
        <v>4335.802963556268</v>
      </c>
      <c r="AG259" s="3"/>
      <c r="AH259" s="276">
        <f t="shared" si="13"/>
        <v>4058.2198412987959</v>
      </c>
      <c r="AI259" s="276">
        <f t="shared" si="13"/>
        <v>4258.7248461681902</v>
      </c>
      <c r="AJ259" s="276">
        <f t="shared" si="13"/>
        <v>4167.442789903208</v>
      </c>
      <c r="AK259" s="276">
        <f t="shared" si="12"/>
        <v>4125.5665490500196</v>
      </c>
      <c r="AL259" s="276">
        <f t="shared" si="12"/>
        <v>4301.6568814026796</v>
      </c>
      <c r="AM259" s="276">
        <f t="shared" si="12"/>
        <v>4272.0067280736885</v>
      </c>
      <c r="AN259" s="3">
        <v>846</v>
      </c>
      <c r="AO259" s="3">
        <v>14</v>
      </c>
    </row>
    <row r="260" spans="1:41">
      <c r="A260" s="268" t="s">
        <v>553</v>
      </c>
      <c r="B260" s="268">
        <v>42</v>
      </c>
      <c r="C260" s="268">
        <v>41</v>
      </c>
      <c r="D260" s="268">
        <v>48</v>
      </c>
      <c r="E260" s="268">
        <v>48</v>
      </c>
      <c r="F260" s="268">
        <v>51</v>
      </c>
      <c r="G260" s="268">
        <v>55</v>
      </c>
      <c r="I260" s="268" t="s">
        <v>553</v>
      </c>
      <c r="J260" s="269">
        <v>68.420673279864928</v>
      </c>
      <c r="K260" s="269">
        <v>42.957586503331186</v>
      </c>
      <c r="L260" s="269">
        <v>35.849879676219643</v>
      </c>
      <c r="M260" s="269">
        <v>48.54289602855868</v>
      </c>
      <c r="N260" s="269">
        <v>57.879942673698693</v>
      </c>
      <c r="O260" s="269">
        <v>79.115686092407714</v>
      </c>
      <c r="P260" s="269">
        <v>74.429309288071664</v>
      </c>
      <c r="R260" s="268" t="s">
        <v>553</v>
      </c>
      <c r="S260" s="269">
        <f t="shared" si="14"/>
        <v>110.42067327986493</v>
      </c>
      <c r="T260" s="269">
        <f t="shared" si="14"/>
        <v>83.957586503331186</v>
      </c>
      <c r="U260" s="269">
        <f t="shared" si="14"/>
        <v>83.849879676219643</v>
      </c>
      <c r="V260" s="269">
        <f t="shared" ref="V260:X296" si="15">E260+M260</f>
        <v>96.542896028558687</v>
      </c>
      <c r="W260" s="269">
        <f t="shared" si="15"/>
        <v>108.87994267369869</v>
      </c>
      <c r="X260" s="269">
        <f t="shared" si="15"/>
        <v>134.11568609240771</v>
      </c>
      <c r="Y260" s="269"/>
      <c r="Z260" s="24" t="s">
        <v>892</v>
      </c>
      <c r="AA260" s="4">
        <v>3929.5061207260446</v>
      </c>
      <c r="AB260" s="4">
        <v>4119.2778852353322</v>
      </c>
      <c r="AC260" s="4">
        <v>4210.2384598556118</v>
      </c>
      <c r="AD260" s="4">
        <v>4244.5336903168227</v>
      </c>
      <c r="AE260" s="4">
        <v>4527.172666819537</v>
      </c>
      <c r="AF260" s="4">
        <v>4808.9157185976319</v>
      </c>
      <c r="AG260" s="3"/>
      <c r="AH260" s="276">
        <f t="shared" si="13"/>
        <v>3819.0854474461798</v>
      </c>
      <c r="AI260" s="276">
        <f t="shared" si="13"/>
        <v>4035.320298732001</v>
      </c>
      <c r="AJ260" s="276">
        <f t="shared" si="13"/>
        <v>4126.3885801793922</v>
      </c>
      <c r="AK260" s="276">
        <f t="shared" si="12"/>
        <v>4147.9907942882637</v>
      </c>
      <c r="AL260" s="276">
        <f t="shared" si="12"/>
        <v>4418.2927241458383</v>
      </c>
      <c r="AM260" s="276">
        <f t="shared" si="12"/>
        <v>4674.8000325052244</v>
      </c>
      <c r="AN260" s="3">
        <v>848</v>
      </c>
      <c r="AO260" s="3">
        <v>12</v>
      </c>
    </row>
    <row r="261" spans="1:41">
      <c r="A261" s="268" t="s">
        <v>555</v>
      </c>
      <c r="B261" s="268">
        <v>76</v>
      </c>
      <c r="C261" s="268">
        <v>78</v>
      </c>
      <c r="D261" s="268">
        <v>78</v>
      </c>
      <c r="E261" s="268">
        <v>81</v>
      </c>
      <c r="F261" s="268">
        <v>82</v>
      </c>
      <c r="G261" s="268">
        <v>84</v>
      </c>
      <c r="I261" s="268" t="s">
        <v>555</v>
      </c>
      <c r="J261" s="269">
        <v>13.579697976442162</v>
      </c>
      <c r="K261" s="269">
        <v>18.108381806930694</v>
      </c>
      <c r="L261" s="269">
        <v>21.931387844611532</v>
      </c>
      <c r="M261" s="269">
        <v>14.713942802056556</v>
      </c>
      <c r="N261" s="269">
        <v>16.124935707220573</v>
      </c>
      <c r="O261" s="269">
        <v>29.023482805124747</v>
      </c>
      <c r="P261" s="269">
        <v>36.775400068096701</v>
      </c>
      <c r="R261" s="268" t="s">
        <v>555</v>
      </c>
      <c r="S261" s="269">
        <f t="shared" ref="S261:U297" si="16">B261+J261</f>
        <v>89.579697976442162</v>
      </c>
      <c r="T261" s="269">
        <f t="shared" si="16"/>
        <v>96.108381806930694</v>
      </c>
      <c r="U261" s="269">
        <f t="shared" si="16"/>
        <v>99.931387844611535</v>
      </c>
      <c r="V261" s="269">
        <f t="shared" si="15"/>
        <v>95.71394280205655</v>
      </c>
      <c r="W261" s="269">
        <f t="shared" si="15"/>
        <v>98.124935707220573</v>
      </c>
      <c r="X261" s="269">
        <f t="shared" si="15"/>
        <v>113.02348280512474</v>
      </c>
      <c r="Y261" s="269"/>
      <c r="Z261" s="24" t="s">
        <v>893</v>
      </c>
      <c r="AA261" s="4">
        <v>3406.5237088492904</v>
      </c>
      <c r="AB261" s="4">
        <v>3606.7450495049507</v>
      </c>
      <c r="AC261" s="4">
        <v>3543.2330827067667</v>
      </c>
      <c r="AD261" s="4">
        <v>3773.457583547558</v>
      </c>
      <c r="AE261" s="4">
        <v>3801.8463567424992</v>
      </c>
      <c r="AF261" s="4">
        <v>3975.3877275792311</v>
      </c>
      <c r="AG261" s="3"/>
      <c r="AH261" s="276">
        <f t="shared" si="13"/>
        <v>3316.9440108728481</v>
      </c>
      <c r="AI261" s="276">
        <f t="shared" si="13"/>
        <v>3510.6366676980201</v>
      </c>
      <c r="AJ261" s="276">
        <f t="shared" si="13"/>
        <v>3443.3016948621553</v>
      </c>
      <c r="AK261" s="276">
        <f t="shared" si="12"/>
        <v>3677.7436407455016</v>
      </c>
      <c r="AL261" s="276">
        <f t="shared" si="12"/>
        <v>3703.7214210352786</v>
      </c>
      <c r="AM261" s="276">
        <f t="shared" si="12"/>
        <v>3862.3642447741063</v>
      </c>
      <c r="AN261" s="3">
        <v>849</v>
      </c>
      <c r="AO261" s="3">
        <v>16</v>
      </c>
    </row>
    <row r="262" spans="1:41">
      <c r="A262" s="268" t="s">
        <v>557</v>
      </c>
      <c r="B262" s="268">
        <v>20</v>
      </c>
      <c r="C262" s="268">
        <v>20</v>
      </c>
      <c r="D262" s="268">
        <v>16</v>
      </c>
      <c r="E262" s="268">
        <v>17</v>
      </c>
      <c r="F262" s="268">
        <v>15</v>
      </c>
      <c r="G262" s="268">
        <v>17</v>
      </c>
      <c r="I262" s="268" t="s">
        <v>557</v>
      </c>
      <c r="J262" s="269">
        <v>66.928716577540101</v>
      </c>
      <c r="K262" s="269">
        <v>60.744309210526318</v>
      </c>
      <c r="L262" s="269">
        <v>53.994421140939593</v>
      </c>
      <c r="M262" s="269">
        <v>53.269197838736495</v>
      </c>
      <c r="N262" s="269">
        <v>68.022294807370187</v>
      </c>
      <c r="O262" s="269">
        <v>77.14238234069137</v>
      </c>
      <c r="P262" s="269">
        <v>68.499740150880143</v>
      </c>
      <c r="R262" s="268" t="s">
        <v>557</v>
      </c>
      <c r="S262" s="269">
        <f t="shared" si="16"/>
        <v>86.928716577540101</v>
      </c>
      <c r="T262" s="269">
        <f t="shared" si="16"/>
        <v>80.744309210526325</v>
      </c>
      <c r="U262" s="269">
        <f t="shared" si="16"/>
        <v>69.994421140939593</v>
      </c>
      <c r="V262" s="269">
        <f t="shared" si="15"/>
        <v>70.269197838736488</v>
      </c>
      <c r="W262" s="269">
        <f t="shared" si="15"/>
        <v>83.022294807370187</v>
      </c>
      <c r="X262" s="269">
        <f t="shared" si="15"/>
        <v>94.14238234069137</v>
      </c>
      <c r="Y262" s="269"/>
      <c r="Z262" s="24" t="s">
        <v>894</v>
      </c>
      <c r="AA262" s="4">
        <v>3094.1999177293296</v>
      </c>
      <c r="AB262" s="4">
        <v>3187.5</v>
      </c>
      <c r="AC262" s="4">
        <v>3396.8120805369126</v>
      </c>
      <c r="AD262" s="4">
        <v>3449.2934330839566</v>
      </c>
      <c r="AE262" s="4">
        <v>3451.005025125628</v>
      </c>
      <c r="AF262" s="4">
        <v>3447.7301124531446</v>
      </c>
      <c r="AG262" s="3"/>
      <c r="AH262" s="276">
        <f t="shared" si="13"/>
        <v>3007.2712011517897</v>
      </c>
      <c r="AI262" s="276">
        <f t="shared" si="13"/>
        <v>3106.7556907894736</v>
      </c>
      <c r="AJ262" s="276">
        <f t="shared" si="13"/>
        <v>3326.8176593959729</v>
      </c>
      <c r="AK262" s="276">
        <f t="shared" si="12"/>
        <v>3379.0242352452201</v>
      </c>
      <c r="AL262" s="276">
        <f t="shared" si="12"/>
        <v>3367.9827303182578</v>
      </c>
      <c r="AM262" s="276">
        <f t="shared" si="12"/>
        <v>3353.5877301124533</v>
      </c>
      <c r="AN262" s="3">
        <v>850</v>
      </c>
      <c r="AO262" s="3">
        <v>13</v>
      </c>
    </row>
    <row r="263" spans="1:41">
      <c r="A263" s="268" t="s">
        <v>559</v>
      </c>
      <c r="B263" s="268">
        <v>1</v>
      </c>
      <c r="C263" s="268">
        <v>-18</v>
      </c>
      <c r="D263" s="268">
        <v>2</v>
      </c>
      <c r="E263" s="268">
        <v>2</v>
      </c>
      <c r="F263" s="268">
        <v>19</v>
      </c>
      <c r="G263" s="268">
        <v>21</v>
      </c>
      <c r="I263" s="268" t="s">
        <v>559</v>
      </c>
      <c r="J263" s="269">
        <v>74.340921663137991</v>
      </c>
      <c r="K263" s="269">
        <v>73.185812723244567</v>
      </c>
      <c r="L263" s="269">
        <v>65.185927581174752</v>
      </c>
      <c r="M263" s="269">
        <v>55.434849371428577</v>
      </c>
      <c r="N263" s="269">
        <v>51.77837237292843</v>
      </c>
      <c r="O263" s="269">
        <v>64.711272651045789</v>
      </c>
      <c r="P263" s="269">
        <v>71.970399981243546</v>
      </c>
      <c r="R263" s="268" t="s">
        <v>559</v>
      </c>
      <c r="S263" s="269">
        <f t="shared" si="16"/>
        <v>75.340921663137991</v>
      </c>
      <c r="T263" s="269">
        <f t="shared" si="16"/>
        <v>55.185812723244567</v>
      </c>
      <c r="U263" s="269">
        <f t="shared" si="16"/>
        <v>67.185927581174752</v>
      </c>
      <c r="V263" s="269">
        <f t="shared" si="15"/>
        <v>57.434849371428577</v>
      </c>
      <c r="W263" s="269">
        <f t="shared" si="15"/>
        <v>70.77837237292843</v>
      </c>
      <c r="X263" s="269">
        <f t="shared" si="15"/>
        <v>85.711272651045789</v>
      </c>
      <c r="Y263" s="269"/>
      <c r="Z263" s="24" t="s">
        <v>895</v>
      </c>
      <c r="AA263" s="4">
        <v>3150.9076985449797</v>
      </c>
      <c r="AB263" s="4">
        <v>3173.1699597594611</v>
      </c>
      <c r="AC263" s="4">
        <v>3273.3947464429039</v>
      </c>
      <c r="AD263" s="4">
        <v>3356.16</v>
      </c>
      <c r="AE263" s="4">
        <v>3571.9377835385612</v>
      </c>
      <c r="AF263" s="4">
        <v>3679.3217496622724</v>
      </c>
      <c r="AG263" s="3"/>
      <c r="AH263" s="276">
        <f t="shared" si="13"/>
        <v>3075.5667768818416</v>
      </c>
      <c r="AI263" s="276">
        <f t="shared" si="13"/>
        <v>3117.9841470362167</v>
      </c>
      <c r="AJ263" s="276">
        <f t="shared" si="13"/>
        <v>3206.208818861729</v>
      </c>
      <c r="AK263" s="276">
        <f t="shared" si="12"/>
        <v>3298.7251506285711</v>
      </c>
      <c r="AL263" s="276">
        <f t="shared" si="12"/>
        <v>3501.1594111656327</v>
      </c>
      <c r="AM263" s="276">
        <f t="shared" si="12"/>
        <v>3593.6104770112265</v>
      </c>
      <c r="AN263" s="3">
        <v>851</v>
      </c>
      <c r="AO263" s="3">
        <v>19</v>
      </c>
    </row>
    <row r="264" spans="1:41">
      <c r="A264" s="268" t="s">
        <v>561</v>
      </c>
      <c r="B264" s="268">
        <v>4</v>
      </c>
      <c r="C264" s="268">
        <v>4</v>
      </c>
      <c r="D264" s="268">
        <v>2</v>
      </c>
      <c r="E264" s="268">
        <v>3</v>
      </c>
      <c r="F264" s="268">
        <v>3</v>
      </c>
      <c r="G264" s="268">
        <v>3</v>
      </c>
      <c r="I264" s="268" t="s">
        <v>561</v>
      </c>
      <c r="J264" s="269">
        <v>129.49083632764592</v>
      </c>
      <c r="K264" s="269">
        <v>131.77527552717424</v>
      </c>
      <c r="L264" s="269">
        <v>123.76858717028085</v>
      </c>
      <c r="M264" s="269">
        <v>111.85290940830289</v>
      </c>
      <c r="N264" s="269">
        <v>100.67638897814078</v>
      </c>
      <c r="O264" s="269">
        <v>112.79785555915655</v>
      </c>
      <c r="P264" s="269">
        <v>119.51265610519147</v>
      </c>
      <c r="R264" s="268" t="s">
        <v>561</v>
      </c>
      <c r="S264" s="269">
        <f t="shared" si="16"/>
        <v>133.49083632764592</v>
      </c>
      <c r="T264" s="269">
        <f t="shared" si="16"/>
        <v>135.77527552717424</v>
      </c>
      <c r="U264" s="269">
        <f t="shared" si="16"/>
        <v>125.76858717028085</v>
      </c>
      <c r="V264" s="269">
        <f t="shared" si="15"/>
        <v>114.85290940830289</v>
      </c>
      <c r="W264" s="269">
        <f t="shared" si="15"/>
        <v>103.67638897814078</v>
      </c>
      <c r="X264" s="269">
        <f t="shared" si="15"/>
        <v>115.79785555915655</v>
      </c>
      <c r="Y264" s="269"/>
      <c r="Z264" s="24" t="s">
        <v>896</v>
      </c>
      <c r="AA264" s="4">
        <v>3288.6804225746068</v>
      </c>
      <c r="AB264" s="4">
        <v>3332.6901345387091</v>
      </c>
      <c r="AC264" s="4">
        <v>3284.9490428061517</v>
      </c>
      <c r="AD264" s="4">
        <v>3373.0446190110333</v>
      </c>
      <c r="AE264" s="4">
        <v>3518.5114167556308</v>
      </c>
      <c r="AF264" s="4">
        <v>3654.5776296227705</v>
      </c>
      <c r="AG264" s="3"/>
      <c r="AH264" s="276">
        <f t="shared" si="13"/>
        <v>3155.189586246961</v>
      </c>
      <c r="AI264" s="276">
        <f t="shared" si="13"/>
        <v>3196.9148590115346</v>
      </c>
      <c r="AJ264" s="276">
        <f t="shared" si="13"/>
        <v>3159.1804556358711</v>
      </c>
      <c r="AK264" s="276">
        <f t="shared" si="12"/>
        <v>3258.1917096027305</v>
      </c>
      <c r="AL264" s="276">
        <f t="shared" si="12"/>
        <v>3414.8350277774898</v>
      </c>
      <c r="AM264" s="276">
        <f t="shared" si="12"/>
        <v>3538.7797740636138</v>
      </c>
      <c r="AN264" s="3">
        <v>853</v>
      </c>
      <c r="AO264" s="3">
        <v>2</v>
      </c>
    </row>
    <row r="265" spans="1:41">
      <c r="A265" s="268" t="s">
        <v>563</v>
      </c>
      <c r="B265" s="268">
        <v>30</v>
      </c>
      <c r="C265" s="268">
        <v>30</v>
      </c>
      <c r="D265" s="268">
        <v>30</v>
      </c>
      <c r="E265" s="268">
        <v>34</v>
      </c>
      <c r="F265" s="268">
        <v>43</v>
      </c>
      <c r="G265" s="268">
        <v>34</v>
      </c>
      <c r="I265" s="268" t="s">
        <v>563</v>
      </c>
      <c r="J265" s="269">
        <v>64.941471129091568</v>
      </c>
      <c r="K265" s="269">
        <v>85.166413166855847</v>
      </c>
      <c r="L265" s="269">
        <v>92.830958798613779</v>
      </c>
      <c r="M265" s="269">
        <v>88.761995295962365</v>
      </c>
      <c r="N265" s="269">
        <v>70.587678643520391</v>
      </c>
      <c r="O265" s="269">
        <v>68.482116728318942</v>
      </c>
      <c r="P265" s="269">
        <v>61.284100868127318</v>
      </c>
      <c r="R265" s="268" t="s">
        <v>563</v>
      </c>
      <c r="S265" s="269">
        <f t="shared" si="16"/>
        <v>94.941471129091568</v>
      </c>
      <c r="T265" s="269">
        <f t="shared" si="16"/>
        <v>115.16641316685585</v>
      </c>
      <c r="U265" s="269">
        <f t="shared" si="16"/>
        <v>122.83095879861378</v>
      </c>
      <c r="V265" s="269">
        <f t="shared" si="15"/>
        <v>122.76199529596236</v>
      </c>
      <c r="W265" s="269">
        <f t="shared" si="15"/>
        <v>113.58767864352039</v>
      </c>
      <c r="X265" s="269">
        <f t="shared" si="15"/>
        <v>102.48211672831894</v>
      </c>
      <c r="Y265" s="269"/>
      <c r="Z265" s="24" t="s">
        <v>897</v>
      </c>
      <c r="AA265" s="4">
        <v>4566.0169179845534</v>
      </c>
      <c r="AB265" s="4">
        <v>4926.5985622398794</v>
      </c>
      <c r="AC265" s="4">
        <v>4720.8317289179822</v>
      </c>
      <c r="AD265" s="4">
        <v>4981.1838494707954</v>
      </c>
      <c r="AE265" s="4">
        <v>5539.7658457811867</v>
      </c>
      <c r="AF265" s="4">
        <v>5973.2840115084255</v>
      </c>
      <c r="AG265" s="3"/>
      <c r="AH265" s="276">
        <f t="shared" si="13"/>
        <v>4471.0754468554615</v>
      </c>
      <c r="AI265" s="276">
        <f t="shared" si="13"/>
        <v>4811.4321490730235</v>
      </c>
      <c r="AJ265" s="276">
        <f t="shared" si="13"/>
        <v>4598.0007701193681</v>
      </c>
      <c r="AK265" s="276">
        <f t="shared" si="12"/>
        <v>4858.4218541748332</v>
      </c>
      <c r="AL265" s="276">
        <f t="shared" si="12"/>
        <v>5426.1781671376666</v>
      </c>
      <c r="AM265" s="276">
        <f t="shared" si="12"/>
        <v>5870.8018947801065</v>
      </c>
      <c r="AN265" s="3">
        <v>857</v>
      </c>
      <c r="AO265" s="3">
        <v>11</v>
      </c>
    </row>
    <row r="266" spans="1:41">
      <c r="A266" s="268" t="s">
        <v>565</v>
      </c>
      <c r="B266" s="268">
        <v>1</v>
      </c>
      <c r="C266" s="268">
        <v>-3</v>
      </c>
      <c r="D266" s="268">
        <v>2</v>
      </c>
      <c r="E266" s="268">
        <v>2</v>
      </c>
      <c r="F266" s="268">
        <v>0</v>
      </c>
      <c r="G266" s="268">
        <v>0</v>
      </c>
      <c r="I266" s="268" t="s">
        <v>565</v>
      </c>
      <c r="J266" s="269">
        <v>40.112252008632574</v>
      </c>
      <c r="K266" s="269">
        <v>46.33575723022701</v>
      </c>
      <c r="L266" s="269">
        <v>46.50688117787093</v>
      </c>
      <c r="M266" s="269">
        <v>43.444859817918477</v>
      </c>
      <c r="N266" s="269">
        <v>42.232960439389622</v>
      </c>
      <c r="O266" s="269">
        <v>47.665381223732048</v>
      </c>
      <c r="P266" s="269">
        <v>57.333090845017246</v>
      </c>
      <c r="R266" s="268" t="s">
        <v>565</v>
      </c>
      <c r="S266" s="269">
        <f t="shared" si="16"/>
        <v>41.112252008632574</v>
      </c>
      <c r="T266" s="269">
        <f t="shared" si="16"/>
        <v>43.33575723022701</v>
      </c>
      <c r="U266" s="269">
        <f t="shared" si="16"/>
        <v>48.50688117787093</v>
      </c>
      <c r="V266" s="269">
        <f t="shared" si="15"/>
        <v>45.444859817918477</v>
      </c>
      <c r="W266" s="269">
        <f t="shared" si="15"/>
        <v>42.232960439389622</v>
      </c>
      <c r="X266" s="269">
        <f t="shared" si="15"/>
        <v>47.665381223732048</v>
      </c>
      <c r="Y266" s="269"/>
      <c r="Z266" s="24" t="s">
        <v>898</v>
      </c>
      <c r="AA266" s="4">
        <v>2721.8336410203074</v>
      </c>
      <c r="AB266" s="4">
        <v>2718.8504198196329</v>
      </c>
      <c r="AC266" s="4">
        <v>2797.4175852610879</v>
      </c>
      <c r="AD266" s="4">
        <v>2922.4601696668738</v>
      </c>
      <c r="AE266" s="4">
        <v>3061.0119433145937</v>
      </c>
      <c r="AF266" s="4">
        <v>3098.960884923807</v>
      </c>
      <c r="AG266" s="3"/>
      <c r="AH266" s="276">
        <f t="shared" si="13"/>
        <v>2680.721389011675</v>
      </c>
      <c r="AI266" s="276">
        <f t="shared" si="13"/>
        <v>2675.5146625894058</v>
      </c>
      <c r="AJ266" s="276">
        <f t="shared" si="13"/>
        <v>2748.9107040832168</v>
      </c>
      <c r="AK266" s="276">
        <f t="shared" si="12"/>
        <v>2877.0153098489554</v>
      </c>
      <c r="AL266" s="276">
        <f t="shared" si="12"/>
        <v>3018.7789828752043</v>
      </c>
      <c r="AM266" s="276">
        <f t="shared" si="12"/>
        <v>3051.2955037000752</v>
      </c>
      <c r="AN266" s="3">
        <v>858</v>
      </c>
      <c r="AO266" s="3">
        <v>35</v>
      </c>
    </row>
    <row r="267" spans="1:41">
      <c r="A267" s="268" t="s">
        <v>567</v>
      </c>
      <c r="B267" s="268">
        <v>25</v>
      </c>
      <c r="C267" s="268">
        <v>19</v>
      </c>
      <c r="D267" s="268">
        <v>21</v>
      </c>
      <c r="E267" s="268">
        <v>22</v>
      </c>
      <c r="F267" s="268">
        <v>22</v>
      </c>
      <c r="G267" s="268">
        <v>22</v>
      </c>
      <c r="I267" s="268" t="s">
        <v>567</v>
      </c>
      <c r="J267" s="269">
        <v>37.69129397909613</v>
      </c>
      <c r="K267" s="269">
        <v>47.719503703703708</v>
      </c>
      <c r="L267" s="269">
        <v>37.967818722139675</v>
      </c>
      <c r="M267" s="269">
        <v>28.509991121633618</v>
      </c>
      <c r="N267" s="269">
        <v>29.09246948922706</v>
      </c>
      <c r="O267" s="269">
        <v>43.03214447978192</v>
      </c>
      <c r="P267" s="269">
        <v>44.116849211165054</v>
      </c>
      <c r="R267" s="268" t="s">
        <v>567</v>
      </c>
      <c r="S267" s="269">
        <f t="shared" si="16"/>
        <v>62.69129397909613</v>
      </c>
      <c r="T267" s="269">
        <f t="shared" si="16"/>
        <v>66.719503703703708</v>
      </c>
      <c r="U267" s="269">
        <f t="shared" si="16"/>
        <v>58.967818722139675</v>
      </c>
      <c r="V267" s="269">
        <f t="shared" si="15"/>
        <v>50.509991121633618</v>
      </c>
      <c r="W267" s="269">
        <f t="shared" si="15"/>
        <v>51.092469489227057</v>
      </c>
      <c r="X267" s="269">
        <f t="shared" si="15"/>
        <v>65.03214447978192</v>
      </c>
      <c r="Y267" s="269"/>
      <c r="Z267" s="24" t="s">
        <v>899</v>
      </c>
      <c r="AA267" s="4">
        <v>2846.6068011187986</v>
      </c>
      <c r="AB267" s="4">
        <v>2992.4444444444443</v>
      </c>
      <c r="AC267" s="4">
        <v>2988.2615156017832</v>
      </c>
      <c r="AD267" s="4">
        <v>3045.7235868600178</v>
      </c>
      <c r="AE267" s="4">
        <v>3168.4496007232183</v>
      </c>
      <c r="AF267" s="4">
        <v>3331.0616386490988</v>
      </c>
      <c r="AG267" s="3"/>
      <c r="AH267" s="276">
        <f t="shared" si="13"/>
        <v>2783.9155071397026</v>
      </c>
      <c r="AI267" s="276">
        <f t="shared" si="13"/>
        <v>2925.7249407407407</v>
      </c>
      <c r="AJ267" s="276">
        <f t="shared" si="13"/>
        <v>2929.2936968796434</v>
      </c>
      <c r="AK267" s="276">
        <f t="shared" si="12"/>
        <v>2995.2135957383844</v>
      </c>
      <c r="AL267" s="276">
        <f t="shared" si="12"/>
        <v>3117.3571312339914</v>
      </c>
      <c r="AM267" s="276">
        <f t="shared" si="12"/>
        <v>3266.0294941693169</v>
      </c>
      <c r="AN267" s="3">
        <v>859</v>
      </c>
      <c r="AO267" s="3">
        <v>17</v>
      </c>
    </row>
    <row r="268" spans="1:41">
      <c r="A268" s="268" t="s">
        <v>569</v>
      </c>
      <c r="B268" s="268">
        <v>16</v>
      </c>
      <c r="C268" s="268">
        <v>16</v>
      </c>
      <c r="D268" s="268">
        <v>16</v>
      </c>
      <c r="E268" s="268">
        <v>16</v>
      </c>
      <c r="F268" s="268">
        <v>17</v>
      </c>
      <c r="G268" s="268">
        <v>17</v>
      </c>
      <c r="I268" s="268" t="s">
        <v>569</v>
      </c>
      <c r="J268" s="269">
        <v>54.347685739964056</v>
      </c>
      <c r="K268" s="269">
        <v>52.952632962740381</v>
      </c>
      <c r="L268" s="269">
        <v>51.532093374631714</v>
      </c>
      <c r="M268" s="269">
        <v>43.730752630366332</v>
      </c>
      <c r="N268" s="269">
        <v>41.126190661176281</v>
      </c>
      <c r="O268" s="269">
        <v>50.090667451904203</v>
      </c>
      <c r="P268" s="269">
        <v>55.517653512233629</v>
      </c>
      <c r="R268" s="268" t="s">
        <v>569</v>
      </c>
      <c r="S268" s="269">
        <f t="shared" si="16"/>
        <v>70.347685739964049</v>
      </c>
      <c r="T268" s="269">
        <f t="shared" si="16"/>
        <v>68.952632962740381</v>
      </c>
      <c r="U268" s="269">
        <f t="shared" si="16"/>
        <v>67.532093374631714</v>
      </c>
      <c r="V268" s="269">
        <f t="shared" si="15"/>
        <v>59.730752630366332</v>
      </c>
      <c r="W268" s="269">
        <f t="shared" si="15"/>
        <v>58.126190661176281</v>
      </c>
      <c r="X268" s="269">
        <f t="shared" si="15"/>
        <v>67.09066745190421</v>
      </c>
      <c r="Y268" s="269"/>
      <c r="Z268" s="24" t="s">
        <v>900</v>
      </c>
      <c r="AA268" s="4">
        <v>3113.0167765128822</v>
      </c>
      <c r="AB268" s="4">
        <v>3117.0372596153848</v>
      </c>
      <c r="AC268" s="4">
        <v>3154.7178363677572</v>
      </c>
      <c r="AD268" s="4">
        <v>3281.3147991705705</v>
      </c>
      <c r="AE268" s="4">
        <v>3463.1341776085774</v>
      </c>
      <c r="AF268" s="4">
        <v>3555.1629367883784</v>
      </c>
      <c r="AG268" s="3"/>
      <c r="AH268" s="276">
        <f t="shared" si="13"/>
        <v>3042.669090772918</v>
      </c>
      <c r="AI268" s="276">
        <f t="shared" si="13"/>
        <v>3048.0846266526441</v>
      </c>
      <c r="AJ268" s="276">
        <f t="shared" si="13"/>
        <v>3087.1857429931256</v>
      </c>
      <c r="AK268" s="276">
        <f t="shared" si="12"/>
        <v>3221.5840465402043</v>
      </c>
      <c r="AL268" s="276">
        <f t="shared" si="12"/>
        <v>3405.0079869474012</v>
      </c>
      <c r="AM268" s="276">
        <f t="shared" si="12"/>
        <v>3488.0722693364742</v>
      </c>
      <c r="AN268" s="3">
        <v>886</v>
      </c>
      <c r="AO268" s="3">
        <v>4</v>
      </c>
    </row>
    <row r="269" spans="1:41">
      <c r="A269" s="268" t="s">
        <v>571</v>
      </c>
      <c r="B269" s="268">
        <v>19</v>
      </c>
      <c r="C269" s="268">
        <v>27</v>
      </c>
      <c r="D269" s="268">
        <v>32</v>
      </c>
      <c r="E269" s="268">
        <v>26</v>
      </c>
      <c r="F269" s="268">
        <v>29</v>
      </c>
      <c r="G269" s="268">
        <v>31</v>
      </c>
      <c r="I269" s="268" t="s">
        <v>571</v>
      </c>
      <c r="J269" s="269">
        <v>33.080931412337662</v>
      </c>
      <c r="K269" s="269">
        <v>27.161319473034172</v>
      </c>
      <c r="L269" s="269">
        <v>34.890426589355975</v>
      </c>
      <c r="M269" s="269">
        <v>25.816773789649414</v>
      </c>
      <c r="N269" s="269">
        <v>34.986194539249148</v>
      </c>
      <c r="O269" s="269">
        <v>47.644188199827731</v>
      </c>
      <c r="P269" s="269">
        <v>70.637952065054577</v>
      </c>
      <c r="R269" s="268" t="s">
        <v>571</v>
      </c>
      <c r="S269" s="269">
        <f t="shared" si="16"/>
        <v>52.080931412337662</v>
      </c>
      <c r="T269" s="269">
        <f t="shared" si="16"/>
        <v>54.161319473034169</v>
      </c>
      <c r="U269" s="269">
        <f t="shared" si="16"/>
        <v>66.890426589355968</v>
      </c>
      <c r="V269" s="269">
        <f t="shared" si="15"/>
        <v>51.816773789649417</v>
      </c>
      <c r="W269" s="269">
        <f t="shared" si="15"/>
        <v>63.986194539249148</v>
      </c>
      <c r="X269" s="269">
        <f t="shared" si="15"/>
        <v>78.644188199827738</v>
      </c>
      <c r="Y269" s="269"/>
      <c r="Z269" s="24" t="s">
        <v>901</v>
      </c>
      <c r="AA269" s="4">
        <v>3637.1753246753246</v>
      </c>
      <c r="AB269" s="4">
        <v>3880.1976121860848</v>
      </c>
      <c r="AC269" s="4">
        <v>3868.295713398219</v>
      </c>
      <c r="AD269" s="4">
        <v>3763.1469115191985</v>
      </c>
      <c r="AE269" s="4">
        <v>4194.3259385665533</v>
      </c>
      <c r="AF269" s="4">
        <v>4569.5521102497851</v>
      </c>
      <c r="AG269" s="3"/>
      <c r="AH269" s="276">
        <f t="shared" si="13"/>
        <v>3585.0943932629871</v>
      </c>
      <c r="AI269" s="276">
        <f t="shared" si="13"/>
        <v>3826.0362927130504</v>
      </c>
      <c r="AJ269" s="276">
        <f t="shared" si="13"/>
        <v>3801.4052868088629</v>
      </c>
      <c r="AK269" s="276">
        <f t="shared" si="12"/>
        <v>3711.3301377295493</v>
      </c>
      <c r="AL269" s="276">
        <f t="shared" si="12"/>
        <v>4130.3397440273038</v>
      </c>
      <c r="AM269" s="276">
        <f t="shared" si="12"/>
        <v>4490.9079220499571</v>
      </c>
      <c r="AN269" s="3">
        <v>887</v>
      </c>
      <c r="AO269" s="3">
        <v>6</v>
      </c>
    </row>
    <row r="270" spans="1:41">
      <c r="A270" s="268" t="s">
        <v>573</v>
      </c>
      <c r="B270" s="268">
        <v>27</v>
      </c>
      <c r="C270" s="268">
        <v>28</v>
      </c>
      <c r="D270" s="268">
        <v>35</v>
      </c>
      <c r="E270" s="268">
        <v>36</v>
      </c>
      <c r="F270" s="268">
        <v>36</v>
      </c>
      <c r="G270" s="268">
        <v>39</v>
      </c>
      <c r="I270" s="268" t="s">
        <v>573</v>
      </c>
      <c r="J270" s="269">
        <v>15.015166025865081</v>
      </c>
      <c r="K270" s="269">
        <v>16.979716713881022</v>
      </c>
      <c r="L270" s="269">
        <v>19.159645953757227</v>
      </c>
      <c r="M270" s="269">
        <v>15.647017024426351</v>
      </c>
      <c r="N270" s="269">
        <v>15.215728699551569</v>
      </c>
      <c r="O270" s="269">
        <v>18.944032073310424</v>
      </c>
      <c r="P270" s="269">
        <v>20.849879283489095</v>
      </c>
      <c r="R270" s="268" t="s">
        <v>573</v>
      </c>
      <c r="S270" s="269">
        <f t="shared" si="16"/>
        <v>42.015166025865085</v>
      </c>
      <c r="T270" s="269">
        <f t="shared" si="16"/>
        <v>44.979716713881018</v>
      </c>
      <c r="U270" s="269">
        <f t="shared" si="16"/>
        <v>54.159645953757227</v>
      </c>
      <c r="V270" s="269">
        <f t="shared" si="15"/>
        <v>51.647017024426347</v>
      </c>
      <c r="W270" s="269">
        <f t="shared" si="15"/>
        <v>51.215728699551569</v>
      </c>
      <c r="X270" s="269">
        <f t="shared" si="15"/>
        <v>57.944032073310424</v>
      </c>
      <c r="Y270" s="269"/>
      <c r="Z270" s="24" t="s">
        <v>902</v>
      </c>
      <c r="AA270" s="4">
        <v>4063.6141209367356</v>
      </c>
      <c r="AB270" s="4">
        <v>3924.5750708215296</v>
      </c>
      <c r="AC270" s="4">
        <v>3817.1965317919075</v>
      </c>
      <c r="AD270" s="4">
        <v>4072.538860103627</v>
      </c>
      <c r="AE270" s="4">
        <v>4226.4573991031393</v>
      </c>
      <c r="AF270" s="4">
        <v>4513.554791905307</v>
      </c>
      <c r="AG270" s="3"/>
      <c r="AH270" s="276">
        <f t="shared" si="13"/>
        <v>4021.5989549108704</v>
      </c>
      <c r="AI270" s="276">
        <f t="shared" si="13"/>
        <v>3879.5953541076487</v>
      </c>
      <c r="AJ270" s="276">
        <f t="shared" si="13"/>
        <v>3763.0368858381503</v>
      </c>
      <c r="AK270" s="276">
        <f t="shared" si="12"/>
        <v>4020.8918430792005</v>
      </c>
      <c r="AL270" s="276">
        <f t="shared" si="12"/>
        <v>4175.2416704035877</v>
      </c>
      <c r="AM270" s="276">
        <f t="shared" si="12"/>
        <v>4455.6107598319968</v>
      </c>
      <c r="AN270" s="3">
        <v>889</v>
      </c>
      <c r="AO270" s="3">
        <v>17</v>
      </c>
    </row>
    <row r="271" spans="1:41">
      <c r="A271" s="268" t="s">
        <v>575</v>
      </c>
      <c r="B271" s="268">
        <v>38</v>
      </c>
      <c r="C271" s="268">
        <v>38</v>
      </c>
      <c r="D271" s="268">
        <v>39</v>
      </c>
      <c r="E271" s="268">
        <v>37</v>
      </c>
      <c r="F271" s="268">
        <v>41</v>
      </c>
      <c r="G271" s="268">
        <v>62</v>
      </c>
      <c r="I271" s="268" t="s">
        <v>575</v>
      </c>
      <c r="J271" s="269">
        <v>83.552639999999997</v>
      </c>
      <c r="K271" s="269">
        <v>74.85314262691378</v>
      </c>
      <c r="L271" s="269">
        <v>72.217954911433168</v>
      </c>
      <c r="M271" s="269">
        <v>40.041590909090907</v>
      </c>
      <c r="N271" s="269">
        <v>47.087656765676563</v>
      </c>
      <c r="O271" s="269">
        <v>50.726636587366691</v>
      </c>
      <c r="P271" s="269">
        <v>63.341451612903221</v>
      </c>
      <c r="R271" s="268" t="s">
        <v>575</v>
      </c>
      <c r="S271" s="269">
        <f t="shared" si="16"/>
        <v>121.55264</v>
      </c>
      <c r="T271" s="269">
        <f t="shared" si="16"/>
        <v>112.85314262691378</v>
      </c>
      <c r="U271" s="269">
        <f t="shared" si="16"/>
        <v>111.21795491143317</v>
      </c>
      <c r="V271" s="269">
        <f t="shared" si="15"/>
        <v>77.0415909090909</v>
      </c>
      <c r="W271" s="269">
        <f t="shared" si="15"/>
        <v>88.08765676567657</v>
      </c>
      <c r="X271" s="269">
        <f t="shared" si="15"/>
        <v>112.7266365873667</v>
      </c>
      <c r="Y271" s="269"/>
      <c r="Z271" s="24" t="s">
        <v>903</v>
      </c>
      <c r="AA271" s="4">
        <v>5172.8</v>
      </c>
      <c r="AB271" s="4">
        <v>5038.678485092667</v>
      </c>
      <c r="AC271" s="4">
        <v>4374.3961352657007</v>
      </c>
      <c r="AD271" s="4">
        <v>4816.5584415584417</v>
      </c>
      <c r="AE271" s="4">
        <v>5172.4422442244222</v>
      </c>
      <c r="AF271" s="4">
        <v>5493.0270713699756</v>
      </c>
      <c r="AG271" s="3"/>
      <c r="AH271" s="276">
        <f t="shared" si="13"/>
        <v>5051.2473600000003</v>
      </c>
      <c r="AI271" s="276">
        <f t="shared" si="13"/>
        <v>4925.8253424657532</v>
      </c>
      <c r="AJ271" s="276">
        <f t="shared" si="13"/>
        <v>4263.1781803542672</v>
      </c>
      <c r="AK271" s="276">
        <f t="shared" si="12"/>
        <v>4739.516850649351</v>
      </c>
      <c r="AL271" s="276">
        <f t="shared" si="12"/>
        <v>5084.3545874587453</v>
      </c>
      <c r="AM271" s="276">
        <f t="shared" si="12"/>
        <v>5380.300434782609</v>
      </c>
      <c r="AN271" s="3">
        <v>890</v>
      </c>
      <c r="AO271" s="3">
        <v>19</v>
      </c>
    </row>
    <row r="272" spans="1:41">
      <c r="A272" s="268" t="s">
        <v>577</v>
      </c>
      <c r="B272" s="268">
        <v>26</v>
      </c>
      <c r="C272" s="268">
        <v>26</v>
      </c>
      <c r="D272" s="268">
        <v>25</v>
      </c>
      <c r="E272" s="268">
        <v>24</v>
      </c>
      <c r="F272" s="268">
        <v>26</v>
      </c>
      <c r="G272" s="268">
        <v>29</v>
      </c>
      <c r="I272" s="268" t="s">
        <v>577</v>
      </c>
      <c r="J272" s="269">
        <v>52.420469176213857</v>
      </c>
      <c r="K272" s="269">
        <v>51.653284907183213</v>
      </c>
      <c r="L272" s="269">
        <v>50.356437149719781</v>
      </c>
      <c r="M272" s="269">
        <v>45.552672482157021</v>
      </c>
      <c r="N272" s="269">
        <v>50.360312415104588</v>
      </c>
      <c r="O272" s="269">
        <v>49.804865606143721</v>
      </c>
      <c r="P272" s="269">
        <v>56.404581728123283</v>
      </c>
      <c r="R272" s="268" t="s">
        <v>577</v>
      </c>
      <c r="S272" s="269">
        <f t="shared" si="16"/>
        <v>78.420469176213857</v>
      </c>
      <c r="T272" s="269">
        <f t="shared" si="16"/>
        <v>77.653284907183206</v>
      </c>
      <c r="U272" s="269">
        <f t="shared" si="16"/>
        <v>75.356437149719781</v>
      </c>
      <c r="V272" s="269">
        <f t="shared" si="15"/>
        <v>69.552672482157021</v>
      </c>
      <c r="W272" s="269">
        <f t="shared" si="15"/>
        <v>76.360312415104588</v>
      </c>
      <c r="X272" s="269">
        <f t="shared" si="15"/>
        <v>78.804865606143721</v>
      </c>
      <c r="Y272" s="269"/>
      <c r="Z272" s="24" t="s">
        <v>904</v>
      </c>
      <c r="AA272" s="4">
        <v>2686.8521549372613</v>
      </c>
      <c r="AB272" s="4">
        <v>2705.1385525961796</v>
      </c>
      <c r="AC272" s="4">
        <v>2688.8177208433412</v>
      </c>
      <c r="AD272" s="4">
        <v>2774.5175786412901</v>
      </c>
      <c r="AE272" s="4">
        <v>3029.6115186090738</v>
      </c>
      <c r="AF272" s="4">
        <v>2984.0921557871638</v>
      </c>
      <c r="AG272" s="3"/>
      <c r="AH272" s="276">
        <f t="shared" si="13"/>
        <v>2608.4316857610474</v>
      </c>
      <c r="AI272" s="276">
        <f t="shared" si="13"/>
        <v>2627.4852676889964</v>
      </c>
      <c r="AJ272" s="276">
        <f t="shared" si="13"/>
        <v>2613.4612836936217</v>
      </c>
      <c r="AK272" s="276">
        <f t="shared" si="13"/>
        <v>2704.9649061591331</v>
      </c>
      <c r="AL272" s="276">
        <f t="shared" si="13"/>
        <v>2953.2512061939692</v>
      </c>
      <c r="AM272" s="276">
        <f t="shared" si="13"/>
        <v>2905.2872901810201</v>
      </c>
      <c r="AN272" s="3">
        <v>892</v>
      </c>
      <c r="AO272" s="3">
        <v>13</v>
      </c>
    </row>
    <row r="273" spans="1:41">
      <c r="A273" s="268" t="s">
        <v>579</v>
      </c>
      <c r="B273" s="268">
        <v>29</v>
      </c>
      <c r="C273" s="268">
        <v>21</v>
      </c>
      <c r="D273" s="268">
        <v>21</v>
      </c>
      <c r="E273" s="268">
        <v>19</v>
      </c>
      <c r="F273" s="268">
        <v>20</v>
      </c>
      <c r="G273" s="268">
        <v>20</v>
      </c>
      <c r="I273" s="268" t="s">
        <v>579</v>
      </c>
      <c r="J273" s="269">
        <v>11.163876255949233</v>
      </c>
      <c r="K273" s="269">
        <v>10.778362160723789</v>
      </c>
      <c r="L273" s="269">
        <v>6.7330474670921419</v>
      </c>
      <c r="M273" s="269">
        <v>7.2455197853789404</v>
      </c>
      <c r="N273" s="269">
        <v>6.8272642015005358</v>
      </c>
      <c r="O273" s="269">
        <v>12.527398047867363</v>
      </c>
      <c r="P273" s="269">
        <v>19.475534498865606</v>
      </c>
      <c r="R273" s="268" t="s">
        <v>579</v>
      </c>
      <c r="S273" s="269">
        <f t="shared" si="16"/>
        <v>40.163876255949233</v>
      </c>
      <c r="T273" s="269">
        <f t="shared" si="16"/>
        <v>31.778362160723788</v>
      </c>
      <c r="U273" s="269">
        <f t="shared" si="16"/>
        <v>27.733047467092142</v>
      </c>
      <c r="V273" s="269">
        <f t="shared" si="15"/>
        <v>26.245519785378939</v>
      </c>
      <c r="W273" s="269">
        <f t="shared" si="15"/>
        <v>26.827264201500537</v>
      </c>
      <c r="X273" s="269">
        <f t="shared" si="15"/>
        <v>32.527398047867365</v>
      </c>
      <c r="Y273" s="269"/>
      <c r="Z273" s="24" t="s">
        <v>905</v>
      </c>
      <c r="AA273" s="4">
        <v>3460.7350608143838</v>
      </c>
      <c r="AB273" s="4">
        <v>3298.8291644491751</v>
      </c>
      <c r="AC273" s="4">
        <v>3371.3601914639012</v>
      </c>
      <c r="AD273" s="4">
        <v>3501.1401743796109</v>
      </c>
      <c r="AE273" s="4">
        <v>3836.4147909967846</v>
      </c>
      <c r="AF273" s="4">
        <v>3716.1385211926727</v>
      </c>
      <c r="AG273" s="3"/>
      <c r="AH273" s="276">
        <f t="shared" ref="AH273:AM309" si="17">AA273-S273</f>
        <v>3420.5711845584347</v>
      </c>
      <c r="AI273" s="276">
        <f t="shared" si="17"/>
        <v>3267.0508022884515</v>
      </c>
      <c r="AJ273" s="276">
        <f t="shared" si="17"/>
        <v>3343.6271439968091</v>
      </c>
      <c r="AK273" s="276">
        <f t="shared" si="17"/>
        <v>3474.8946545942322</v>
      </c>
      <c r="AL273" s="276">
        <f t="shared" si="17"/>
        <v>3809.5875267952842</v>
      </c>
      <c r="AM273" s="276">
        <f t="shared" si="17"/>
        <v>3683.6111231448053</v>
      </c>
      <c r="AN273" s="3">
        <v>893</v>
      </c>
      <c r="AO273" s="3">
        <v>15</v>
      </c>
    </row>
    <row r="274" spans="1:41">
      <c r="A274" s="268" t="s">
        <v>581</v>
      </c>
      <c r="B274" s="268">
        <v>12</v>
      </c>
      <c r="C274" s="268">
        <v>11</v>
      </c>
      <c r="D274" s="268">
        <v>11</v>
      </c>
      <c r="E274" s="268">
        <v>10</v>
      </c>
      <c r="F274" s="268">
        <v>6</v>
      </c>
      <c r="G274" s="268">
        <v>11</v>
      </c>
      <c r="I274" s="268" t="s">
        <v>581</v>
      </c>
      <c r="J274" s="269">
        <v>30.247265635074147</v>
      </c>
      <c r="K274" s="269">
        <v>22.73360101272397</v>
      </c>
      <c r="L274" s="269">
        <v>19.772771076688674</v>
      </c>
      <c r="M274" s="269">
        <v>16.909661783439489</v>
      </c>
      <c r="N274" s="269">
        <v>20.757843061461152</v>
      </c>
      <c r="O274" s="269">
        <v>26.912798803485501</v>
      </c>
      <c r="P274" s="269">
        <v>37.597600724309636</v>
      </c>
      <c r="R274" s="268" t="s">
        <v>581</v>
      </c>
      <c r="S274" s="269">
        <f t="shared" si="16"/>
        <v>42.247265635074143</v>
      </c>
      <c r="T274" s="269">
        <f t="shared" si="16"/>
        <v>33.733601012723966</v>
      </c>
      <c r="U274" s="269">
        <f t="shared" si="16"/>
        <v>30.772771076688674</v>
      </c>
      <c r="V274" s="269">
        <f t="shared" si="15"/>
        <v>26.909661783439489</v>
      </c>
      <c r="W274" s="269">
        <f t="shared" si="15"/>
        <v>26.757843061461152</v>
      </c>
      <c r="X274" s="269">
        <f t="shared" si="15"/>
        <v>37.912798803485501</v>
      </c>
      <c r="Y274" s="269"/>
      <c r="Z274" s="24" t="s">
        <v>906</v>
      </c>
      <c r="AA274" s="4">
        <v>3643.9716312056739</v>
      </c>
      <c r="AB274" s="4">
        <v>3553.2329265125941</v>
      </c>
      <c r="AC274" s="4">
        <v>3595.0990350431689</v>
      </c>
      <c r="AD274" s="4">
        <v>3703.0573248407645</v>
      </c>
      <c r="AE274" s="4">
        <v>3855.2377270970237</v>
      </c>
      <c r="AF274" s="4">
        <v>3930.1599687865782</v>
      </c>
      <c r="AG274" s="3"/>
      <c r="AH274" s="276">
        <f t="shared" si="17"/>
        <v>3601.7243655705997</v>
      </c>
      <c r="AI274" s="276">
        <f t="shared" si="17"/>
        <v>3519.4993254998699</v>
      </c>
      <c r="AJ274" s="276">
        <f t="shared" si="17"/>
        <v>3564.3262639664804</v>
      </c>
      <c r="AK274" s="276">
        <f t="shared" si="17"/>
        <v>3676.1476630573252</v>
      </c>
      <c r="AL274" s="276">
        <f t="shared" si="17"/>
        <v>3828.4798840355625</v>
      </c>
      <c r="AM274" s="276">
        <f t="shared" si="17"/>
        <v>3892.2471699830926</v>
      </c>
      <c r="AN274" s="3">
        <v>895</v>
      </c>
      <c r="AO274" s="3">
        <v>2</v>
      </c>
    </row>
    <row r="275" spans="1:41">
      <c r="A275" s="268" t="s">
        <v>583</v>
      </c>
      <c r="B275" s="268">
        <v>36</v>
      </c>
      <c r="C275" s="268">
        <v>33</v>
      </c>
      <c r="D275" s="268">
        <v>36</v>
      </c>
      <c r="E275" s="268">
        <v>38</v>
      </c>
      <c r="F275" s="268">
        <v>41</v>
      </c>
      <c r="G275" s="268">
        <v>44</v>
      </c>
      <c r="I275" s="268" t="s">
        <v>583</v>
      </c>
      <c r="J275" s="269">
        <v>33.236099544567338</v>
      </c>
      <c r="K275" s="269">
        <v>31.449013157894736</v>
      </c>
      <c r="L275" s="269">
        <v>21.119683781026861</v>
      </c>
      <c r="M275" s="269">
        <v>21.758326943185779</v>
      </c>
      <c r="N275" s="269">
        <v>17.235644699140401</v>
      </c>
      <c r="O275" s="269">
        <v>20.282108147606866</v>
      </c>
      <c r="P275" s="269">
        <v>21.127028443113772</v>
      </c>
      <c r="R275" s="268" t="s">
        <v>583</v>
      </c>
      <c r="S275" s="269">
        <f t="shared" si="16"/>
        <v>69.236099544567338</v>
      </c>
      <c r="T275" s="269">
        <f t="shared" si="16"/>
        <v>64.44901315789474</v>
      </c>
      <c r="U275" s="269">
        <f t="shared" si="16"/>
        <v>57.119683781026865</v>
      </c>
      <c r="V275" s="269">
        <f t="shared" si="15"/>
        <v>59.758326943185779</v>
      </c>
      <c r="W275" s="269">
        <f t="shared" si="15"/>
        <v>58.235644699140401</v>
      </c>
      <c r="X275" s="269">
        <f t="shared" si="15"/>
        <v>64.282108147606863</v>
      </c>
      <c r="Y275" s="269"/>
      <c r="Z275" s="24" t="s">
        <v>907</v>
      </c>
      <c r="AA275" s="4">
        <v>4514.6389069616134</v>
      </c>
      <c r="AB275" s="4">
        <v>4789.144736842105</v>
      </c>
      <c r="AC275" s="4">
        <v>4791.5674940496428</v>
      </c>
      <c r="AD275" s="4">
        <v>5103.868943882886</v>
      </c>
      <c r="AE275" s="4">
        <v>5317.6934097421199</v>
      </c>
      <c r="AF275" s="4">
        <v>5483.0105955425652</v>
      </c>
      <c r="AG275" s="3"/>
      <c r="AH275" s="276">
        <f t="shared" si="17"/>
        <v>4445.4028074170465</v>
      </c>
      <c r="AI275" s="276">
        <f t="shared" si="17"/>
        <v>4724.69572368421</v>
      </c>
      <c r="AJ275" s="276">
        <f t="shared" si="17"/>
        <v>4734.4478102686162</v>
      </c>
      <c r="AK275" s="276">
        <f t="shared" si="17"/>
        <v>5044.1106169396999</v>
      </c>
      <c r="AL275" s="276">
        <f t="shared" si="17"/>
        <v>5259.4577650429792</v>
      </c>
      <c r="AM275" s="276">
        <f t="shared" si="17"/>
        <v>5418.7284873949584</v>
      </c>
      <c r="AN275" s="3">
        <v>785</v>
      </c>
      <c r="AO275" s="3">
        <v>17</v>
      </c>
    </row>
    <row r="276" spans="1:41">
      <c r="A276" s="268" t="s">
        <v>585</v>
      </c>
      <c r="B276" s="268">
        <v>12</v>
      </c>
      <c r="C276" s="268">
        <v>14</v>
      </c>
      <c r="D276" s="268">
        <v>19</v>
      </c>
      <c r="E276" s="268">
        <v>9</v>
      </c>
      <c r="F276" s="268">
        <v>10</v>
      </c>
      <c r="G276" s="268">
        <v>11</v>
      </c>
      <c r="I276" s="268" t="s">
        <v>585</v>
      </c>
      <c r="J276" s="269">
        <v>58.52685073721883</v>
      </c>
      <c r="K276" s="269">
        <v>60.450134723454596</v>
      </c>
      <c r="L276" s="269">
        <v>65.580248842592596</v>
      </c>
      <c r="M276" s="269">
        <v>64.589170860966362</v>
      </c>
      <c r="N276" s="269">
        <v>64.897376840735703</v>
      </c>
      <c r="O276" s="269">
        <v>76.702740744030436</v>
      </c>
      <c r="P276" s="269">
        <v>74.969642915231177</v>
      </c>
      <c r="R276" s="268" t="s">
        <v>585</v>
      </c>
      <c r="S276" s="269">
        <f t="shared" si="16"/>
        <v>70.526850737218837</v>
      </c>
      <c r="T276" s="269">
        <f t="shared" si="16"/>
        <v>74.450134723454596</v>
      </c>
      <c r="U276" s="269">
        <f t="shared" si="16"/>
        <v>84.580248842592596</v>
      </c>
      <c r="V276" s="269">
        <f t="shared" si="15"/>
        <v>73.589170860966362</v>
      </c>
      <c r="W276" s="269">
        <f t="shared" si="15"/>
        <v>74.897376840735703</v>
      </c>
      <c r="X276" s="269">
        <f t="shared" si="15"/>
        <v>87.702740744030436</v>
      </c>
      <c r="Y276" s="269"/>
      <c r="Z276" s="24" t="s">
        <v>908</v>
      </c>
      <c r="AA276" s="4">
        <v>3474.7482216536773</v>
      </c>
      <c r="AB276" s="4">
        <v>3431.5291333924874</v>
      </c>
      <c r="AC276" s="4">
        <v>3282.4074074074074</v>
      </c>
      <c r="AD276" s="4">
        <v>3389.5813595452391</v>
      </c>
      <c r="AE276" s="4">
        <v>3545.2126086699391</v>
      </c>
      <c r="AF276" s="4">
        <v>3561.7829491791385</v>
      </c>
      <c r="AG276" s="3"/>
      <c r="AH276" s="276">
        <f t="shared" si="17"/>
        <v>3404.2213709164585</v>
      </c>
      <c r="AI276" s="276">
        <f t="shared" si="17"/>
        <v>3357.0789986690329</v>
      </c>
      <c r="AJ276" s="276">
        <f t="shared" si="17"/>
        <v>3197.8271585648149</v>
      </c>
      <c r="AK276" s="276">
        <f t="shared" si="17"/>
        <v>3315.9921886842726</v>
      </c>
      <c r="AL276" s="276">
        <f t="shared" si="17"/>
        <v>3470.3152318292032</v>
      </c>
      <c r="AM276" s="276">
        <f t="shared" si="17"/>
        <v>3474.080208435108</v>
      </c>
      <c r="AN276" s="3">
        <v>905</v>
      </c>
      <c r="AO276" s="3">
        <v>15</v>
      </c>
    </row>
    <row r="277" spans="1:41">
      <c r="A277" s="268" t="s">
        <v>587</v>
      </c>
      <c r="B277" s="268">
        <v>16</v>
      </c>
      <c r="C277" s="268">
        <v>15</v>
      </c>
      <c r="D277" s="268">
        <v>14</v>
      </c>
      <c r="E277" s="268">
        <v>11</v>
      </c>
      <c r="F277" s="268">
        <v>9</v>
      </c>
      <c r="G277" s="268">
        <v>10</v>
      </c>
      <c r="I277" s="268" t="s">
        <v>587</v>
      </c>
      <c r="J277" s="269">
        <v>32.171302737671105</v>
      </c>
      <c r="K277" s="269">
        <v>32.168655017333457</v>
      </c>
      <c r="L277" s="269">
        <v>42.43849687736563</v>
      </c>
      <c r="M277" s="269">
        <v>32.790849694847893</v>
      </c>
      <c r="N277" s="269">
        <v>37.935557409879841</v>
      </c>
      <c r="O277" s="269">
        <v>58.2500101131712</v>
      </c>
      <c r="P277" s="269">
        <v>66.084949036278445</v>
      </c>
      <c r="R277" s="268" t="s">
        <v>587</v>
      </c>
      <c r="S277" s="269">
        <f t="shared" si="16"/>
        <v>48.171302737671105</v>
      </c>
      <c r="T277" s="269">
        <f t="shared" si="16"/>
        <v>47.168655017333457</v>
      </c>
      <c r="U277" s="269">
        <f t="shared" si="16"/>
        <v>56.43849687736563</v>
      </c>
      <c r="V277" s="269">
        <f t="shared" si="15"/>
        <v>43.790849694847893</v>
      </c>
      <c r="W277" s="269">
        <f t="shared" si="15"/>
        <v>46.935557409879841</v>
      </c>
      <c r="X277" s="269">
        <f t="shared" si="15"/>
        <v>68.2500101131712</v>
      </c>
      <c r="Y277" s="269"/>
      <c r="Z277" s="24" t="s">
        <v>909</v>
      </c>
      <c r="AA277" s="4">
        <v>3219.6231014438404</v>
      </c>
      <c r="AB277" s="4">
        <v>3322.0275461444767</v>
      </c>
      <c r="AC277" s="4">
        <v>3329.0594246782739</v>
      </c>
      <c r="AD277" s="4">
        <v>3502.2472441689929</v>
      </c>
      <c r="AE277" s="4">
        <v>3643.0001907304977</v>
      </c>
      <c r="AF277" s="4">
        <v>3749.0007223693715</v>
      </c>
      <c r="AG277" s="3"/>
      <c r="AH277" s="276">
        <f t="shared" si="17"/>
        <v>3171.4517987061695</v>
      </c>
      <c r="AI277" s="276">
        <f t="shared" si="17"/>
        <v>3274.8588911271431</v>
      </c>
      <c r="AJ277" s="276">
        <f t="shared" si="17"/>
        <v>3272.6209278009082</v>
      </c>
      <c r="AK277" s="276">
        <f t="shared" si="17"/>
        <v>3458.4563944741449</v>
      </c>
      <c r="AL277" s="276">
        <f t="shared" si="17"/>
        <v>3596.0646333206178</v>
      </c>
      <c r="AM277" s="276">
        <f t="shared" si="17"/>
        <v>3680.7507122562001</v>
      </c>
      <c r="AN277" s="3">
        <v>908</v>
      </c>
      <c r="AO277" s="3">
        <v>6</v>
      </c>
    </row>
    <row r="278" spans="1:41">
      <c r="A278" s="268" t="s">
        <v>589</v>
      </c>
      <c r="B278" s="268">
        <v>6</v>
      </c>
      <c r="C278" s="268">
        <v>6</v>
      </c>
      <c r="D278" s="268">
        <v>6</v>
      </c>
      <c r="E278" s="268">
        <v>6</v>
      </c>
      <c r="F278" s="268">
        <v>6</v>
      </c>
      <c r="G278" s="268">
        <v>6</v>
      </c>
      <c r="I278" s="268" t="s">
        <v>589</v>
      </c>
      <c r="J278" s="269">
        <v>87.05460669602293</v>
      </c>
      <c r="K278" s="269">
        <v>91.975498060098204</v>
      </c>
      <c r="L278" s="269">
        <v>89.941033238128114</v>
      </c>
      <c r="M278" s="269">
        <v>79.58327423893131</v>
      </c>
      <c r="N278" s="269">
        <v>74.616928927387434</v>
      </c>
      <c r="O278" s="269">
        <v>92.224536085081638</v>
      </c>
      <c r="P278" s="269">
        <v>117.22861694033843</v>
      </c>
      <c r="R278" s="268" t="s">
        <v>589</v>
      </c>
      <c r="S278" s="269">
        <f t="shared" si="16"/>
        <v>93.05460669602293</v>
      </c>
      <c r="T278" s="269">
        <f t="shared" si="16"/>
        <v>97.975498060098204</v>
      </c>
      <c r="U278" s="269">
        <f t="shared" si="16"/>
        <v>95.941033238128114</v>
      </c>
      <c r="V278" s="269">
        <f t="shared" si="15"/>
        <v>85.58327423893131</v>
      </c>
      <c r="W278" s="269">
        <f t="shared" si="15"/>
        <v>80.616928927387434</v>
      </c>
      <c r="X278" s="269">
        <f t="shared" si="15"/>
        <v>98.224536085081638</v>
      </c>
      <c r="Y278" s="269"/>
      <c r="Z278" s="24" t="s">
        <v>910</v>
      </c>
      <c r="AA278" s="4">
        <v>2875.5713986160622</v>
      </c>
      <c r="AB278" s="4">
        <v>2786.1457730200918</v>
      </c>
      <c r="AC278" s="4">
        <v>2661.7090537341273</v>
      </c>
      <c r="AD278" s="4">
        <v>2754.5997212555772</v>
      </c>
      <c r="AE278" s="4">
        <v>2956.5693508715644</v>
      </c>
      <c r="AF278" s="4">
        <v>3115.6256981591782</v>
      </c>
      <c r="AG278" s="3"/>
      <c r="AH278" s="276">
        <f t="shared" si="17"/>
        <v>2782.5167919200394</v>
      </c>
      <c r="AI278" s="276">
        <f t="shared" si="17"/>
        <v>2688.1702749599935</v>
      </c>
      <c r="AJ278" s="276">
        <f t="shared" si="17"/>
        <v>2565.7680204959993</v>
      </c>
      <c r="AK278" s="276">
        <f t="shared" si="17"/>
        <v>2669.016447016646</v>
      </c>
      <c r="AL278" s="276">
        <f t="shared" si="17"/>
        <v>2875.9524219441769</v>
      </c>
      <c r="AM278" s="276">
        <f t="shared" si="17"/>
        <v>3017.4011620740966</v>
      </c>
      <c r="AN278" s="3">
        <v>92</v>
      </c>
      <c r="AO278" s="3">
        <v>32</v>
      </c>
    </row>
    <row r="279" spans="1:41">
      <c r="A279" s="268" t="s">
        <v>591</v>
      </c>
      <c r="B279" s="268">
        <v>10</v>
      </c>
      <c r="C279" s="268">
        <v>10</v>
      </c>
      <c r="D279" s="268">
        <v>10</v>
      </c>
      <c r="E279" s="268">
        <v>10</v>
      </c>
      <c r="F279" s="268">
        <v>9</v>
      </c>
      <c r="G279" s="268">
        <v>11</v>
      </c>
      <c r="I279" s="268" t="s">
        <v>591</v>
      </c>
      <c r="J279" s="269">
        <v>93.468525279600698</v>
      </c>
      <c r="K279" s="269">
        <v>94.912151108626801</v>
      </c>
      <c r="L279" s="269">
        <v>92.852596549279127</v>
      </c>
      <c r="M279" s="269">
        <v>90.26496471266023</v>
      </c>
      <c r="N279" s="269">
        <v>82.812100068406139</v>
      </c>
      <c r="O279" s="269">
        <v>85.693916066673239</v>
      </c>
      <c r="P279" s="269">
        <v>89.198121433576944</v>
      </c>
      <c r="R279" s="268" t="s">
        <v>591</v>
      </c>
      <c r="S279" s="269">
        <f t="shared" si="16"/>
        <v>103.4685252796007</v>
      </c>
      <c r="T279" s="269">
        <f t="shared" si="16"/>
        <v>104.9121511086268</v>
      </c>
      <c r="U279" s="269">
        <f t="shared" si="16"/>
        <v>102.85259654927913</v>
      </c>
      <c r="V279" s="269">
        <f t="shared" si="15"/>
        <v>100.26496471266023</v>
      </c>
      <c r="W279" s="269">
        <f t="shared" si="15"/>
        <v>91.812100068406139</v>
      </c>
      <c r="X279" s="269">
        <f t="shared" si="15"/>
        <v>96.693916066673239</v>
      </c>
      <c r="Y279" s="269"/>
      <c r="Z279" s="24" t="s">
        <v>911</v>
      </c>
      <c r="AA279" s="4">
        <v>3807.0061928089472</v>
      </c>
      <c r="AB279" s="4">
        <v>3912.0085708962174</v>
      </c>
      <c r="AC279" s="4">
        <v>3952.8243913968331</v>
      </c>
      <c r="AD279" s="4">
        <v>4037.6878390705265</v>
      </c>
      <c r="AE279" s="4">
        <v>4212.8896706733121</v>
      </c>
      <c r="AF279" s="4">
        <v>4479.1399546306338</v>
      </c>
      <c r="AG279" s="3"/>
      <c r="AH279" s="276">
        <f t="shared" si="17"/>
        <v>3703.5376675293464</v>
      </c>
      <c r="AI279" s="276">
        <f t="shared" si="17"/>
        <v>3807.0964197875905</v>
      </c>
      <c r="AJ279" s="276">
        <f t="shared" si="17"/>
        <v>3849.9717948475541</v>
      </c>
      <c r="AK279" s="276">
        <f t="shared" si="17"/>
        <v>3937.422874357866</v>
      </c>
      <c r="AL279" s="276">
        <f t="shared" si="17"/>
        <v>4121.0775706049062</v>
      </c>
      <c r="AM279" s="276">
        <f t="shared" si="17"/>
        <v>4382.4460385639604</v>
      </c>
      <c r="AN279" s="3">
        <v>915</v>
      </c>
      <c r="AO279" s="3">
        <v>11</v>
      </c>
    </row>
    <row r="280" spans="1:41">
      <c r="A280" s="268" t="s">
        <v>593</v>
      </c>
      <c r="B280" s="268">
        <v>29</v>
      </c>
      <c r="C280" s="268">
        <v>29</v>
      </c>
      <c r="D280" s="268">
        <v>27</v>
      </c>
      <c r="E280" s="268">
        <v>34</v>
      </c>
      <c r="F280" s="268">
        <v>28</v>
      </c>
      <c r="G280" s="268">
        <v>33</v>
      </c>
      <c r="I280" s="268" t="s">
        <v>593</v>
      </c>
      <c r="J280" s="269">
        <v>22.980039543057995</v>
      </c>
      <c r="K280" s="269">
        <v>24.616609574000876</v>
      </c>
      <c r="L280" s="269">
        <v>32.66906303972366</v>
      </c>
      <c r="M280" s="269">
        <v>24.437063457330417</v>
      </c>
      <c r="N280" s="269">
        <v>26.864121238552116</v>
      </c>
      <c r="O280" s="269">
        <v>33.317129144851656</v>
      </c>
      <c r="P280" s="269">
        <v>46.254641127256711</v>
      </c>
      <c r="R280" s="268" t="s">
        <v>593</v>
      </c>
      <c r="S280" s="269">
        <f t="shared" si="16"/>
        <v>51.980039543057998</v>
      </c>
      <c r="T280" s="269">
        <f t="shared" si="16"/>
        <v>53.616609574000876</v>
      </c>
      <c r="U280" s="269">
        <f t="shared" si="16"/>
        <v>59.66906303972366</v>
      </c>
      <c r="V280" s="269">
        <f t="shared" si="15"/>
        <v>58.437063457330417</v>
      </c>
      <c r="W280" s="269">
        <f t="shared" si="15"/>
        <v>54.864121238552116</v>
      </c>
      <c r="X280" s="269">
        <f t="shared" si="15"/>
        <v>66.317129144851663</v>
      </c>
      <c r="Y280" s="269"/>
      <c r="Z280" s="24" t="s">
        <v>912</v>
      </c>
      <c r="AA280" s="4">
        <v>4148.0667838312829</v>
      </c>
      <c r="AB280" s="4">
        <v>4127.799736495389</v>
      </c>
      <c r="AC280" s="4">
        <v>3646.3730569948189</v>
      </c>
      <c r="AD280" s="4">
        <v>4516.849015317287</v>
      </c>
      <c r="AE280" s="4">
        <v>4271.6964675098125</v>
      </c>
      <c r="AF280" s="4">
        <v>4034.4677137870854</v>
      </c>
      <c r="AG280" s="3"/>
      <c r="AH280" s="276">
        <f t="shared" si="17"/>
        <v>4096.0867442882245</v>
      </c>
      <c r="AI280" s="276">
        <f t="shared" si="17"/>
        <v>4074.1831269213881</v>
      </c>
      <c r="AJ280" s="276">
        <f t="shared" si="17"/>
        <v>3586.703993955095</v>
      </c>
      <c r="AK280" s="276">
        <f t="shared" si="17"/>
        <v>4458.4119518599564</v>
      </c>
      <c r="AL280" s="276">
        <f t="shared" si="17"/>
        <v>4216.8323462712606</v>
      </c>
      <c r="AM280" s="276">
        <f t="shared" si="17"/>
        <v>3968.1505846422338</v>
      </c>
      <c r="AN280" s="3">
        <v>918</v>
      </c>
      <c r="AO280" s="3">
        <v>2</v>
      </c>
    </row>
    <row r="281" spans="1:41">
      <c r="A281" s="268" t="s">
        <v>595</v>
      </c>
      <c r="B281" s="268">
        <v>56</v>
      </c>
      <c r="C281" s="268">
        <v>56</v>
      </c>
      <c r="D281" s="268">
        <v>59</v>
      </c>
      <c r="E281" s="268">
        <v>57</v>
      </c>
      <c r="F281" s="268">
        <v>59</v>
      </c>
      <c r="G281" s="268">
        <v>59</v>
      </c>
      <c r="I281" s="268" t="s">
        <v>595</v>
      </c>
      <c r="J281" s="269">
        <v>46.618854404381565</v>
      </c>
      <c r="K281" s="269">
        <v>57.991806331471132</v>
      </c>
      <c r="L281" s="269">
        <v>51.527999044890166</v>
      </c>
      <c r="M281" s="269">
        <v>47.416929057337221</v>
      </c>
      <c r="N281" s="269">
        <v>48.880278053624629</v>
      </c>
      <c r="O281" s="269">
        <v>56.434457403651116</v>
      </c>
      <c r="P281" s="269">
        <v>63.641020092735701</v>
      </c>
      <c r="R281" s="268" t="s">
        <v>595</v>
      </c>
      <c r="S281" s="269">
        <f t="shared" si="16"/>
        <v>102.61885440438157</v>
      </c>
      <c r="T281" s="269">
        <f t="shared" si="16"/>
        <v>113.99180633147114</v>
      </c>
      <c r="U281" s="269">
        <f t="shared" si="16"/>
        <v>110.52799904489017</v>
      </c>
      <c r="V281" s="269">
        <f t="shared" si="15"/>
        <v>104.41692905733723</v>
      </c>
      <c r="W281" s="269">
        <f t="shared" si="15"/>
        <v>107.88027805362464</v>
      </c>
      <c r="X281" s="269">
        <f t="shared" si="15"/>
        <v>115.43445740365112</v>
      </c>
      <c r="Y281" s="269"/>
      <c r="Z281" s="24" t="s">
        <v>913</v>
      </c>
      <c r="AA281" s="4">
        <v>5168.8726608854404</v>
      </c>
      <c r="AB281" s="4">
        <v>5329.6089385474861</v>
      </c>
      <c r="AC281" s="4">
        <v>5038.6819484240687</v>
      </c>
      <c r="AD281" s="4">
        <v>5202.1379980563652</v>
      </c>
      <c r="AE281" s="4">
        <v>5485.6007944389276</v>
      </c>
      <c r="AF281" s="4">
        <v>5758.1135902636915</v>
      </c>
      <c r="AG281" s="3"/>
      <c r="AH281" s="276">
        <f t="shared" si="17"/>
        <v>5066.2538064810587</v>
      </c>
      <c r="AI281" s="276">
        <f t="shared" si="17"/>
        <v>5215.6171322160153</v>
      </c>
      <c r="AJ281" s="276">
        <f t="shared" si="17"/>
        <v>4928.1539493791788</v>
      </c>
      <c r="AK281" s="276">
        <f t="shared" si="17"/>
        <v>5097.7210689990279</v>
      </c>
      <c r="AL281" s="276">
        <f t="shared" si="17"/>
        <v>5377.7205163853032</v>
      </c>
      <c r="AM281" s="276">
        <f t="shared" si="17"/>
        <v>5642.6791328600402</v>
      </c>
      <c r="AN281" s="3">
        <v>921</v>
      </c>
      <c r="AO281" s="3">
        <v>11</v>
      </c>
    </row>
    <row r="282" spans="1:41">
      <c r="A282" s="268" t="s">
        <v>597</v>
      </c>
      <c r="B282" s="268">
        <v>22</v>
      </c>
      <c r="C282" s="268">
        <v>26</v>
      </c>
      <c r="D282" s="268">
        <v>27</v>
      </c>
      <c r="E282" s="268">
        <v>23</v>
      </c>
      <c r="F282" s="268">
        <v>27</v>
      </c>
      <c r="G282" s="268">
        <v>24</v>
      </c>
      <c r="I282" s="268" t="s">
        <v>597</v>
      </c>
      <c r="J282" s="269">
        <v>31.627625306304299</v>
      </c>
      <c r="K282" s="269">
        <v>29.086703272075301</v>
      </c>
      <c r="L282" s="269">
        <v>25.575378923766817</v>
      </c>
      <c r="M282" s="269">
        <v>19.015445026178011</v>
      </c>
      <c r="N282" s="269">
        <v>23.780904707233066</v>
      </c>
      <c r="O282" s="269">
        <v>35.567206320128236</v>
      </c>
      <c r="P282" s="269">
        <v>42.562956952896101</v>
      </c>
      <c r="R282" s="268" t="s">
        <v>597</v>
      </c>
      <c r="S282" s="269">
        <f t="shared" si="16"/>
        <v>53.627625306304296</v>
      </c>
      <c r="T282" s="269">
        <f t="shared" si="16"/>
        <v>55.086703272075297</v>
      </c>
      <c r="U282" s="269">
        <f t="shared" si="16"/>
        <v>52.57537892376682</v>
      </c>
      <c r="V282" s="269">
        <f t="shared" si="15"/>
        <v>42.015445026178014</v>
      </c>
      <c r="W282" s="269">
        <f t="shared" si="15"/>
        <v>50.780904707233063</v>
      </c>
      <c r="X282" s="269">
        <f t="shared" si="15"/>
        <v>59.567206320128236</v>
      </c>
      <c r="Y282" s="269"/>
      <c r="Z282" s="24" t="s">
        <v>914</v>
      </c>
      <c r="AA282" s="4">
        <v>3077.7456003564266</v>
      </c>
      <c r="AB282" s="4">
        <v>3060.2868668758406</v>
      </c>
      <c r="AC282" s="4">
        <v>3049.775784753363</v>
      </c>
      <c r="AD282" s="4">
        <v>3198.0423400865011</v>
      </c>
      <c r="AE282" s="4">
        <v>3222.0436280137774</v>
      </c>
      <c r="AF282" s="4">
        <v>3201.0533547057476</v>
      </c>
      <c r="AG282" s="3"/>
      <c r="AH282" s="276">
        <f t="shared" si="17"/>
        <v>3024.1179750501224</v>
      </c>
      <c r="AI282" s="276">
        <f t="shared" si="17"/>
        <v>3005.2001636037653</v>
      </c>
      <c r="AJ282" s="276">
        <f t="shared" si="17"/>
        <v>2997.2004058295961</v>
      </c>
      <c r="AK282" s="276">
        <f t="shared" si="17"/>
        <v>3156.0268950603231</v>
      </c>
      <c r="AL282" s="276">
        <f t="shared" si="17"/>
        <v>3171.2627233065441</v>
      </c>
      <c r="AM282" s="276">
        <f t="shared" si="17"/>
        <v>3141.4861483856193</v>
      </c>
      <c r="AN282" s="3">
        <v>922</v>
      </c>
      <c r="AO282" s="3">
        <v>6</v>
      </c>
    </row>
    <row r="283" spans="1:41">
      <c r="A283" s="268" t="s">
        <v>599</v>
      </c>
      <c r="B283" s="268">
        <v>43</v>
      </c>
      <c r="C283" s="268">
        <v>43</v>
      </c>
      <c r="D283" s="268">
        <v>43</v>
      </c>
      <c r="E283" s="268">
        <v>61</v>
      </c>
      <c r="F283" s="268">
        <v>46</v>
      </c>
      <c r="G283" s="268">
        <v>43</v>
      </c>
      <c r="I283" s="268" t="s">
        <v>599</v>
      </c>
      <c r="J283" s="269">
        <v>16.995390672319807</v>
      </c>
      <c r="K283" s="269">
        <v>20.213396747468551</v>
      </c>
      <c r="L283" s="269">
        <v>19.083535447761193</v>
      </c>
      <c r="M283" s="269">
        <v>17.289409349336701</v>
      </c>
      <c r="N283" s="269">
        <v>17.553452151573538</v>
      </c>
      <c r="O283" s="269">
        <v>32.447517128874388</v>
      </c>
      <c r="P283" s="269">
        <v>46.795018302828616</v>
      </c>
      <c r="R283" s="268" t="s">
        <v>599</v>
      </c>
      <c r="S283" s="269">
        <f t="shared" si="16"/>
        <v>59.995390672319807</v>
      </c>
      <c r="T283" s="269">
        <f t="shared" si="16"/>
        <v>63.213396747468551</v>
      </c>
      <c r="U283" s="269">
        <f t="shared" si="16"/>
        <v>62.083535447761193</v>
      </c>
      <c r="V283" s="269">
        <f t="shared" si="15"/>
        <v>78.289409349336694</v>
      </c>
      <c r="W283" s="269">
        <f t="shared" si="15"/>
        <v>63.553452151573538</v>
      </c>
      <c r="X283" s="269">
        <f t="shared" si="15"/>
        <v>75.447517128874381</v>
      </c>
      <c r="Y283" s="269"/>
      <c r="Z283" s="24" t="s">
        <v>915</v>
      </c>
      <c r="AA283" s="4">
        <v>3802.8467595396728</v>
      </c>
      <c r="AB283" s="4">
        <v>3921.1414544338754</v>
      </c>
      <c r="AC283" s="4">
        <v>3905.7835820895521</v>
      </c>
      <c r="AD283" s="4">
        <v>4276.3739734680985</v>
      </c>
      <c r="AE283" s="4">
        <v>4198.779704560051</v>
      </c>
      <c r="AF283" s="4">
        <v>4519.7389885807506</v>
      </c>
      <c r="AG283" s="3"/>
      <c r="AH283" s="276">
        <f t="shared" si="17"/>
        <v>3742.8513688673529</v>
      </c>
      <c r="AI283" s="276">
        <f t="shared" si="17"/>
        <v>3857.9280576864066</v>
      </c>
      <c r="AJ283" s="276">
        <f t="shared" si="17"/>
        <v>3843.7000466417908</v>
      </c>
      <c r="AK283" s="276">
        <f t="shared" si="17"/>
        <v>4198.0845641187616</v>
      </c>
      <c r="AL283" s="276">
        <f t="shared" si="17"/>
        <v>4135.2262524084772</v>
      </c>
      <c r="AM283" s="276">
        <f t="shared" si="17"/>
        <v>4444.2914714518765</v>
      </c>
      <c r="AN283" s="3">
        <v>924</v>
      </c>
      <c r="AO283" s="3">
        <v>16</v>
      </c>
    </row>
    <row r="284" spans="1:41">
      <c r="A284" s="268" t="s">
        <v>601</v>
      </c>
      <c r="B284" s="268">
        <v>40</v>
      </c>
      <c r="C284" s="268">
        <v>39</v>
      </c>
      <c r="D284" s="268">
        <v>41</v>
      </c>
      <c r="E284" s="268">
        <v>39</v>
      </c>
      <c r="F284" s="268">
        <v>40</v>
      </c>
      <c r="G284" s="268">
        <v>46</v>
      </c>
      <c r="I284" s="268" t="s">
        <v>601</v>
      </c>
      <c r="J284" s="269">
        <v>75.913018365717335</v>
      </c>
      <c r="K284" s="269">
        <v>62.481526471378665</v>
      </c>
      <c r="L284" s="269">
        <v>68.454792401628225</v>
      </c>
      <c r="M284" s="269">
        <v>62.18692328618063</v>
      </c>
      <c r="N284" s="269">
        <v>56.413984353171273</v>
      </c>
      <c r="O284" s="269">
        <v>57.617299829642249</v>
      </c>
      <c r="P284" s="269">
        <v>63.561297994269339</v>
      </c>
      <c r="R284" s="268" t="s">
        <v>601</v>
      </c>
      <c r="S284" s="269">
        <f t="shared" si="16"/>
        <v>115.91301836571733</v>
      </c>
      <c r="T284" s="269">
        <f t="shared" si="16"/>
        <v>101.48152647137866</v>
      </c>
      <c r="U284" s="269">
        <f t="shared" si="16"/>
        <v>109.45479240162823</v>
      </c>
      <c r="V284" s="269">
        <f t="shared" si="15"/>
        <v>101.18692328618063</v>
      </c>
      <c r="W284" s="269">
        <f t="shared" si="15"/>
        <v>96.413984353171273</v>
      </c>
      <c r="X284" s="269">
        <f t="shared" si="15"/>
        <v>103.61729982964225</v>
      </c>
      <c r="Y284" s="269"/>
      <c r="Z284" s="24" t="s">
        <v>916</v>
      </c>
      <c r="AA284" s="4">
        <v>3771.3601277615116</v>
      </c>
      <c r="AB284" s="4">
        <v>3796.5600644987908</v>
      </c>
      <c r="AC284" s="4">
        <v>3693.3514246947084</v>
      </c>
      <c r="AD284" s="4">
        <v>3683.3514689880303</v>
      </c>
      <c r="AE284" s="4">
        <v>3928.4716401229393</v>
      </c>
      <c r="AF284" s="4">
        <v>4016.7518455423055</v>
      </c>
      <c r="AG284" s="3"/>
      <c r="AH284" s="276">
        <f t="shared" si="17"/>
        <v>3655.4471093957945</v>
      </c>
      <c r="AI284" s="276">
        <f t="shared" si="17"/>
        <v>3695.0785380274119</v>
      </c>
      <c r="AJ284" s="276">
        <f t="shared" si="17"/>
        <v>3583.8966322930801</v>
      </c>
      <c r="AK284" s="276">
        <f t="shared" si="17"/>
        <v>3582.1645457018499</v>
      </c>
      <c r="AL284" s="276">
        <f t="shared" si="17"/>
        <v>3832.0576557697682</v>
      </c>
      <c r="AM284" s="276">
        <f t="shared" si="17"/>
        <v>3913.1345457126631</v>
      </c>
      <c r="AN284" s="3">
        <v>925</v>
      </c>
      <c r="AO284" s="3">
        <v>11</v>
      </c>
    </row>
    <row r="285" spans="1:41">
      <c r="A285" s="268" t="s">
        <v>603</v>
      </c>
      <c r="B285" s="268">
        <v>12</v>
      </c>
      <c r="C285" s="268">
        <v>12</v>
      </c>
      <c r="D285" s="268">
        <v>11</v>
      </c>
      <c r="E285" s="268">
        <v>11</v>
      </c>
      <c r="F285" s="268">
        <v>10</v>
      </c>
      <c r="G285" s="268">
        <v>10</v>
      </c>
      <c r="I285" s="268" t="s">
        <v>603</v>
      </c>
      <c r="J285" s="269">
        <v>55.500093018430789</v>
      </c>
      <c r="K285" s="269">
        <v>57.954958400938999</v>
      </c>
      <c r="L285" s="269">
        <v>57.040759275831213</v>
      </c>
      <c r="M285" s="269">
        <v>46.714965595152513</v>
      </c>
      <c r="N285" s="269">
        <v>46.278516016187666</v>
      </c>
      <c r="O285" s="269">
        <v>60.374111454046641</v>
      </c>
      <c r="P285" s="269">
        <v>72.298592387401257</v>
      </c>
      <c r="R285" s="268" t="s">
        <v>603</v>
      </c>
      <c r="S285" s="269">
        <f t="shared" si="16"/>
        <v>67.500093018430789</v>
      </c>
      <c r="T285" s="269">
        <f t="shared" si="16"/>
        <v>69.954958400939006</v>
      </c>
      <c r="U285" s="269">
        <f t="shared" si="16"/>
        <v>68.040759275831221</v>
      </c>
      <c r="V285" s="269">
        <f t="shared" si="15"/>
        <v>57.714965595152513</v>
      </c>
      <c r="W285" s="269">
        <f t="shared" si="15"/>
        <v>56.278516016187666</v>
      </c>
      <c r="X285" s="269">
        <f t="shared" si="15"/>
        <v>70.374111454046641</v>
      </c>
      <c r="Y285" s="269"/>
      <c r="Z285" s="24" t="s">
        <v>917</v>
      </c>
      <c r="AA285" s="4">
        <v>2840.4854939659049</v>
      </c>
      <c r="AB285" s="4">
        <v>2787.2061311147168</v>
      </c>
      <c r="AC285" s="4">
        <v>2813.6573277345633</v>
      </c>
      <c r="AD285" s="4">
        <v>2926.7399267399269</v>
      </c>
      <c r="AE285" s="4">
        <v>3124.013992729268</v>
      </c>
      <c r="AF285" s="4">
        <v>3129.0466392318244</v>
      </c>
      <c r="AG285" s="3"/>
      <c r="AH285" s="276">
        <f t="shared" si="17"/>
        <v>2772.9854009474739</v>
      </c>
      <c r="AI285" s="276">
        <f t="shared" si="17"/>
        <v>2717.2511727137776</v>
      </c>
      <c r="AJ285" s="276">
        <f t="shared" si="17"/>
        <v>2745.6165684587322</v>
      </c>
      <c r="AK285" s="276">
        <f t="shared" si="17"/>
        <v>2869.0249611447744</v>
      </c>
      <c r="AL285" s="276">
        <f t="shared" si="17"/>
        <v>3067.7354767130805</v>
      </c>
      <c r="AM285" s="276">
        <f t="shared" si="17"/>
        <v>3058.6725277777778</v>
      </c>
      <c r="AN285" s="3">
        <v>927</v>
      </c>
      <c r="AO285" s="3">
        <v>33</v>
      </c>
    </row>
    <row r="286" spans="1:41">
      <c r="A286" s="268" t="s">
        <v>605</v>
      </c>
      <c r="B286" s="268">
        <v>26</v>
      </c>
      <c r="C286" s="268">
        <v>23</v>
      </c>
      <c r="D286" s="268">
        <v>32</v>
      </c>
      <c r="E286" s="268">
        <v>35</v>
      </c>
      <c r="F286" s="268">
        <v>26</v>
      </c>
      <c r="G286" s="268">
        <v>28</v>
      </c>
      <c r="I286" s="268" t="s">
        <v>605</v>
      </c>
      <c r="J286" s="269">
        <v>34.274023402340234</v>
      </c>
      <c r="K286" s="269">
        <v>36.534773724837294</v>
      </c>
      <c r="L286" s="269">
        <v>31.303088441740758</v>
      </c>
      <c r="M286" s="269">
        <v>29.663408365261812</v>
      </c>
      <c r="N286" s="269">
        <v>31.007427137305697</v>
      </c>
      <c r="O286" s="269">
        <v>34.125274725274721</v>
      </c>
      <c r="P286" s="269">
        <v>39.744601682335478</v>
      </c>
      <c r="R286" s="268" t="s">
        <v>605</v>
      </c>
      <c r="S286" s="269">
        <f t="shared" si="16"/>
        <v>60.274023402340234</v>
      </c>
      <c r="T286" s="269">
        <f t="shared" si="16"/>
        <v>59.534773724837294</v>
      </c>
      <c r="U286" s="269">
        <f t="shared" si="16"/>
        <v>63.303088441740755</v>
      </c>
      <c r="V286" s="269">
        <f t="shared" si="15"/>
        <v>64.663408365261816</v>
      </c>
      <c r="W286" s="269">
        <f t="shared" si="15"/>
        <v>57.007427137305697</v>
      </c>
      <c r="X286" s="269">
        <f t="shared" si="15"/>
        <v>62.125274725274721</v>
      </c>
      <c r="Y286" s="269"/>
      <c r="Z286" s="24" t="s">
        <v>918</v>
      </c>
      <c r="AA286" s="4">
        <v>4286.378637863786</v>
      </c>
      <c r="AB286" s="4">
        <v>4290.9035871045862</v>
      </c>
      <c r="AC286" s="4">
        <v>4419.4353454999218</v>
      </c>
      <c r="AD286" s="4">
        <v>4423.6909323116224</v>
      </c>
      <c r="AE286" s="4">
        <v>4761.3341968911918</v>
      </c>
      <c r="AF286" s="4">
        <v>4957.3560767590616</v>
      </c>
      <c r="AG286" s="3"/>
      <c r="AH286" s="276">
        <f t="shared" si="17"/>
        <v>4226.1046144614456</v>
      </c>
      <c r="AI286" s="276">
        <f t="shared" si="17"/>
        <v>4231.3688133797486</v>
      </c>
      <c r="AJ286" s="276">
        <f t="shared" si="17"/>
        <v>4356.1322570581815</v>
      </c>
      <c r="AK286" s="276">
        <f t="shared" si="17"/>
        <v>4359.0275239463608</v>
      </c>
      <c r="AL286" s="276">
        <f t="shared" si="17"/>
        <v>4704.3267697538859</v>
      </c>
      <c r="AM286" s="276">
        <f t="shared" si="17"/>
        <v>4895.2308020337869</v>
      </c>
      <c r="AN286" s="3">
        <v>931</v>
      </c>
      <c r="AO286" s="3">
        <v>13</v>
      </c>
    </row>
    <row r="287" spans="1:41">
      <c r="A287" s="268" t="s">
        <v>607</v>
      </c>
      <c r="B287" s="268">
        <v>24</v>
      </c>
      <c r="C287" s="268">
        <v>26</v>
      </c>
      <c r="D287" s="268">
        <v>25</v>
      </c>
      <c r="E287" s="268">
        <v>25</v>
      </c>
      <c r="F287" s="268">
        <v>22</v>
      </c>
      <c r="G287" s="268">
        <v>22</v>
      </c>
      <c r="I287" s="268" t="s">
        <v>607</v>
      </c>
      <c r="J287" s="269">
        <v>22.510221282134722</v>
      </c>
      <c r="K287" s="269">
        <v>19.777137190082644</v>
      </c>
      <c r="L287" s="269">
        <v>25.97581708137189</v>
      </c>
      <c r="M287" s="269">
        <v>36.015963460875561</v>
      </c>
      <c r="N287" s="269">
        <v>22.822497347010966</v>
      </c>
      <c r="O287" s="269">
        <v>34.689892241379312</v>
      </c>
      <c r="P287" s="269">
        <v>35.195159651669087</v>
      </c>
      <c r="R287" s="268" t="s">
        <v>607</v>
      </c>
      <c r="S287" s="269">
        <f t="shared" si="16"/>
        <v>46.510221282134722</v>
      </c>
      <c r="T287" s="269">
        <f t="shared" si="16"/>
        <v>45.777137190082641</v>
      </c>
      <c r="U287" s="269">
        <f t="shared" si="16"/>
        <v>50.975817081371886</v>
      </c>
      <c r="V287" s="269">
        <f t="shared" si="15"/>
        <v>61.015963460875561</v>
      </c>
      <c r="W287" s="269">
        <f t="shared" si="15"/>
        <v>44.822497347010966</v>
      </c>
      <c r="X287" s="269">
        <f t="shared" si="15"/>
        <v>56.689892241379312</v>
      </c>
      <c r="Y287" s="269"/>
      <c r="Z287" s="24" t="s">
        <v>919</v>
      </c>
      <c r="AA287" s="4">
        <v>3579.2385291246337</v>
      </c>
      <c r="AB287" s="4">
        <v>3698.181818181818</v>
      </c>
      <c r="AC287" s="4">
        <v>3910.5581708137188</v>
      </c>
      <c r="AD287" s="4">
        <v>4014.1330575663565</v>
      </c>
      <c r="AE287" s="4">
        <v>4483.5514679872658</v>
      </c>
      <c r="AF287" s="4">
        <v>4401.2212643678158</v>
      </c>
      <c r="AG287" s="3"/>
      <c r="AH287" s="276">
        <f t="shared" si="17"/>
        <v>3532.7283078424989</v>
      </c>
      <c r="AI287" s="276">
        <f t="shared" si="17"/>
        <v>3652.4046809917354</v>
      </c>
      <c r="AJ287" s="276">
        <f t="shared" si="17"/>
        <v>3859.5823537323467</v>
      </c>
      <c r="AK287" s="276">
        <f t="shared" si="17"/>
        <v>3953.1170941054811</v>
      </c>
      <c r="AL287" s="276">
        <f t="shared" si="17"/>
        <v>4438.7289706402553</v>
      </c>
      <c r="AM287" s="276">
        <f t="shared" si="17"/>
        <v>4344.5313721264365</v>
      </c>
      <c r="AN287" s="3">
        <v>934</v>
      </c>
      <c r="AO287" s="3">
        <v>14</v>
      </c>
    </row>
    <row r="288" spans="1:41">
      <c r="A288" s="268" t="s">
        <v>609</v>
      </c>
      <c r="B288" s="268">
        <v>39</v>
      </c>
      <c r="C288" s="268">
        <v>40</v>
      </c>
      <c r="D288" s="268">
        <v>29</v>
      </c>
      <c r="E288" s="268">
        <v>30</v>
      </c>
      <c r="F288" s="268">
        <v>32</v>
      </c>
      <c r="G288" s="268">
        <v>30</v>
      </c>
      <c r="I288" s="268" t="s">
        <v>609</v>
      </c>
      <c r="J288" s="269">
        <v>55.212811472960858</v>
      </c>
      <c r="K288" s="269">
        <v>52.703174165901437</v>
      </c>
      <c r="L288" s="269">
        <v>50.672310570626756</v>
      </c>
      <c r="M288" s="269">
        <v>48.821203174603177</v>
      </c>
      <c r="N288" s="269">
        <v>59.218867803152136</v>
      </c>
      <c r="O288" s="269">
        <v>79.705691609977322</v>
      </c>
      <c r="P288" s="269">
        <v>97.438208415516115</v>
      </c>
      <c r="R288" s="268" t="s">
        <v>609</v>
      </c>
      <c r="S288" s="269">
        <f t="shared" si="16"/>
        <v>94.212811472960851</v>
      </c>
      <c r="T288" s="269">
        <f t="shared" si="16"/>
        <v>92.70317416590143</v>
      </c>
      <c r="U288" s="269">
        <f t="shared" si="16"/>
        <v>79.672310570626763</v>
      </c>
      <c r="V288" s="269">
        <f t="shared" si="15"/>
        <v>78.82120317460317</v>
      </c>
      <c r="W288" s="269">
        <f t="shared" si="15"/>
        <v>91.218867803152136</v>
      </c>
      <c r="X288" s="269">
        <f t="shared" si="15"/>
        <v>109.70569160997732</v>
      </c>
      <c r="Y288" s="269"/>
      <c r="Z288" s="24" t="s">
        <v>920</v>
      </c>
      <c r="AA288" s="4">
        <v>3218.1057663579327</v>
      </c>
      <c r="AB288" s="4">
        <v>3086.6238138965414</v>
      </c>
      <c r="AC288" s="4">
        <v>3166.5107577174931</v>
      </c>
      <c r="AD288" s="4">
        <v>3396.1904761904761</v>
      </c>
      <c r="AE288" s="4">
        <v>3563.8468961080735</v>
      </c>
      <c r="AF288" s="4">
        <v>3737.2853903466148</v>
      </c>
      <c r="AG288" s="3"/>
      <c r="AH288" s="276">
        <f t="shared" si="17"/>
        <v>3123.8929548849719</v>
      </c>
      <c r="AI288" s="276">
        <f t="shared" si="17"/>
        <v>2993.9206397306398</v>
      </c>
      <c r="AJ288" s="276">
        <f t="shared" si="17"/>
        <v>3086.8384471468662</v>
      </c>
      <c r="AK288" s="276">
        <f t="shared" si="17"/>
        <v>3317.3692730158727</v>
      </c>
      <c r="AL288" s="276">
        <f t="shared" si="17"/>
        <v>3472.6280283049214</v>
      </c>
      <c r="AM288" s="276">
        <f t="shared" si="17"/>
        <v>3627.5796987366375</v>
      </c>
      <c r="AN288" s="3">
        <v>935</v>
      </c>
      <c r="AO288" s="3">
        <v>8</v>
      </c>
    </row>
    <row r="289" spans="1:41">
      <c r="A289" s="268" t="s">
        <v>611</v>
      </c>
      <c r="B289" s="268">
        <v>37</v>
      </c>
      <c r="C289" s="268">
        <v>35</v>
      </c>
      <c r="D289" s="268">
        <v>33</v>
      </c>
      <c r="E289" s="268">
        <v>32</v>
      </c>
      <c r="F289" s="268">
        <v>36</v>
      </c>
      <c r="G289" s="268">
        <v>38</v>
      </c>
      <c r="I289" s="268" t="s">
        <v>611</v>
      </c>
      <c r="J289" s="269">
        <v>33.746973721793772</v>
      </c>
      <c r="K289" s="269">
        <v>34.424879282926128</v>
      </c>
      <c r="L289" s="269">
        <v>32.801846873173581</v>
      </c>
      <c r="M289" s="269">
        <v>30.547297818667456</v>
      </c>
      <c r="N289" s="269">
        <v>24.843228911980439</v>
      </c>
      <c r="O289" s="269">
        <v>41.102447004608294</v>
      </c>
      <c r="P289" s="269">
        <v>50.390759826679052</v>
      </c>
      <c r="R289" s="268" t="s">
        <v>611</v>
      </c>
      <c r="S289" s="269">
        <f t="shared" si="16"/>
        <v>70.746973721793779</v>
      </c>
      <c r="T289" s="269">
        <f t="shared" si="16"/>
        <v>69.424879282926128</v>
      </c>
      <c r="U289" s="269">
        <f t="shared" si="16"/>
        <v>65.801846873173588</v>
      </c>
      <c r="V289" s="269">
        <f t="shared" si="15"/>
        <v>62.54729781866746</v>
      </c>
      <c r="W289" s="269">
        <f t="shared" si="15"/>
        <v>60.843228911980439</v>
      </c>
      <c r="X289" s="269">
        <f t="shared" si="15"/>
        <v>79.102447004608294</v>
      </c>
      <c r="Y289" s="269"/>
      <c r="Z289" s="24" t="s">
        <v>921</v>
      </c>
      <c r="AA289" s="4">
        <v>3627.5349900028564</v>
      </c>
      <c r="AB289" s="4">
        <v>3847.4772300130112</v>
      </c>
      <c r="AC289" s="4">
        <v>3866.8907071887784</v>
      </c>
      <c r="AD289" s="4">
        <v>4108.7698471583317</v>
      </c>
      <c r="AE289" s="4">
        <v>4469.2848410757942</v>
      </c>
      <c r="AF289" s="4">
        <v>4557.4500768049156</v>
      </c>
      <c r="AG289" s="3"/>
      <c r="AH289" s="276">
        <f t="shared" si="17"/>
        <v>3556.7880162810625</v>
      </c>
      <c r="AI289" s="276">
        <f t="shared" si="17"/>
        <v>3778.052350730085</v>
      </c>
      <c r="AJ289" s="276">
        <f t="shared" si="17"/>
        <v>3801.088860315605</v>
      </c>
      <c r="AK289" s="276">
        <f t="shared" si="17"/>
        <v>4046.2225493396641</v>
      </c>
      <c r="AL289" s="276">
        <f t="shared" si="17"/>
        <v>4408.4416121638142</v>
      </c>
      <c r="AM289" s="276">
        <f t="shared" si="17"/>
        <v>4478.347629800307</v>
      </c>
      <c r="AN289" s="3">
        <v>936</v>
      </c>
      <c r="AO289" s="3">
        <v>6</v>
      </c>
    </row>
    <row r="290" spans="1:41">
      <c r="A290" s="268" t="s">
        <v>613</v>
      </c>
      <c r="B290" s="268">
        <v>20</v>
      </c>
      <c r="C290" s="268">
        <v>19</v>
      </c>
      <c r="D290" s="268">
        <v>22</v>
      </c>
      <c r="E290" s="268">
        <v>20</v>
      </c>
      <c r="F290" s="268">
        <v>25</v>
      </c>
      <c r="G290" s="268">
        <v>26</v>
      </c>
      <c r="I290" s="268" t="s">
        <v>613</v>
      </c>
      <c r="J290" s="269">
        <v>32.287329460828118</v>
      </c>
      <c r="K290" s="269">
        <v>33.989570616397366</v>
      </c>
      <c r="L290" s="269">
        <v>37.93454353083434</v>
      </c>
      <c r="M290" s="269">
        <v>32.814141841826704</v>
      </c>
      <c r="N290" s="269">
        <v>25.935463550533974</v>
      </c>
      <c r="O290" s="269">
        <v>26.201917658108954</v>
      </c>
      <c r="P290" s="269">
        <v>33.478546338403639</v>
      </c>
      <c r="R290" s="268" t="s">
        <v>613</v>
      </c>
      <c r="S290" s="269">
        <f t="shared" si="16"/>
        <v>52.287329460828118</v>
      </c>
      <c r="T290" s="269">
        <f t="shared" si="16"/>
        <v>52.989570616397366</v>
      </c>
      <c r="U290" s="269">
        <f t="shared" si="16"/>
        <v>59.93454353083434</v>
      </c>
      <c r="V290" s="269">
        <f t="shared" si="15"/>
        <v>52.814141841826704</v>
      </c>
      <c r="W290" s="269">
        <f t="shared" si="15"/>
        <v>50.935463550533974</v>
      </c>
      <c r="X290" s="269">
        <f t="shared" si="15"/>
        <v>52.201917658108954</v>
      </c>
      <c r="Y290" s="269"/>
      <c r="Z290" s="24" t="s">
        <v>613</v>
      </c>
      <c r="AA290" s="4">
        <v>3525.3202263926123</v>
      </c>
      <c r="AB290" s="4">
        <v>3383.1538001196886</v>
      </c>
      <c r="AC290" s="4">
        <v>3227.7811366384522</v>
      </c>
      <c r="AD290" s="4">
        <v>3375.3213367609255</v>
      </c>
      <c r="AE290" s="4">
        <v>3904.1943971521437</v>
      </c>
      <c r="AF290" s="4">
        <v>3796.6499686912962</v>
      </c>
      <c r="AG290" s="3"/>
      <c r="AH290" s="276">
        <f t="shared" si="17"/>
        <v>3473.0328969317843</v>
      </c>
      <c r="AI290" s="276">
        <f t="shared" si="17"/>
        <v>3330.1642295032912</v>
      </c>
      <c r="AJ290" s="276">
        <f t="shared" si="17"/>
        <v>3167.846593107618</v>
      </c>
      <c r="AK290" s="276">
        <f t="shared" si="17"/>
        <v>3322.5071949190988</v>
      </c>
      <c r="AL290" s="276">
        <f t="shared" si="17"/>
        <v>3853.2589336016099</v>
      </c>
      <c r="AM290" s="276">
        <f t="shared" si="17"/>
        <v>3744.4480510331873</v>
      </c>
      <c r="AN290" s="3">
        <v>946</v>
      </c>
      <c r="AO290" s="3">
        <v>15</v>
      </c>
    </row>
    <row r="291" spans="1:41">
      <c r="A291" s="268" t="s">
        <v>615</v>
      </c>
      <c r="B291" s="268">
        <v>50</v>
      </c>
      <c r="C291" s="268">
        <v>47</v>
      </c>
      <c r="D291" s="268">
        <v>49</v>
      </c>
      <c r="E291" s="268">
        <v>47</v>
      </c>
      <c r="F291" s="268">
        <v>50</v>
      </c>
      <c r="G291" s="268">
        <v>56</v>
      </c>
      <c r="I291" s="268" t="s">
        <v>615</v>
      </c>
      <c r="J291" s="269">
        <v>49.442015847121887</v>
      </c>
      <c r="K291" s="269">
        <v>53.109983333333332</v>
      </c>
      <c r="L291" s="269">
        <v>41.416476444876153</v>
      </c>
      <c r="M291" s="269">
        <v>32.91435852809547</v>
      </c>
      <c r="N291" s="269">
        <v>34.108205717202658</v>
      </c>
      <c r="O291" s="269">
        <v>44.251159383033425</v>
      </c>
      <c r="P291" s="269">
        <v>54.338507306889355</v>
      </c>
      <c r="R291" s="268" t="s">
        <v>615</v>
      </c>
      <c r="S291" s="269">
        <f t="shared" si="16"/>
        <v>99.442015847121894</v>
      </c>
      <c r="T291" s="269">
        <f t="shared" si="16"/>
        <v>100.10998333333333</v>
      </c>
      <c r="U291" s="269">
        <f t="shared" si="16"/>
        <v>90.416476444876153</v>
      </c>
      <c r="V291" s="269">
        <f t="shared" si="15"/>
        <v>79.914358528095477</v>
      </c>
      <c r="W291" s="269">
        <f t="shared" si="15"/>
        <v>84.108205717202651</v>
      </c>
      <c r="X291" s="269">
        <f t="shared" si="15"/>
        <v>100.25115938303342</v>
      </c>
      <c r="Y291" s="269"/>
      <c r="Z291" s="24" t="s">
        <v>922</v>
      </c>
      <c r="AA291" s="4">
        <v>4900.4893964110934</v>
      </c>
      <c r="AB291" s="4">
        <v>5151.1904761904761</v>
      </c>
      <c r="AC291" s="4">
        <v>5077.7076250607088</v>
      </c>
      <c r="AD291" s="4">
        <v>5469.1695673794129</v>
      </c>
      <c r="AE291" s="4">
        <v>5377.4885145482385</v>
      </c>
      <c r="AF291" s="4">
        <v>5642.1593830334186</v>
      </c>
      <c r="AG291" s="3"/>
      <c r="AH291" s="276">
        <f t="shared" si="17"/>
        <v>4801.0473805639713</v>
      </c>
      <c r="AI291" s="276">
        <f t="shared" si="17"/>
        <v>5051.0804928571424</v>
      </c>
      <c r="AJ291" s="276">
        <f t="shared" si="17"/>
        <v>4987.2911486158328</v>
      </c>
      <c r="AK291" s="276">
        <f t="shared" si="17"/>
        <v>5389.2552088513175</v>
      </c>
      <c r="AL291" s="276">
        <f t="shared" si="17"/>
        <v>5293.380308831036</v>
      </c>
      <c r="AM291" s="276">
        <f t="shared" si="17"/>
        <v>5541.9082236503855</v>
      </c>
      <c r="AN291" s="3">
        <v>976</v>
      </c>
      <c r="AO291" s="3">
        <v>19</v>
      </c>
    </row>
    <row r="292" spans="1:41">
      <c r="A292" s="268" t="s">
        <v>617</v>
      </c>
      <c r="B292" s="268">
        <v>24</v>
      </c>
      <c r="C292" s="268">
        <v>23</v>
      </c>
      <c r="D292" s="268">
        <v>22</v>
      </c>
      <c r="E292" s="268">
        <v>21</v>
      </c>
      <c r="F292" s="268">
        <v>25</v>
      </c>
      <c r="G292" s="268">
        <v>23</v>
      </c>
      <c r="I292" s="268" t="s">
        <v>617</v>
      </c>
      <c r="J292" s="269">
        <v>70.719637608883559</v>
      </c>
      <c r="K292" s="269">
        <v>78.773725903019937</v>
      </c>
      <c r="L292" s="269">
        <v>78.579232181496309</v>
      </c>
      <c r="M292" s="269">
        <v>72.34788127793847</v>
      </c>
      <c r="N292" s="269">
        <v>63.452242543428383</v>
      </c>
      <c r="O292" s="269">
        <v>68.042985493988496</v>
      </c>
      <c r="P292" s="269">
        <v>75.977519369750638</v>
      </c>
      <c r="R292" s="268" t="s">
        <v>617</v>
      </c>
      <c r="S292" s="269">
        <f t="shared" si="16"/>
        <v>94.719637608883559</v>
      </c>
      <c r="T292" s="269">
        <f t="shared" si="16"/>
        <v>101.77372590301994</v>
      </c>
      <c r="U292" s="269">
        <f t="shared" si="16"/>
        <v>100.57923218149631</v>
      </c>
      <c r="V292" s="269">
        <f t="shared" si="15"/>
        <v>93.34788127793847</v>
      </c>
      <c r="W292" s="269">
        <f t="shared" si="15"/>
        <v>88.452242543428383</v>
      </c>
      <c r="X292" s="269">
        <f t="shared" si="15"/>
        <v>91.042985493988496</v>
      </c>
      <c r="Y292" s="269"/>
      <c r="Z292" s="24" t="s">
        <v>923</v>
      </c>
      <c r="AA292" s="4">
        <v>3180.4641266041626</v>
      </c>
      <c r="AB292" s="4">
        <v>3198.697282715968</v>
      </c>
      <c r="AC292" s="4">
        <v>3184.0535046882173</v>
      </c>
      <c r="AD292" s="4">
        <v>3372.3376281882724</v>
      </c>
      <c r="AE292" s="4">
        <v>3598.9511635529334</v>
      </c>
      <c r="AF292" s="4">
        <v>3672.5039205436487</v>
      </c>
      <c r="AG292" s="3"/>
      <c r="AH292" s="276">
        <f t="shared" si="17"/>
        <v>3085.744488995279</v>
      </c>
      <c r="AI292" s="276">
        <f t="shared" si="17"/>
        <v>3096.9235568129479</v>
      </c>
      <c r="AJ292" s="276">
        <f t="shared" si="17"/>
        <v>3083.4742725067208</v>
      </c>
      <c r="AK292" s="276">
        <f t="shared" si="17"/>
        <v>3278.9897469103339</v>
      </c>
      <c r="AL292" s="276">
        <f t="shared" si="17"/>
        <v>3510.498921009505</v>
      </c>
      <c r="AM292" s="276">
        <f t="shared" si="17"/>
        <v>3581.4609350496603</v>
      </c>
      <c r="AN292" s="3">
        <v>977</v>
      </c>
      <c r="AO292" s="3">
        <v>17</v>
      </c>
    </row>
    <row r="293" spans="1:41">
      <c r="A293" s="268" t="s">
        <v>619</v>
      </c>
      <c r="B293" s="268">
        <v>11</v>
      </c>
      <c r="C293" s="268">
        <v>11</v>
      </c>
      <c r="D293" s="268">
        <v>10</v>
      </c>
      <c r="E293" s="268">
        <v>10</v>
      </c>
      <c r="F293" s="268">
        <v>9</v>
      </c>
      <c r="G293" s="268">
        <v>9</v>
      </c>
      <c r="I293" s="268" t="s">
        <v>619</v>
      </c>
      <c r="J293" s="269">
        <v>54.384582442421653</v>
      </c>
      <c r="K293" s="269">
        <v>52.514613860178663</v>
      </c>
      <c r="L293" s="269">
        <v>52.910620171543286</v>
      </c>
      <c r="M293" s="269">
        <v>36.783297456265352</v>
      </c>
      <c r="N293" s="269">
        <v>34.621518012870631</v>
      </c>
      <c r="O293" s="269">
        <v>46.808718517630126</v>
      </c>
      <c r="P293" s="269">
        <v>53.335877598496822</v>
      </c>
      <c r="R293" s="268" t="s">
        <v>619</v>
      </c>
      <c r="S293" s="269">
        <f t="shared" si="16"/>
        <v>65.384582442421646</v>
      </c>
      <c r="T293" s="269">
        <f t="shared" si="16"/>
        <v>63.514613860178663</v>
      </c>
      <c r="U293" s="269">
        <f t="shared" si="16"/>
        <v>62.910620171543286</v>
      </c>
      <c r="V293" s="269">
        <f t="shared" si="15"/>
        <v>46.783297456265352</v>
      </c>
      <c r="W293" s="269">
        <f t="shared" si="15"/>
        <v>43.621518012870631</v>
      </c>
      <c r="X293" s="269">
        <f t="shared" si="15"/>
        <v>55.808718517630126</v>
      </c>
      <c r="Y293" s="269"/>
      <c r="Z293" s="26" t="s">
        <v>924</v>
      </c>
      <c r="AA293" s="4">
        <v>2629.4520129513103</v>
      </c>
      <c r="AB293" s="4">
        <v>2631.7265770297877</v>
      </c>
      <c r="AC293" s="4">
        <v>2622.5135348865501</v>
      </c>
      <c r="AD293" s="4">
        <v>2712.1547463845013</v>
      </c>
      <c r="AE293" s="4">
        <v>2838.3051662957841</v>
      </c>
      <c r="AF293" s="4">
        <v>2951.0973854641402</v>
      </c>
      <c r="AG293" s="25"/>
      <c r="AH293" s="276">
        <f t="shared" si="17"/>
        <v>2564.0674305088887</v>
      </c>
      <c r="AI293" s="276">
        <f t="shared" si="17"/>
        <v>2568.2119631696091</v>
      </c>
      <c r="AJ293" s="276">
        <f t="shared" si="17"/>
        <v>2559.602914715007</v>
      </c>
      <c r="AK293" s="276">
        <f t="shared" si="17"/>
        <v>2665.3714489282361</v>
      </c>
      <c r="AL293" s="276">
        <f t="shared" si="17"/>
        <v>2794.6836482829135</v>
      </c>
      <c r="AM293" s="276">
        <f t="shared" si="17"/>
        <v>2895.2886669465101</v>
      </c>
      <c r="AN293" s="25">
        <v>980</v>
      </c>
      <c r="AO293" s="3">
        <v>6</v>
      </c>
    </row>
    <row r="294" spans="1:41">
      <c r="A294" s="268" t="s">
        <v>621</v>
      </c>
      <c r="B294" s="268">
        <v>22</v>
      </c>
      <c r="C294" s="268">
        <v>21</v>
      </c>
      <c r="D294" s="268">
        <v>22</v>
      </c>
      <c r="E294" s="268">
        <v>23</v>
      </c>
      <c r="F294" s="268">
        <v>25</v>
      </c>
      <c r="G294" s="268">
        <v>26</v>
      </c>
      <c r="I294" s="268" t="s">
        <v>621</v>
      </c>
      <c r="J294" s="269">
        <v>43.899344670261307</v>
      </c>
      <c r="K294" s="269">
        <v>41.615722082283796</v>
      </c>
      <c r="L294" s="269">
        <v>39.115670320404718</v>
      </c>
      <c r="M294" s="269">
        <v>32.067725922783204</v>
      </c>
      <c r="N294" s="269">
        <v>42.590849338454973</v>
      </c>
      <c r="O294" s="269">
        <v>46.16038893690579</v>
      </c>
      <c r="P294" s="269">
        <v>65.16985126859143</v>
      </c>
      <c r="R294" s="268" t="s">
        <v>621</v>
      </c>
      <c r="S294" s="269">
        <f t="shared" si="16"/>
        <v>65.899344670261314</v>
      </c>
      <c r="T294" s="269">
        <f t="shared" si="16"/>
        <v>62.615722082283796</v>
      </c>
      <c r="U294" s="269">
        <f t="shared" si="16"/>
        <v>61.115670320404718</v>
      </c>
      <c r="V294" s="269">
        <f t="shared" si="15"/>
        <v>55.067725922783204</v>
      </c>
      <c r="W294" s="269">
        <f t="shared" si="15"/>
        <v>67.590849338454973</v>
      </c>
      <c r="X294" s="269">
        <f t="shared" si="15"/>
        <v>72.16038893690579</v>
      </c>
      <c r="Y294" s="269"/>
      <c r="Z294" s="24" t="s">
        <v>925</v>
      </c>
      <c r="AA294" s="4">
        <v>3019.4939858979678</v>
      </c>
      <c r="AB294" s="4">
        <v>3142.3173803526447</v>
      </c>
      <c r="AC294" s="4">
        <v>3250.4215851602025</v>
      </c>
      <c r="AD294" s="4">
        <v>3284.2596521001274</v>
      </c>
      <c r="AE294" s="4">
        <v>3381.1352966282543</v>
      </c>
      <c r="AF294" s="4">
        <v>3297.7528089887642</v>
      </c>
      <c r="AG294" s="3"/>
      <c r="AH294" s="276">
        <f t="shared" si="17"/>
        <v>2953.5946412277067</v>
      </c>
      <c r="AI294" s="276">
        <f t="shared" si="17"/>
        <v>3079.7016582703609</v>
      </c>
      <c r="AJ294" s="276">
        <f t="shared" si="17"/>
        <v>3189.3059148397979</v>
      </c>
      <c r="AK294" s="276">
        <f t="shared" si="17"/>
        <v>3229.1919261773442</v>
      </c>
      <c r="AL294" s="276">
        <f t="shared" si="17"/>
        <v>3313.5444472897993</v>
      </c>
      <c r="AM294" s="276">
        <f t="shared" si="17"/>
        <v>3225.5924200518584</v>
      </c>
      <c r="AN294" s="3">
        <v>981</v>
      </c>
      <c r="AO294" s="3">
        <v>5</v>
      </c>
    </row>
    <row r="295" spans="1:41">
      <c r="A295" s="268" t="s">
        <v>623</v>
      </c>
      <c r="B295" s="268">
        <v>26</v>
      </c>
      <c r="C295" s="268">
        <v>24</v>
      </c>
      <c r="D295" s="268">
        <v>24</v>
      </c>
      <c r="E295" s="268">
        <v>22</v>
      </c>
      <c r="F295" s="268">
        <v>24</v>
      </c>
      <c r="G295" s="268">
        <v>21</v>
      </c>
      <c r="I295" s="268" t="s">
        <v>623</v>
      </c>
      <c r="J295" s="269">
        <v>52.354528675016482</v>
      </c>
      <c r="K295" s="269">
        <v>43.391045948203846</v>
      </c>
      <c r="L295" s="269">
        <v>42.021078564172029</v>
      </c>
      <c r="M295" s="269">
        <v>36.444395931965637</v>
      </c>
      <c r="N295" s="269">
        <v>35.853584401709405</v>
      </c>
      <c r="O295" s="269">
        <v>49.452857660268016</v>
      </c>
      <c r="P295" s="269">
        <v>47.145706472196906</v>
      </c>
      <c r="R295" s="268" t="s">
        <v>623</v>
      </c>
      <c r="S295" s="269">
        <f t="shared" si="16"/>
        <v>78.354528675016482</v>
      </c>
      <c r="T295" s="269">
        <f t="shared" si="16"/>
        <v>67.391045948203839</v>
      </c>
      <c r="U295" s="269">
        <f t="shared" si="16"/>
        <v>66.021078564172029</v>
      </c>
      <c r="V295" s="269">
        <f t="shared" si="15"/>
        <v>58.444395931965637</v>
      </c>
      <c r="W295" s="269">
        <f t="shared" si="15"/>
        <v>59.853584401709405</v>
      </c>
      <c r="X295" s="269">
        <f t="shared" si="15"/>
        <v>70.452857660268023</v>
      </c>
      <c r="Y295" s="269"/>
      <c r="Z295" s="24" t="s">
        <v>926</v>
      </c>
      <c r="AA295" s="4">
        <v>4169.2485168094927</v>
      </c>
      <c r="AB295" s="4">
        <v>4117.293233082707</v>
      </c>
      <c r="AC295" s="4">
        <v>4199.6274974602102</v>
      </c>
      <c r="AD295" s="4">
        <v>4419.7790636507098</v>
      </c>
      <c r="AE295" s="4">
        <v>4562.8561253561256</v>
      </c>
      <c r="AF295" s="4">
        <v>4759.6885186526624</v>
      </c>
      <c r="AG295" s="3"/>
      <c r="AH295" s="276">
        <f t="shared" si="17"/>
        <v>4090.8939881344763</v>
      </c>
      <c r="AI295" s="276">
        <f t="shared" si="17"/>
        <v>4049.902187134503</v>
      </c>
      <c r="AJ295" s="276">
        <f t="shared" si="17"/>
        <v>4133.6064188960381</v>
      </c>
      <c r="AK295" s="276">
        <f t="shared" si="17"/>
        <v>4361.3346677187437</v>
      </c>
      <c r="AL295" s="276">
        <f t="shared" si="17"/>
        <v>4503.002540954416</v>
      </c>
      <c r="AM295" s="276">
        <f t="shared" si="17"/>
        <v>4689.2356609923945</v>
      </c>
      <c r="AN295" s="3">
        <v>989</v>
      </c>
      <c r="AO295" s="3">
        <v>14</v>
      </c>
    </row>
    <row r="296" spans="1:41">
      <c r="A296" s="268" t="s">
        <v>625</v>
      </c>
      <c r="B296" s="268">
        <v>16</v>
      </c>
      <c r="C296" s="268">
        <v>15</v>
      </c>
      <c r="D296" s="268">
        <v>14</v>
      </c>
      <c r="E296" s="268">
        <v>15</v>
      </c>
      <c r="F296" s="268">
        <v>15</v>
      </c>
      <c r="G296" s="268">
        <v>16</v>
      </c>
      <c r="I296" s="268" t="s">
        <v>625</v>
      </c>
      <c r="J296" s="269">
        <v>96.632572024839661</v>
      </c>
      <c r="K296" s="269">
        <v>94.742677299473513</v>
      </c>
      <c r="L296" s="269">
        <v>86.928312264939407</v>
      </c>
      <c r="M296" s="269">
        <v>76.866302052941478</v>
      </c>
      <c r="N296" s="269">
        <v>70.888780708766319</v>
      </c>
      <c r="O296" s="269">
        <v>81.923249179092423</v>
      </c>
      <c r="P296" s="269">
        <v>84.376260380244759</v>
      </c>
      <c r="R296" s="268" t="s">
        <v>625</v>
      </c>
      <c r="S296" s="269">
        <f t="shared" si="16"/>
        <v>112.63257202483966</v>
      </c>
      <c r="T296" s="269">
        <f t="shared" si="16"/>
        <v>109.74267729947351</v>
      </c>
      <c r="U296" s="269">
        <f t="shared" si="16"/>
        <v>100.92831226493941</v>
      </c>
      <c r="V296" s="269">
        <f t="shared" si="15"/>
        <v>91.866302052941478</v>
      </c>
      <c r="W296" s="269">
        <f t="shared" si="15"/>
        <v>85.888780708766319</v>
      </c>
      <c r="X296" s="269">
        <f t="shared" si="15"/>
        <v>97.923249179092423</v>
      </c>
      <c r="Y296" s="269"/>
      <c r="Z296" s="24" t="s">
        <v>927</v>
      </c>
      <c r="AA296" s="4">
        <v>3531.6094879364755</v>
      </c>
      <c r="AB296" s="4">
        <v>3543.0989986579953</v>
      </c>
      <c r="AC296" s="4">
        <v>3498.8508148767237</v>
      </c>
      <c r="AD296" s="4">
        <v>3536.3110710307146</v>
      </c>
      <c r="AE296" s="4">
        <v>3652.4380495603518</v>
      </c>
      <c r="AF296" s="4">
        <v>3996.8778597190076</v>
      </c>
      <c r="AG296" s="3"/>
      <c r="AH296" s="276">
        <f t="shared" si="17"/>
        <v>3418.9769159116358</v>
      </c>
      <c r="AI296" s="276">
        <f t="shared" si="17"/>
        <v>3433.3563213585217</v>
      </c>
      <c r="AJ296" s="276">
        <f t="shared" si="17"/>
        <v>3397.9225026117842</v>
      </c>
      <c r="AK296" s="276">
        <f t="shared" si="17"/>
        <v>3444.444768977773</v>
      </c>
      <c r="AL296" s="276">
        <f t="shared" si="17"/>
        <v>3566.5492688515856</v>
      </c>
      <c r="AM296" s="276">
        <f t="shared" si="17"/>
        <v>3898.9546105399149</v>
      </c>
      <c r="AN296" s="3">
        <v>992</v>
      </c>
      <c r="AO296" s="3">
        <v>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1C5A1-D497-4A51-B856-1D1B4FA5D94A}">
  <dimension ref="A1:V342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D24" sqref="AD24"/>
    </sheetView>
  </sheetViews>
  <sheetFormatPr defaultRowHeight="13.2"/>
  <cols>
    <col min="1" max="1" width="5.77734375" style="3" customWidth="1"/>
    <col min="2" max="2" width="10.77734375" style="3" customWidth="1"/>
    <col min="3" max="3" width="17.6640625" style="3" bestFit="1" customWidth="1"/>
    <col min="4" max="9" width="8.109375" style="3" bestFit="1" customWidth="1"/>
    <col min="10" max="11" width="8.109375" style="2" bestFit="1" customWidth="1"/>
    <col min="12" max="12" width="8.33203125" style="3" bestFit="1" customWidth="1"/>
    <col min="13" max="17" width="8.33203125" bestFit="1" customWidth="1"/>
    <col min="18" max="19" width="8.33203125" style="9" bestFit="1" customWidth="1"/>
    <col min="20" max="22" width="8.109375" style="155" bestFit="1" customWidth="1"/>
  </cols>
  <sheetData>
    <row r="1" spans="1:22" ht="22.8">
      <c r="A1" s="99" t="s">
        <v>978</v>
      </c>
    </row>
    <row r="2" spans="1:22" ht="13.8">
      <c r="A2" s="109" t="s">
        <v>957</v>
      </c>
      <c r="L2" s="21"/>
      <c r="R2" s="101"/>
      <c r="S2" s="101"/>
    </row>
    <row r="3" spans="1:22" ht="13.8">
      <c r="A3" s="109" t="s">
        <v>997</v>
      </c>
      <c r="C3" s="23"/>
      <c r="D3" s="21"/>
      <c r="E3" s="21"/>
      <c r="F3" s="21"/>
      <c r="G3" s="21"/>
      <c r="H3" s="21"/>
      <c r="I3" s="21"/>
      <c r="L3" s="21"/>
      <c r="M3" s="21"/>
      <c r="N3" s="21"/>
      <c r="O3" s="21"/>
      <c r="P3" s="21"/>
      <c r="Q3" s="21"/>
      <c r="R3" s="101"/>
      <c r="S3" s="101"/>
    </row>
    <row r="4" spans="1:22" ht="13.8">
      <c r="A4" s="109" t="s">
        <v>930</v>
      </c>
      <c r="C4" s="21"/>
    </row>
    <row r="5" spans="1:22" ht="12">
      <c r="B5" s="11"/>
      <c r="C5" s="21"/>
    </row>
    <row r="6" spans="1:22" ht="12">
      <c r="C6" s="21"/>
      <c r="D6" s="22"/>
      <c r="E6" s="22"/>
      <c r="F6" s="22"/>
      <c r="G6" s="22"/>
      <c r="H6" s="22"/>
      <c r="I6" s="22"/>
      <c r="J6" s="34"/>
      <c r="K6" s="34"/>
      <c r="L6" s="22"/>
      <c r="M6" s="22"/>
      <c r="N6" s="22"/>
      <c r="O6" s="22"/>
      <c r="P6" s="22"/>
      <c r="Q6" s="22"/>
      <c r="R6" s="102"/>
      <c r="S6" s="102"/>
    </row>
    <row r="7" spans="1:22" ht="34.799999999999997">
      <c r="C7" s="21"/>
      <c r="D7" s="64" t="s">
        <v>947</v>
      </c>
      <c r="E7" s="64" t="s">
        <v>947</v>
      </c>
      <c r="F7" s="64" t="s">
        <v>947</v>
      </c>
      <c r="G7" s="64" t="s">
        <v>947</v>
      </c>
      <c r="H7" s="64" t="s">
        <v>947</v>
      </c>
      <c r="I7" s="64" t="s">
        <v>947</v>
      </c>
      <c r="J7" s="66" t="s">
        <v>947</v>
      </c>
      <c r="K7" s="66" t="s">
        <v>947</v>
      </c>
      <c r="L7" s="65" t="s">
        <v>948</v>
      </c>
      <c r="M7" s="65" t="s">
        <v>948</v>
      </c>
      <c r="N7" s="65" t="s">
        <v>948</v>
      </c>
      <c r="O7" s="65" t="s">
        <v>948</v>
      </c>
      <c r="P7" s="65" t="s">
        <v>948</v>
      </c>
      <c r="Q7" s="65" t="s">
        <v>948</v>
      </c>
      <c r="R7" s="103" t="s">
        <v>948</v>
      </c>
      <c r="S7" s="103" t="s">
        <v>948</v>
      </c>
      <c r="T7" s="187" t="s">
        <v>1003</v>
      </c>
      <c r="U7" s="187" t="s">
        <v>1004</v>
      </c>
      <c r="V7" s="187" t="s">
        <v>1005</v>
      </c>
    </row>
    <row r="8" spans="1:22" ht="12">
      <c r="C8" s="21"/>
      <c r="D8" s="22">
        <v>2015</v>
      </c>
      <c r="E8" s="22">
        <v>2016</v>
      </c>
      <c r="F8" s="22">
        <v>2017</v>
      </c>
      <c r="G8" s="22">
        <v>2018</v>
      </c>
      <c r="H8" s="22">
        <v>2019</v>
      </c>
      <c r="I8" s="22">
        <v>2020</v>
      </c>
      <c r="J8" s="34">
        <v>2021</v>
      </c>
      <c r="K8" s="34">
        <v>2022</v>
      </c>
      <c r="L8" s="22">
        <v>2015</v>
      </c>
      <c r="M8" s="22">
        <v>2016</v>
      </c>
      <c r="N8" s="22">
        <v>2017</v>
      </c>
      <c r="O8" s="22">
        <v>2018</v>
      </c>
      <c r="P8" s="22">
        <v>2019</v>
      </c>
      <c r="Q8" s="22">
        <v>2020</v>
      </c>
      <c r="R8" s="102">
        <v>2021</v>
      </c>
      <c r="S8" s="102">
        <v>2022</v>
      </c>
    </row>
    <row r="9" spans="1:22" s="41" customFormat="1" ht="24">
      <c r="A9" s="68" t="s">
        <v>1025</v>
      </c>
      <c r="B9" s="69" t="s">
        <v>1024</v>
      </c>
      <c r="C9" s="42" t="s">
        <v>629</v>
      </c>
      <c r="D9" s="67">
        <v>3173.7339325391408</v>
      </c>
      <c r="E9" s="67">
        <v>3173.9004275964526</v>
      </c>
      <c r="F9" s="67">
        <v>3143.2833421794539</v>
      </c>
      <c r="G9" s="67">
        <v>3241.289024565518</v>
      </c>
      <c r="H9" s="67">
        <v>3406.3836863364322</v>
      </c>
      <c r="I9" s="67">
        <v>3534.9420963689054</v>
      </c>
      <c r="J9" s="43">
        <v>3640</v>
      </c>
      <c r="K9" s="43">
        <v>3765</v>
      </c>
      <c r="L9" s="29">
        <v>74.861610475741188</v>
      </c>
      <c r="M9" s="29">
        <v>73.672065257322544</v>
      </c>
      <c r="N9" s="29">
        <v>74.872698632167939</v>
      </c>
      <c r="O9" s="29">
        <v>76.592937849504295</v>
      </c>
      <c r="P9" s="29">
        <v>80.456446545916151</v>
      </c>
      <c r="Q9" s="29">
        <v>80.640642306652438</v>
      </c>
      <c r="R9" s="104">
        <v>83</v>
      </c>
      <c r="S9" s="104">
        <v>88</v>
      </c>
      <c r="T9" s="188">
        <f>(J9+R9)/(I9+Q9)-1</f>
        <v>2.970952930364712E-2</v>
      </c>
      <c r="U9" s="188">
        <f>(K9+S9)/(J9+R9)-1</f>
        <v>3.4918076819768995E-2</v>
      </c>
      <c r="V9" s="188">
        <f>(K9+S9)/(I9+Q9)</f>
        <v>1.0656650057499202</v>
      </c>
    </row>
    <row r="10" spans="1:22" ht="12">
      <c r="B10" s="10"/>
      <c r="D10" s="4"/>
      <c r="E10" s="4"/>
      <c r="F10" s="4"/>
      <c r="G10" s="4"/>
      <c r="H10" s="4"/>
      <c r="I10" s="4"/>
      <c r="L10" s="4"/>
      <c r="M10" s="4"/>
      <c r="N10" s="4"/>
      <c r="O10" s="4"/>
      <c r="P10" s="4"/>
      <c r="Q10" s="4"/>
      <c r="R10" s="100"/>
      <c r="S10" s="100"/>
      <c r="T10" s="189"/>
      <c r="U10" s="189"/>
      <c r="V10" s="189"/>
    </row>
    <row r="11" spans="1:22" ht="12">
      <c r="A11" s="3">
        <v>20</v>
      </c>
      <c r="B11" s="3">
        <v>6</v>
      </c>
      <c r="C11" s="24" t="s">
        <v>40</v>
      </c>
      <c r="D11" s="4">
        <v>3177.9524960394297</v>
      </c>
      <c r="E11" s="4">
        <v>3259.7089824499203</v>
      </c>
      <c r="F11" s="4">
        <v>3180.6433365138055</v>
      </c>
      <c r="G11" s="4">
        <v>3270.377793028716</v>
      </c>
      <c r="H11" s="4">
        <v>3326.0292831562974</v>
      </c>
      <c r="I11" s="4">
        <v>3207.5329619913368</v>
      </c>
      <c r="J11" s="17">
        <v>3650.7531584062194</v>
      </c>
      <c r="K11" s="17">
        <v>3728.3163265306121</v>
      </c>
      <c r="L11" s="4">
        <v>69.647362553541043</v>
      </c>
      <c r="M11" s="4">
        <v>69.195769071677603</v>
      </c>
      <c r="N11" s="4">
        <v>71.679885503011505</v>
      </c>
      <c r="O11" s="4">
        <v>72.0606826801517</v>
      </c>
      <c r="P11" s="4">
        <v>74.537177541729889</v>
      </c>
      <c r="Q11" s="4">
        <v>77.603562930876706</v>
      </c>
      <c r="R11" s="20">
        <v>77.563168124392618</v>
      </c>
      <c r="S11" s="20">
        <v>79.446064139941697</v>
      </c>
      <c r="T11" s="189">
        <f>(J11+R11)/(I11+Q11)-1</f>
        <v>0.13490453083038689</v>
      </c>
      <c r="U11" s="189">
        <f>(K11+S11)/(J11+R11)-1</f>
        <v>2.1308831435413733E-2</v>
      </c>
      <c r="V11" s="189">
        <f>(K11+S11)/(I11+Q11)</f>
        <v>1.1590880201731388</v>
      </c>
    </row>
    <row r="12" spans="1:22" ht="12">
      <c r="A12" s="3">
        <v>5</v>
      </c>
      <c r="B12" s="3">
        <v>14</v>
      </c>
      <c r="C12" s="23" t="s">
        <v>630</v>
      </c>
      <c r="D12" s="4">
        <v>3413.7684869078557</v>
      </c>
      <c r="E12" s="4">
        <v>3338.099566622891</v>
      </c>
      <c r="F12" s="4">
        <v>3498.9576116366597</v>
      </c>
      <c r="G12" s="4">
        <v>3757.8308164948453</v>
      </c>
      <c r="H12" s="4">
        <v>3903.7374952938717</v>
      </c>
      <c r="I12" s="4">
        <v>4067.2407718441445</v>
      </c>
      <c r="J12" s="17">
        <v>4248.1493401995494</v>
      </c>
      <c r="K12" s="17">
        <v>4066.301898937882</v>
      </c>
      <c r="L12" s="4">
        <v>86.548071157305614</v>
      </c>
      <c r="M12" s="4">
        <v>85.86725931912315</v>
      </c>
      <c r="N12" s="4">
        <v>89.411046689044852</v>
      </c>
      <c r="O12" s="4">
        <v>93.402061855670098</v>
      </c>
      <c r="P12" s="4">
        <v>97.364568081991209</v>
      </c>
      <c r="Q12" s="4">
        <v>97.67491241108398</v>
      </c>
      <c r="R12" s="20">
        <v>104.49522583413797</v>
      </c>
      <c r="S12" s="20">
        <v>106.10449522583414</v>
      </c>
      <c r="T12" s="189">
        <f>(J12+R12)/(I12+Q12)-1</f>
        <v>4.5073873281069599E-2</v>
      </c>
      <c r="U12" s="189">
        <f>(K12+S12)/(J12+R12)-1</f>
        <v>-4.1408888122057785E-2</v>
      </c>
      <c r="V12" s="189">
        <f>(K12+S12)/(I12+Q12)</f>
        <v>1.0017985261830882</v>
      </c>
    </row>
    <row r="13" spans="1:22" s="33" customFormat="1" ht="12">
      <c r="A13" s="3">
        <v>9</v>
      </c>
      <c r="B13" s="3">
        <v>17</v>
      </c>
      <c r="C13" s="24" t="s">
        <v>631</v>
      </c>
      <c r="D13" s="4">
        <v>3645.8782806103463</v>
      </c>
      <c r="E13" s="4">
        <v>3808.5286699507387</v>
      </c>
      <c r="F13" s="4">
        <v>3905.4911072796936</v>
      </c>
      <c r="G13" s="4">
        <v>3885.7249125534395</v>
      </c>
      <c r="H13" s="4">
        <v>3829.5979475982531</v>
      </c>
      <c r="I13" s="4">
        <v>4074.5299324592766</v>
      </c>
      <c r="J13" s="17">
        <v>4178.6431152147734</v>
      </c>
      <c r="K13" s="17">
        <v>4347.6515455640301</v>
      </c>
      <c r="L13" s="4">
        <v>80.387048753256423</v>
      </c>
      <c r="M13" s="32">
        <v>101.5536187949981</v>
      </c>
      <c r="N13" s="32">
        <v>105.3639846743295</v>
      </c>
      <c r="O13" s="32">
        <v>106.10182666148465</v>
      </c>
      <c r="P13" s="32">
        <v>113.14013497419612</v>
      </c>
      <c r="Q13" s="32">
        <v>112.83273738577672</v>
      </c>
      <c r="R13" s="20">
        <v>129.26535527900441</v>
      </c>
      <c r="S13" s="20">
        <v>138.49859494179046</v>
      </c>
      <c r="T13" s="189">
        <f>(J13+R13)/(I13+Q13)-1</f>
        <v>2.8788000981339712E-2</v>
      </c>
      <c r="U13" s="189">
        <f>(K13+S13)/(J13+R13)-1</f>
        <v>4.1375454291305402E-2</v>
      </c>
      <c r="V13" s="189">
        <f>(K13+S13)/(I13+Q13)</f>
        <v>1.0713545718913866</v>
      </c>
    </row>
    <row r="14" spans="1:22" ht="12">
      <c r="A14" s="3">
        <v>10</v>
      </c>
      <c r="B14" s="3">
        <v>14</v>
      </c>
      <c r="C14" s="24" t="s">
        <v>632</v>
      </c>
      <c r="D14" s="4">
        <v>3808.3274792427765</v>
      </c>
      <c r="E14" s="4">
        <v>3772.8877483833039</v>
      </c>
      <c r="F14" s="4">
        <v>3838.2881832152311</v>
      </c>
      <c r="G14" s="4">
        <v>3955.6251282051285</v>
      </c>
      <c r="H14" s="4">
        <v>4049.2140608650157</v>
      </c>
      <c r="I14" s="4">
        <v>4299.5773270384743</v>
      </c>
      <c r="J14" s="17">
        <v>4468.7444186461871</v>
      </c>
      <c r="K14" s="17">
        <v>4388.1943204143599</v>
      </c>
      <c r="L14" s="4">
        <v>85.602789770840246</v>
      </c>
      <c r="M14" s="4">
        <v>85.411942554799694</v>
      </c>
      <c r="N14" s="4">
        <v>90.24161188423119</v>
      </c>
      <c r="O14" s="4">
        <v>93.555093555093549</v>
      </c>
      <c r="P14" s="4">
        <v>97.139867457272416</v>
      </c>
      <c r="Q14" s="4">
        <v>96.893752206141897</v>
      </c>
      <c r="R14" s="20">
        <v>104.12573673870334</v>
      </c>
      <c r="S14" s="20">
        <v>105.73316663689944</v>
      </c>
      <c r="T14" s="189">
        <f>(J14+R14)/(I14+Q14)-1</f>
        <v>4.0122878772713921E-2</v>
      </c>
      <c r="U14" s="189">
        <f>(K14+S14)/(J14+R14)-1</f>
        <v>-1.7263264788017318E-2</v>
      </c>
      <c r="V14" s="189">
        <f>(K14+S14)/(I14+Q14)</f>
        <v>1.0221669621043858</v>
      </c>
    </row>
    <row r="15" spans="1:22" ht="12">
      <c r="A15" s="3">
        <v>16</v>
      </c>
      <c r="B15" s="3">
        <v>7</v>
      </c>
      <c r="C15" s="24" t="s">
        <v>633</v>
      </c>
      <c r="D15" s="4">
        <v>3445.8328309400267</v>
      </c>
      <c r="E15" s="4">
        <v>3276.2218935479996</v>
      </c>
      <c r="F15" s="4">
        <v>3408.1439306498546</v>
      </c>
      <c r="G15" s="4">
        <v>3493.2209277211928</v>
      </c>
      <c r="H15" s="4">
        <v>3676.3130533217864</v>
      </c>
      <c r="I15" s="4">
        <v>3489.2605645861772</v>
      </c>
      <c r="J15" s="17">
        <v>3483.4535954217467</v>
      </c>
      <c r="K15" s="17">
        <v>3670.0671808907687</v>
      </c>
      <c r="L15" s="4">
        <v>91.83057801375648</v>
      </c>
      <c r="M15" s="4">
        <v>85.546077135648204</v>
      </c>
      <c r="N15" s="4">
        <v>80.504364694471391</v>
      </c>
      <c r="O15" s="4">
        <v>96.330838139649032</v>
      </c>
      <c r="P15" s="4">
        <v>96.498824693801808</v>
      </c>
      <c r="Q15" s="4">
        <v>99.764238739297681</v>
      </c>
      <c r="R15" s="20">
        <v>103.50833540681762</v>
      </c>
      <c r="S15" s="20">
        <v>107.6138342871361</v>
      </c>
      <c r="T15" s="189">
        <f>(J15+R15)/(I15+Q15)-1</f>
        <v>-5.7477242703896092E-4</v>
      </c>
      <c r="U15" s="189">
        <f>(K15+S15)/(J15+R15)-1</f>
        <v>5.3170088790233105E-2</v>
      </c>
      <c r="V15" s="189">
        <f>(K15+S15)/(I15+Q15)</f>
        <v>1.0525647556622142</v>
      </c>
    </row>
    <row r="16" spans="1:22" ht="12">
      <c r="A16" s="3">
        <v>18</v>
      </c>
      <c r="B16" s="3">
        <v>34</v>
      </c>
      <c r="C16" s="24" t="s">
        <v>634</v>
      </c>
      <c r="D16" s="4">
        <v>2834.4050254702197</v>
      </c>
      <c r="E16" s="4">
        <v>2893.6437653587</v>
      </c>
      <c r="F16" s="4">
        <v>2842.6222525050102</v>
      </c>
      <c r="G16" s="4">
        <v>3041.4639048003228</v>
      </c>
      <c r="H16" s="4">
        <v>3025.7460691887518</v>
      </c>
      <c r="I16" s="4">
        <v>3164.5532472324721</v>
      </c>
      <c r="J16" s="17">
        <v>3302.2488136991956</v>
      </c>
      <c r="K16" s="17">
        <v>3436.7650092840931</v>
      </c>
      <c r="L16" s="4">
        <v>89.145768025078368</v>
      </c>
      <c r="M16" s="4">
        <v>70.5509314308363</v>
      </c>
      <c r="N16" s="4">
        <v>79.559118236472941</v>
      </c>
      <c r="O16" s="4">
        <v>73.41670028237192</v>
      </c>
      <c r="P16" s="4">
        <v>72.627958729516493</v>
      </c>
      <c r="Q16" s="4">
        <v>77.285772857728574</v>
      </c>
      <c r="R16" s="20">
        <v>83.556839282030126</v>
      </c>
      <c r="S16" s="20">
        <v>88.095729317103363</v>
      </c>
      <c r="T16" s="189">
        <f>(J16+R16)/(I16+Q16)-1</f>
        <v>4.4408939493552957E-2</v>
      </c>
      <c r="U16" s="189">
        <f>(K16+S16)/(J16+R16)-1</f>
        <v>4.1070014014989775E-2</v>
      </c>
      <c r="V16" s="189">
        <f>(K16+S16)/(I16+Q16)</f>
        <v>1.0873028292759339</v>
      </c>
    </row>
    <row r="17" spans="1:22" ht="12">
      <c r="A17" s="3">
        <v>19</v>
      </c>
      <c r="B17" s="3">
        <v>2</v>
      </c>
      <c r="C17" s="24" t="s">
        <v>635</v>
      </c>
      <c r="D17" s="4">
        <v>2823.7281936778727</v>
      </c>
      <c r="E17" s="4">
        <v>2775.6731551204821</v>
      </c>
      <c r="F17" s="4">
        <v>2680.3178150839385</v>
      </c>
      <c r="G17" s="4">
        <v>2902.0861621485942</v>
      </c>
      <c r="H17" s="4">
        <v>2995.137515858919</v>
      </c>
      <c r="I17" s="4">
        <v>3160.4477418540037</v>
      </c>
      <c r="J17" s="17">
        <v>3091.4603335017687</v>
      </c>
      <c r="K17" s="17">
        <v>3210.7124810510359</v>
      </c>
      <c r="L17" s="4">
        <v>76.5178123432012</v>
      </c>
      <c r="M17" s="4">
        <v>77.058232931726906</v>
      </c>
      <c r="N17" s="4">
        <v>75.419694312202452</v>
      </c>
      <c r="O17" s="4">
        <v>76.807228915662648</v>
      </c>
      <c r="P17" s="4">
        <v>79.167723927937075</v>
      </c>
      <c r="Q17" s="4">
        <v>79.312957817630718</v>
      </c>
      <c r="R17" s="20">
        <v>79.332996462860024</v>
      </c>
      <c r="S17" s="20">
        <v>83.122789287518955</v>
      </c>
      <c r="T17" s="189">
        <f>(J17+R17)/(I17+Q17)-1</f>
        <v>-2.128779749504206E-2</v>
      </c>
      <c r="U17" s="189">
        <f>(K17+S17)/(J17+R17)-1</f>
        <v>3.8804780876493972E-2</v>
      </c>
      <c r="V17" s="189">
        <f>(K17+S17)/(I17+Q17)</f>
        <v>1.0166909150643135</v>
      </c>
    </row>
    <row r="18" spans="1:22" ht="12">
      <c r="A18" s="3">
        <v>46</v>
      </c>
      <c r="B18" s="3">
        <v>10</v>
      </c>
      <c r="C18" s="24" t="s">
        <v>636</v>
      </c>
      <c r="D18" s="4">
        <v>4201.5801425661912</v>
      </c>
      <c r="E18" s="4">
        <v>3973.552663454921</v>
      </c>
      <c r="F18" s="4">
        <v>4652.1358333333337</v>
      </c>
      <c r="G18" s="4">
        <v>4572.8055088967976</v>
      </c>
      <c r="H18" s="4">
        <v>4532.4765686994861</v>
      </c>
      <c r="I18" s="4">
        <v>4600.6006574141702</v>
      </c>
      <c r="J18" s="17">
        <v>4787.6561351947093</v>
      </c>
      <c r="K18" s="17">
        <v>4843.4974283614993</v>
      </c>
      <c r="L18" s="4">
        <v>94.365241004752207</v>
      </c>
      <c r="M18" s="4">
        <v>94.975911906400555</v>
      </c>
      <c r="N18" s="4">
        <v>91.101694915254242</v>
      </c>
      <c r="O18" s="4">
        <v>95.37366548042705</v>
      </c>
      <c r="P18" s="4">
        <v>89.639970609845705</v>
      </c>
      <c r="Q18" s="4">
        <v>104.45580715850986</v>
      </c>
      <c r="R18" s="20">
        <v>95.518001469507709</v>
      </c>
      <c r="S18" s="20">
        <v>107.27406318883175</v>
      </c>
      <c r="T18" s="189">
        <f>(J18+R18)/(I18+Q18)-1</f>
        <v>3.7856649209780269E-2</v>
      </c>
      <c r="U18" s="189">
        <f>(K18+S18)/(J18+R18)-1</f>
        <v>1.384291303039431E-2</v>
      </c>
      <c r="V18" s="189">
        <f>(K18+S18)/(I18+Q18)</f>
        <v>1.0522236085428078</v>
      </c>
    </row>
    <row r="19" spans="1:22" ht="12">
      <c r="A19" s="3">
        <v>47</v>
      </c>
      <c r="B19" s="3">
        <v>19</v>
      </c>
      <c r="C19" s="24" t="s">
        <v>637</v>
      </c>
      <c r="D19" s="4">
        <v>4469.7414615797952</v>
      </c>
      <c r="E19" s="4">
        <v>4235.4978098290603</v>
      </c>
      <c r="F19" s="4">
        <v>4163.6457210776553</v>
      </c>
      <c r="G19" s="4">
        <v>4612.2415334773223</v>
      </c>
      <c r="H19" s="4">
        <v>4624.3994994559307</v>
      </c>
      <c r="I19" s="4">
        <v>4799.0022234513272</v>
      </c>
      <c r="J19" s="17">
        <v>5067.7112479015113</v>
      </c>
      <c r="K19" s="17">
        <v>5095.1315053161725</v>
      </c>
      <c r="L19" s="4">
        <v>165.50241805480925</v>
      </c>
      <c r="M19" s="4">
        <v>163.9957264957265</v>
      </c>
      <c r="N19" s="4">
        <v>157.95034337031169</v>
      </c>
      <c r="O19" s="4">
        <v>161.98704103671707</v>
      </c>
      <c r="P19" s="4">
        <v>167.57344940152339</v>
      </c>
      <c r="Q19" s="4">
        <v>172.56637168141592</v>
      </c>
      <c r="R19" s="20">
        <v>186.90542809177393</v>
      </c>
      <c r="S19" s="20">
        <v>189.70341354224959</v>
      </c>
      <c r="T19" s="189">
        <f>(J19+R19)/(I19+Q19)-1</f>
        <v>5.6933355226688631E-2</v>
      </c>
      <c r="U19" s="189">
        <f>(K19+S19)/(J19+R19)-1</f>
        <v>5.7507987220448697E-3</v>
      </c>
      <c r="V19" s="189">
        <f>(K19+S19)/(I19+Q19)</f>
        <v>1.0630115662152129</v>
      </c>
    </row>
    <row r="20" spans="1:22" ht="12">
      <c r="A20" s="3">
        <v>49</v>
      </c>
      <c r="B20" s="3">
        <v>33</v>
      </c>
      <c r="C20" s="24" t="s">
        <v>638</v>
      </c>
      <c r="D20" s="4">
        <v>2558.0525068012839</v>
      </c>
      <c r="E20" s="4">
        <v>2519.5911457737734</v>
      </c>
      <c r="F20" s="4">
        <v>2494.6681981694642</v>
      </c>
      <c r="G20" s="4">
        <v>2529.0104448369716</v>
      </c>
      <c r="H20" s="4">
        <v>2682.0066516872548</v>
      </c>
      <c r="I20" s="4">
        <v>2777.8225411549338</v>
      </c>
      <c r="J20" s="17">
        <v>2744.7823133369652</v>
      </c>
      <c r="K20" s="17">
        <v>2891.4122560987912</v>
      </c>
      <c r="L20" s="4">
        <v>68.402013328292597</v>
      </c>
      <c r="M20" s="4">
        <v>72.367917897320666</v>
      </c>
      <c r="N20" s="4">
        <v>70.80962142171127</v>
      </c>
      <c r="O20" s="4">
        <v>71.846618153099797</v>
      </c>
      <c r="P20" s="4">
        <v>71.787278544581014</v>
      </c>
      <c r="Q20" s="4">
        <v>72.825448435087907</v>
      </c>
      <c r="R20" s="20">
        <v>70.454744176974245</v>
      </c>
      <c r="S20" s="20">
        <v>72.338021348291932</v>
      </c>
      <c r="T20" s="189">
        <f>(J20+R20)/(I20+Q20)-1</f>
        <v>-1.2422064108018827E-2</v>
      </c>
      <c r="U20" s="189">
        <f>(K20+S20)/(J20+R20)-1</f>
        <v>5.2753362114482671E-2</v>
      </c>
      <c r="V20" s="189">
        <f>(K20+S20)/(I20+Q20)</f>
        <v>1.0396759923603642</v>
      </c>
    </row>
    <row r="21" spans="1:22" ht="12">
      <c r="A21" s="3">
        <v>50</v>
      </c>
      <c r="B21" s="3">
        <v>4</v>
      </c>
      <c r="C21" s="23" t="s">
        <v>642</v>
      </c>
      <c r="D21" s="4">
        <v>3417.1704790567283</v>
      </c>
      <c r="E21" s="4">
        <v>3311.7109180273242</v>
      </c>
      <c r="F21" s="4">
        <v>3323.5129588581026</v>
      </c>
      <c r="G21" s="4">
        <v>3493.8481511746677</v>
      </c>
      <c r="H21" s="4">
        <v>3648.9487955639615</v>
      </c>
      <c r="I21" s="4">
        <v>3679.0628424627712</v>
      </c>
      <c r="J21" s="17">
        <v>3711.8079887876665</v>
      </c>
      <c r="K21" s="17">
        <v>4006.7449194113524</v>
      </c>
      <c r="L21" s="4">
        <v>115.27044854881267</v>
      </c>
      <c r="M21" s="4">
        <v>114.54515161612795</v>
      </c>
      <c r="N21" s="4">
        <v>110.66330814441646</v>
      </c>
      <c r="O21" s="4">
        <v>112.27442969016003</v>
      </c>
      <c r="P21" s="4">
        <v>118.20839064649243</v>
      </c>
      <c r="Q21" s="4">
        <v>122.00644430897849</v>
      </c>
      <c r="R21" s="20">
        <v>119.83181499649615</v>
      </c>
      <c r="S21" s="20">
        <v>112.56131744919411</v>
      </c>
      <c r="T21" s="189">
        <f>(J21+R21)/(I21+Q21)-1</f>
        <v>8.0426097779386918E-3</v>
      </c>
      <c r="U21" s="189">
        <f>(K21+S21)/(J21+R21)-1</f>
        <v>7.5076585432764631E-2</v>
      </c>
      <c r="V21" s="189">
        <f>(K21+S21)/(I21+Q21)</f>
        <v>1.0837230068907993</v>
      </c>
    </row>
    <row r="22" spans="1:22" ht="12">
      <c r="A22" s="3">
        <v>51</v>
      </c>
      <c r="B22" s="3">
        <v>4</v>
      </c>
      <c r="C22" s="24" t="s">
        <v>643</v>
      </c>
      <c r="D22" s="4">
        <v>3154.0143038656183</v>
      </c>
      <c r="E22" s="4">
        <v>3338.1287513272459</v>
      </c>
      <c r="F22" s="4">
        <v>3231.4295504673878</v>
      </c>
      <c r="G22" s="4">
        <v>3344.1317569282842</v>
      </c>
      <c r="H22" s="4">
        <v>3862.1665007445226</v>
      </c>
      <c r="I22" s="4">
        <v>3855.2321117223869</v>
      </c>
      <c r="J22" s="17">
        <v>4082.950293960449</v>
      </c>
      <c r="K22" s="17">
        <v>4326.6702298236241</v>
      </c>
      <c r="L22" s="4">
        <v>91.74114353397222</v>
      </c>
      <c r="M22" s="4">
        <v>89.190911021448287</v>
      </c>
      <c r="N22" s="4">
        <v>82.974477470853898</v>
      </c>
      <c r="O22" s="4">
        <v>86.841548550877931</v>
      </c>
      <c r="P22" s="4">
        <v>95.511593278025956</v>
      </c>
      <c r="Q22" s="4">
        <v>97.122302158273385</v>
      </c>
      <c r="R22" s="20">
        <v>99.091394975948688</v>
      </c>
      <c r="S22" s="20">
        <v>103.36718332442544</v>
      </c>
      <c r="T22" s="189">
        <f>(J22+R22)/(I22+Q22)-1</f>
        <v>5.8114038115882671E-2</v>
      </c>
      <c r="U22" s="189">
        <f>(K22+S22)/(J22+R22)-1</f>
        <v>5.9300155918513342E-2</v>
      </c>
      <c r="V22" s="189">
        <f>(K22+S22)/(I22+Q22)</f>
        <v>1.1208603655557223</v>
      </c>
    </row>
    <row r="23" spans="1:22" ht="12">
      <c r="A23" s="3">
        <v>52</v>
      </c>
      <c r="B23" s="3">
        <v>14</v>
      </c>
      <c r="C23" s="24" t="s">
        <v>644</v>
      </c>
      <c r="D23" s="4">
        <v>4151.178548136646</v>
      </c>
      <c r="E23" s="4">
        <v>4131.9546548323478</v>
      </c>
      <c r="F23" s="4">
        <v>4019.3403081232491</v>
      </c>
      <c r="G23" s="4">
        <v>4120.0581843914279</v>
      </c>
      <c r="H23" s="4">
        <v>4595.7332164948457</v>
      </c>
      <c r="I23" s="4">
        <v>4483.2038164451824</v>
      </c>
      <c r="J23" s="17">
        <v>4236.0764754779721</v>
      </c>
      <c r="K23" s="17">
        <v>4337.4896093100579</v>
      </c>
      <c r="L23" s="4">
        <v>67.546583850931682</v>
      </c>
      <c r="M23" s="4">
        <v>67.850098619329387</v>
      </c>
      <c r="N23" s="4">
        <v>71.628651460584237</v>
      </c>
      <c r="O23" s="4">
        <v>78.042862919530933</v>
      </c>
      <c r="P23" s="4">
        <v>86.597938144329902</v>
      </c>
      <c r="Q23" s="4">
        <v>80.149501661129563</v>
      </c>
      <c r="R23" s="20">
        <v>84.788029925187033</v>
      </c>
      <c r="S23" s="20">
        <v>83.125519534497087</v>
      </c>
      <c r="T23" s="189">
        <f>(J23+R23)/(I23+Q23)-1</f>
        <v>-5.3138294539021191E-2</v>
      </c>
      <c r="U23" s="189">
        <f>(K23+S23)/(J23+R23)-1</f>
        <v>2.3085802231627373E-2</v>
      </c>
      <c r="V23" s="189">
        <f>(K23+S23)/(I23+Q23)</f>
        <v>0.96872076753395242</v>
      </c>
    </row>
    <row r="24" spans="1:22" ht="12">
      <c r="A24" s="3">
        <v>61</v>
      </c>
      <c r="B24" s="3">
        <v>5</v>
      </c>
      <c r="C24" s="24" t="s">
        <v>645</v>
      </c>
      <c r="D24" s="4">
        <v>3434.6323751578461</v>
      </c>
      <c r="E24" s="4">
        <v>3512.4806098546042</v>
      </c>
      <c r="F24" s="4">
        <v>3612.2061088158275</v>
      </c>
      <c r="G24" s="4">
        <v>3665.7074400986612</v>
      </c>
      <c r="H24" s="4">
        <v>3758.8984912135375</v>
      </c>
      <c r="I24" s="4">
        <v>3972.3626803571428</v>
      </c>
      <c r="J24" s="17">
        <v>4163.4081583393672</v>
      </c>
      <c r="K24" s="17">
        <v>4321.3854694665697</v>
      </c>
      <c r="L24" s="4">
        <v>78.119618872689699</v>
      </c>
      <c r="M24" s="4">
        <v>80.66005077313639</v>
      </c>
      <c r="N24" s="4">
        <v>78.789642129764331</v>
      </c>
      <c r="O24" s="4">
        <v>85.682405449847309</v>
      </c>
      <c r="P24" s="4">
        <v>85.971244305070712</v>
      </c>
      <c r="Q24" s="4">
        <v>92.44047619047619</v>
      </c>
      <c r="R24" s="20">
        <v>97.15182235095341</v>
      </c>
      <c r="S24" s="20">
        <v>97.694907072169926</v>
      </c>
      <c r="T24" s="189">
        <f>(J24+R24)/(I24+Q24)-1</f>
        <v>4.8158992355478603E-2</v>
      </c>
      <c r="U24" s="189">
        <f>(K24+S24)/(J24+R24)-1</f>
        <v>3.7206469705124201E-2</v>
      </c>
      <c r="V24" s="189">
        <f>(K24+S24)/(I24+Q24)</f>
        <v>1.0871572881507061</v>
      </c>
    </row>
    <row r="25" spans="1:22" ht="12">
      <c r="A25" s="3">
        <v>69</v>
      </c>
      <c r="B25" s="3">
        <v>17</v>
      </c>
      <c r="C25" s="24" t="s">
        <v>646</v>
      </c>
      <c r="D25" s="4">
        <v>3688.797598816886</v>
      </c>
      <c r="E25" s="4">
        <v>3917.0580796508457</v>
      </c>
      <c r="F25" s="4">
        <v>3692.6993931871466</v>
      </c>
      <c r="G25" s="4">
        <v>4039.3251755981528</v>
      </c>
      <c r="H25" s="4">
        <v>4326.2647403708988</v>
      </c>
      <c r="I25" s="4">
        <v>4415.5901015081208</v>
      </c>
      <c r="J25" s="17">
        <v>4686.4618550639425</v>
      </c>
      <c r="K25" s="17">
        <v>4580.7731882992794</v>
      </c>
      <c r="L25" s="4">
        <v>97.069104598010213</v>
      </c>
      <c r="M25" s="4">
        <v>102.42771412984179</v>
      </c>
      <c r="N25" s="4">
        <v>96.952144531788718</v>
      </c>
      <c r="O25" s="4">
        <v>97.383517559815303</v>
      </c>
      <c r="P25" s="4">
        <v>104.70756062767475</v>
      </c>
      <c r="Q25" s="4">
        <v>106.4385150812065</v>
      </c>
      <c r="R25" s="20">
        <v>118.18315449066588</v>
      </c>
      <c r="S25" s="20">
        <v>134.94046744083494</v>
      </c>
      <c r="T25" s="189">
        <f>(J25+R25)/(I25+Q25)-1</f>
        <v>6.2497701126544403E-2</v>
      </c>
      <c r="U25" s="189">
        <f>(K25+S25)/(J25+R25)-1</f>
        <v>-1.8509453588692493E-2</v>
      </c>
      <c r="V25" s="189">
        <f>(K25+S25)/(I25+Q25)</f>
        <v>1.0428314492394501</v>
      </c>
    </row>
    <row r="26" spans="1:22" ht="12">
      <c r="A26" s="3">
        <v>71</v>
      </c>
      <c r="B26" s="3">
        <v>17</v>
      </c>
      <c r="C26" s="24" t="s">
        <v>647</v>
      </c>
      <c r="D26" s="4">
        <v>3517.3116701548765</v>
      </c>
      <c r="E26" s="4">
        <v>3681.9738982812059</v>
      </c>
      <c r="F26" s="4">
        <v>3518.7728938307027</v>
      </c>
      <c r="G26" s="4">
        <v>3754.2178114969361</v>
      </c>
      <c r="H26" s="4">
        <v>3885.2473364900857</v>
      </c>
      <c r="I26" s="4">
        <v>4091.9693760311984</v>
      </c>
      <c r="J26" s="17">
        <v>4268.8237072875718</v>
      </c>
      <c r="K26" s="17">
        <v>4397.7925612337467</v>
      </c>
      <c r="L26" s="4">
        <v>97.111762243616582</v>
      </c>
      <c r="M26" s="4">
        <v>105.94533671456749</v>
      </c>
      <c r="N26" s="4">
        <v>103.87374461979914</v>
      </c>
      <c r="O26" s="4">
        <v>104.31864604610446</v>
      </c>
      <c r="P26" s="4">
        <v>112.31133471441255</v>
      </c>
      <c r="Q26" s="4">
        <v>118.04409779511025</v>
      </c>
      <c r="R26" s="20">
        <v>122.16510432416086</v>
      </c>
      <c r="S26" s="20">
        <v>128.66646507408527</v>
      </c>
      <c r="T26" s="189">
        <f>(J26+R26)/(I26+Q26)-1</f>
        <v>4.2986878524391647E-2</v>
      </c>
      <c r="U26" s="189">
        <f>(K26+S26)/(J26+R26)-1</f>
        <v>3.0851869705943002E-2</v>
      </c>
      <c r="V26" s="189">
        <f>(K26+S26)/(I26+Q26)</f>
        <v>1.0751649738056346</v>
      </c>
    </row>
    <row r="27" spans="1:22" ht="12">
      <c r="A27" s="3">
        <v>72</v>
      </c>
      <c r="B27" s="3">
        <v>17</v>
      </c>
      <c r="C27" s="24" t="s">
        <v>648</v>
      </c>
      <c r="D27" s="4">
        <v>3949.8311077542799</v>
      </c>
      <c r="E27" s="4">
        <v>4280.7431891348087</v>
      </c>
      <c r="F27" s="4">
        <v>4480.4175180972079</v>
      </c>
      <c r="G27" s="4">
        <v>4479.8858008213547</v>
      </c>
      <c r="H27" s="4">
        <v>4634.3215537017722</v>
      </c>
      <c r="I27" s="4">
        <v>4909.1013382507899</v>
      </c>
      <c r="J27" s="17">
        <v>4691.2539515279241</v>
      </c>
      <c r="K27" s="17">
        <v>4771.3382507903052</v>
      </c>
      <c r="L27" s="4">
        <v>63.444108761329304</v>
      </c>
      <c r="M27" s="4">
        <v>60.362173038229379</v>
      </c>
      <c r="N27" s="4">
        <v>62.047569803516026</v>
      </c>
      <c r="O27" s="4">
        <v>59.548254620123203</v>
      </c>
      <c r="P27" s="4">
        <v>62.565172054223147</v>
      </c>
      <c r="Q27" s="4">
        <v>66.385669125395154</v>
      </c>
      <c r="R27" s="20">
        <v>70.60063224446786</v>
      </c>
      <c r="S27" s="20">
        <v>70.60063224446786</v>
      </c>
      <c r="T27" s="189">
        <f>(J27+R27)/(I27+Q27)-1</f>
        <v>-4.2936987532493087E-2</v>
      </c>
      <c r="U27" s="189">
        <f>(K27+S27)/(J27+R27)-1</f>
        <v>1.68178800619605E-2</v>
      </c>
      <c r="V27" s="189">
        <f>(K27+S27)/(I27+Q27)</f>
        <v>0.97315878342292406</v>
      </c>
    </row>
    <row r="28" spans="1:22" ht="12">
      <c r="A28" s="3">
        <v>74</v>
      </c>
      <c r="B28" s="3">
        <v>16</v>
      </c>
      <c r="C28" s="24" t="s">
        <v>649</v>
      </c>
      <c r="D28" s="4">
        <v>3973.3229714285717</v>
      </c>
      <c r="E28" s="4">
        <v>3961.7674979491385</v>
      </c>
      <c r="F28" s="4">
        <v>4059.1939795046969</v>
      </c>
      <c r="G28" s="4">
        <v>4229.1187811158798</v>
      </c>
      <c r="H28" s="4">
        <v>4659.9387932564332</v>
      </c>
      <c r="I28" s="4">
        <v>4366.1695557570265</v>
      </c>
      <c r="J28" s="17">
        <v>4565.0969529085869</v>
      </c>
      <c r="K28" s="17">
        <v>4906.7405355494002</v>
      </c>
      <c r="L28" s="4">
        <v>99.591836734693871</v>
      </c>
      <c r="M28" s="4">
        <v>79.573420836751438</v>
      </c>
      <c r="N28" s="4">
        <v>80.273270708795906</v>
      </c>
      <c r="O28" s="4">
        <v>112.44635193133047</v>
      </c>
      <c r="P28" s="4">
        <v>146.40638864241348</v>
      </c>
      <c r="Q28" s="4">
        <v>134.1795104261106</v>
      </c>
      <c r="R28" s="20">
        <v>120.96029547553093</v>
      </c>
      <c r="S28" s="20">
        <v>200.36934441366574</v>
      </c>
      <c r="T28" s="189">
        <f>(J28+R28)/(I28+Q28)-1</f>
        <v>4.1265283974623923E-2</v>
      </c>
      <c r="U28" s="189">
        <f>(K28+S28)/(J28+R28)-1</f>
        <v>8.9852216748768754E-2</v>
      </c>
      <c r="V28" s="189">
        <f>(K28+S28)/(I28+Q28)</f>
        <v>1.1348252779632799</v>
      </c>
    </row>
    <row r="29" spans="1:22" ht="12">
      <c r="A29" s="3">
        <v>75</v>
      </c>
      <c r="B29" s="3">
        <v>8</v>
      </c>
      <c r="C29" s="24" t="s">
        <v>650</v>
      </c>
      <c r="D29" s="4">
        <v>3540.4723212315957</v>
      </c>
      <c r="E29" s="4">
        <v>3616.4470057181625</v>
      </c>
      <c r="F29" s="4">
        <v>3537.6072380812961</v>
      </c>
      <c r="G29" s="4">
        <v>3803.4711978704527</v>
      </c>
      <c r="H29" s="4">
        <v>3882.5371766694843</v>
      </c>
      <c r="I29" s="4">
        <v>4193.5751894149016</v>
      </c>
      <c r="J29" s="17">
        <v>4433.9134405601499</v>
      </c>
      <c r="K29" s="17">
        <v>4429.8543812471462</v>
      </c>
      <c r="L29" s="4">
        <v>127.81161574984414</v>
      </c>
      <c r="M29" s="4">
        <v>130.35471990695871</v>
      </c>
      <c r="N29" s="4">
        <v>129.16605670228859</v>
      </c>
      <c r="O29" s="4">
        <v>130.38548752834467</v>
      </c>
      <c r="P29" s="4">
        <v>135.05046989209885</v>
      </c>
      <c r="Q29" s="4">
        <v>139.10549881772903</v>
      </c>
      <c r="R29" s="20">
        <v>139.53016388451977</v>
      </c>
      <c r="S29" s="20">
        <v>154.75163630828555</v>
      </c>
      <c r="T29" s="189">
        <f>(J29+R29)/(I29+Q29)-1</f>
        <v>5.5569042248125866E-2</v>
      </c>
      <c r="U29" s="189">
        <f>(K29+S29)/(J29+R29)-1</f>
        <v>2.440702034658182E-3</v>
      </c>
      <c r="V29" s="189">
        <f>(K29+S29)/(I29+Q29)</f>
        <v>1.0581453717572631</v>
      </c>
    </row>
    <row r="30" spans="1:22" ht="12">
      <c r="A30" s="3">
        <v>77</v>
      </c>
      <c r="B30" s="3">
        <v>13</v>
      </c>
      <c r="C30" s="24" t="s">
        <v>651</v>
      </c>
      <c r="D30" s="4">
        <v>4170.6345744274813</v>
      </c>
      <c r="E30" s="4">
        <v>4139.3713684822642</v>
      </c>
      <c r="F30" s="4">
        <v>4321.7323112173735</v>
      </c>
      <c r="G30" s="4">
        <v>4500.8596558007694</v>
      </c>
      <c r="H30" s="4">
        <v>4647.7062112820513</v>
      </c>
      <c r="I30" s="4">
        <v>4496.1651589293178</v>
      </c>
      <c r="J30" s="17">
        <v>4807.339449541284</v>
      </c>
      <c r="K30" s="17">
        <v>4778.1096650309364</v>
      </c>
      <c r="L30" s="4">
        <v>79.007633587786259</v>
      </c>
      <c r="M30" s="4">
        <v>102.53925179298314</v>
      </c>
      <c r="N30" s="4">
        <v>107.79039649332536</v>
      </c>
      <c r="O30" s="4">
        <v>106.90423162583519</v>
      </c>
      <c r="P30" s="4">
        <v>110.56410256410257</v>
      </c>
      <c r="Q30" s="4">
        <v>119.1969887076537</v>
      </c>
      <c r="R30" s="20">
        <v>123.7465329635161</v>
      </c>
      <c r="S30" s="20">
        <v>126.30680605931299</v>
      </c>
      <c r="T30" s="189">
        <f>(J30+R30)/(I30+Q30)-1</f>
        <v>6.8407163894923517E-2</v>
      </c>
      <c r="U30" s="189">
        <f>(K30+S30)/(J30+R30)-1</f>
        <v>-5.4084458290064585E-3</v>
      </c>
      <c r="V30" s="189">
        <f>(K30+S30)/(I30+Q30)</f>
        <v>1.0626287416256752</v>
      </c>
    </row>
    <row r="31" spans="1:22" ht="12">
      <c r="A31" s="3">
        <v>78</v>
      </c>
      <c r="B31" s="3">
        <v>33</v>
      </c>
      <c r="C31" s="24" t="s">
        <v>652</v>
      </c>
      <c r="D31" s="4">
        <v>3924.1593377707582</v>
      </c>
      <c r="E31" s="4">
        <v>3770.7712986263418</v>
      </c>
      <c r="F31" s="4">
        <v>3747.4619678290478</v>
      </c>
      <c r="G31" s="4">
        <v>3859.954209332856</v>
      </c>
      <c r="H31" s="4">
        <v>4117.1252603976091</v>
      </c>
      <c r="I31" s="4">
        <v>4160.8279171847798</v>
      </c>
      <c r="J31" s="17">
        <v>4552.7600450619602</v>
      </c>
      <c r="K31" s="17">
        <v>4656.1522092877703</v>
      </c>
      <c r="L31" s="4">
        <v>77.053249097472928</v>
      </c>
      <c r="M31" s="4">
        <v>77.455846704374935</v>
      </c>
      <c r="N31" s="4">
        <v>73.500058706117173</v>
      </c>
      <c r="O31" s="4">
        <v>74.352548036758563</v>
      </c>
      <c r="P31" s="4">
        <v>76.960604951823399</v>
      </c>
      <c r="Q31" s="4">
        <v>78.960457597612532</v>
      </c>
      <c r="R31" s="20">
        <v>81.111528351483287</v>
      </c>
      <c r="S31" s="20">
        <v>80.485667793215669</v>
      </c>
      <c r="T31" s="189">
        <f>(J31+R31)/(I31+Q31)-1</f>
        <v>9.2948789844086832E-2</v>
      </c>
      <c r="U31" s="189">
        <f>(K31+S31)/(J31+R31)-1</f>
        <v>2.2177201512695754E-2</v>
      </c>
      <c r="V31" s="189">
        <f>(K31+S31)/(I31+Q31)</f>
        <v>1.1171873353995161</v>
      </c>
    </row>
    <row r="32" spans="1:22" ht="12">
      <c r="A32" s="3">
        <v>79</v>
      </c>
      <c r="B32" s="3">
        <v>4</v>
      </c>
      <c r="C32" s="24" t="s">
        <v>653</v>
      </c>
      <c r="D32" s="4">
        <v>3838.2335183662281</v>
      </c>
      <c r="E32" s="4">
        <v>4040.4039102209945</v>
      </c>
      <c r="F32" s="4">
        <v>4097.7384100125855</v>
      </c>
      <c r="G32" s="4">
        <v>4315.7522869763461</v>
      </c>
      <c r="H32" s="4">
        <v>4454.777441927572</v>
      </c>
      <c r="I32" s="4">
        <v>4573.1320861843069</v>
      </c>
      <c r="J32" s="17">
        <v>4683.2719233603539</v>
      </c>
      <c r="K32" s="17">
        <v>4727.0449521002211</v>
      </c>
      <c r="L32" s="4">
        <v>106.63377192982456</v>
      </c>
      <c r="M32" s="4">
        <v>101.93370165745857</v>
      </c>
      <c r="N32" s="4">
        <v>99.426653614879044</v>
      </c>
      <c r="O32" s="4">
        <v>101.73838700484468</v>
      </c>
      <c r="P32" s="4">
        <v>109.50800750252489</v>
      </c>
      <c r="Q32" s="4">
        <v>112.38899403115447</v>
      </c>
      <c r="R32" s="20">
        <v>109.94841562269713</v>
      </c>
      <c r="S32" s="20">
        <v>108.32719233603537</v>
      </c>
      <c r="T32" s="189">
        <f>(J32+R32)/(I32+Q32)-1</f>
        <v>2.2985545667983054E-2</v>
      </c>
      <c r="U32" s="189">
        <f>(K32+S32)/(J32+R32)-1</f>
        <v>8.7940471065739434E-3</v>
      </c>
      <c r="V32" s="189">
        <f>(K32+S32)/(I32+Q32)</f>
        <v>1.0319817287459314</v>
      </c>
    </row>
    <row r="33" spans="1:22" ht="12">
      <c r="A33" s="3">
        <v>81</v>
      </c>
      <c r="B33" s="3">
        <v>7</v>
      </c>
      <c r="C33" s="24" t="s">
        <v>654</v>
      </c>
      <c r="D33" s="4">
        <v>4158.7319483568072</v>
      </c>
      <c r="E33" s="4">
        <v>4076.8360123119019</v>
      </c>
      <c r="F33" s="4">
        <v>4338.6997293546146</v>
      </c>
      <c r="G33" s="4">
        <v>4681.3869064748205</v>
      </c>
      <c r="H33" s="4">
        <v>4770.1121357063403</v>
      </c>
      <c r="I33" s="4">
        <v>4641.4068135593216</v>
      </c>
      <c r="J33" s="17">
        <v>4982.4494467760396</v>
      </c>
      <c r="K33" s="17">
        <v>5152.2319725295692</v>
      </c>
      <c r="L33" s="4">
        <v>91.549295774647888</v>
      </c>
      <c r="M33" s="4">
        <v>87.893296853625174</v>
      </c>
      <c r="N33" s="4">
        <v>80.846634281748791</v>
      </c>
      <c r="O33" s="4">
        <v>96.043165467625897</v>
      </c>
      <c r="P33" s="4">
        <v>98.257322951427511</v>
      </c>
      <c r="Q33" s="4">
        <v>99.058380414312623</v>
      </c>
      <c r="R33" s="20">
        <v>93.094238840137351</v>
      </c>
      <c r="S33" s="20">
        <v>97.291110263258304</v>
      </c>
      <c r="T33" s="189">
        <f>(J33+R33)/(I33+Q33)-1</f>
        <v>7.0684727749612986E-2</v>
      </c>
      <c r="U33" s="189">
        <f>(K33+S33)/(J33+R33)-1</f>
        <v>3.427798240998281E-2</v>
      </c>
      <c r="V33" s="189">
        <f>(K33+S33)/(I33+Q33)</f>
        <v>1.1073856400140514</v>
      </c>
    </row>
    <row r="34" spans="1:22" ht="12">
      <c r="A34" s="3">
        <v>82</v>
      </c>
      <c r="B34" s="3">
        <v>5</v>
      </c>
      <c r="C34" s="24" t="s">
        <v>655</v>
      </c>
      <c r="D34" s="4">
        <v>2512.492914742998</v>
      </c>
      <c r="E34" s="4">
        <v>2605.9746023548851</v>
      </c>
      <c r="F34" s="4">
        <v>2632.7066597294483</v>
      </c>
      <c r="G34" s="4">
        <v>2743.1926532981529</v>
      </c>
      <c r="H34" s="4">
        <v>2756.1346752281897</v>
      </c>
      <c r="I34" s="4">
        <v>2922.7731419746515</v>
      </c>
      <c r="J34" s="17">
        <v>3255.5862949563739</v>
      </c>
      <c r="K34" s="17">
        <v>3407.8527346243882</v>
      </c>
      <c r="L34" s="4">
        <v>61.557402277623886</v>
      </c>
      <c r="M34" s="4">
        <v>64.036356124767607</v>
      </c>
      <c r="N34" s="4">
        <v>62.747138397502603</v>
      </c>
      <c r="O34" s="4">
        <v>67.968337730870715</v>
      </c>
      <c r="P34" s="4">
        <v>69.412014434302691</v>
      </c>
      <c r="Q34" s="4">
        <v>72.744701246139101</v>
      </c>
      <c r="R34" s="20">
        <v>77.037667588848691</v>
      </c>
      <c r="S34" s="20">
        <v>79.272185571398168</v>
      </c>
      <c r="T34" s="189">
        <f>(J34+R34)/(I34+Q34)-1</f>
        <v>0.11253684236511674</v>
      </c>
      <c r="U34" s="189">
        <f>(K34+S34)/(J34+R34)-1</f>
        <v>4.6360153256704839E-2</v>
      </c>
      <c r="V34" s="189">
        <f>(K34+S34)/(I34+Q34)</f>
        <v>1.1641142208808939</v>
      </c>
    </row>
    <row r="35" spans="1:22" ht="12">
      <c r="A35" s="3">
        <v>86</v>
      </c>
      <c r="B35" s="3">
        <v>5</v>
      </c>
      <c r="C35" s="24" t="s">
        <v>656</v>
      </c>
      <c r="D35" s="4">
        <v>2936.8268014663763</v>
      </c>
      <c r="E35" s="4">
        <v>2947.3965582687188</v>
      </c>
      <c r="F35" s="4">
        <v>3043.7691909689561</v>
      </c>
      <c r="G35" s="4">
        <v>3108.1388321254603</v>
      </c>
      <c r="H35" s="4">
        <v>3148.3451949152545</v>
      </c>
      <c r="I35" s="4">
        <v>3250.3641015290523</v>
      </c>
      <c r="J35" s="17">
        <v>3357.195481335953</v>
      </c>
      <c r="K35" s="17">
        <v>3518.5412573673871</v>
      </c>
      <c r="L35" s="4">
        <v>66.216061404513695</v>
      </c>
      <c r="M35" s="4">
        <v>67.469042934845504</v>
      </c>
      <c r="N35" s="4">
        <v>67.027281279397926</v>
      </c>
      <c r="O35" s="4">
        <v>71.046691220149697</v>
      </c>
      <c r="P35" s="4">
        <v>74.334140435835351</v>
      </c>
      <c r="Q35" s="4">
        <v>76.697247706422019</v>
      </c>
      <c r="R35" s="20">
        <v>71.09528487229862</v>
      </c>
      <c r="S35" s="20">
        <v>73.79666011787819</v>
      </c>
      <c r="T35" s="189">
        <f>(J35+R35)/(I35+Q35)-1</f>
        <v>3.0426074648740364E-2</v>
      </c>
      <c r="U35" s="189">
        <f>(K35+S35)/(J35+R35)-1</f>
        <v>4.7851002865329395E-2</v>
      </c>
      <c r="V35" s="189">
        <f>(K35+S35)/(I35+Q35)</f>
        <v>1.0797329956992674</v>
      </c>
    </row>
    <row r="36" spans="1:22" ht="12">
      <c r="A36" s="3">
        <v>111</v>
      </c>
      <c r="B36" s="3">
        <v>7</v>
      </c>
      <c r="C36" s="24" t="s">
        <v>657</v>
      </c>
      <c r="D36" s="4">
        <v>3559.0243974457217</v>
      </c>
      <c r="E36" s="4">
        <v>3641.8126594315245</v>
      </c>
      <c r="F36" s="4">
        <v>3696.2961344625678</v>
      </c>
      <c r="G36" s="4">
        <v>3627.2046376197786</v>
      </c>
      <c r="H36" s="4">
        <v>3850.0260866770236</v>
      </c>
      <c r="I36" s="4">
        <v>3883.4014613180516</v>
      </c>
      <c r="J36" s="17">
        <v>4102.6758951441498</v>
      </c>
      <c r="K36" s="17">
        <v>4362.6900648536703</v>
      </c>
      <c r="L36" s="4">
        <v>121.68582375478927</v>
      </c>
      <c r="M36" s="4">
        <v>115.40051679586563</v>
      </c>
      <c r="N36" s="4">
        <v>108.16603931409452</v>
      </c>
      <c r="O36" s="4">
        <v>127.05807612896395</v>
      </c>
      <c r="P36" s="4">
        <v>127.71200514276531</v>
      </c>
      <c r="Q36" s="4">
        <v>132.23766016110721</v>
      </c>
      <c r="R36" s="20">
        <v>121.64150634911984</v>
      </c>
      <c r="S36" s="20">
        <v>128.39936781295984</v>
      </c>
      <c r="T36" s="189">
        <f>(J36+R36)/(I36+Q36)-1</f>
        <v>5.1966392820987251E-2</v>
      </c>
      <c r="U36" s="189">
        <f>(K36+S36)/(J36+R36)-1</f>
        <v>6.3151512023944756E-2</v>
      </c>
      <c r="V36" s="189">
        <f>(K36+S36)/(I36+Q36)</f>
        <v>1.1183996611260076</v>
      </c>
    </row>
    <row r="37" spans="1:22" ht="12">
      <c r="A37" s="3">
        <v>90</v>
      </c>
      <c r="B37" s="3">
        <v>12</v>
      </c>
      <c r="C37" s="24" t="s">
        <v>658</v>
      </c>
      <c r="D37" s="4">
        <v>5036.9905428091779</v>
      </c>
      <c r="E37" s="4">
        <v>5196.4418611269202</v>
      </c>
      <c r="F37" s="4">
        <v>5003.4914732272073</v>
      </c>
      <c r="G37" s="4">
        <v>5261.2248362871733</v>
      </c>
      <c r="H37" s="4">
        <v>5329.5010817455441</v>
      </c>
      <c r="I37" s="4">
        <v>5453.5822966207761</v>
      </c>
      <c r="J37" s="17">
        <v>5614.8691767708997</v>
      </c>
      <c r="K37" s="17">
        <v>5760.0510529674539</v>
      </c>
      <c r="L37" s="4">
        <v>100.16787912702854</v>
      </c>
      <c r="M37" s="4">
        <v>90.779738190096751</v>
      </c>
      <c r="N37" s="4">
        <v>88.277858176555711</v>
      </c>
      <c r="O37" s="4">
        <v>88.915590267347554</v>
      </c>
      <c r="P37" s="4">
        <v>95.267363245236638</v>
      </c>
      <c r="Q37" s="4">
        <v>99.499374217772214</v>
      </c>
      <c r="R37" s="20">
        <v>109.12571793235482</v>
      </c>
      <c r="S37" s="20">
        <v>104.97766432673899</v>
      </c>
      <c r="T37" s="189">
        <f>(J37+R37)/(I37+Q37)-1</f>
        <v>3.0778085754120887E-2</v>
      </c>
      <c r="U37" s="189">
        <f>(K37+S37)/(J37+R37)-1</f>
        <v>2.463905457383353E-2</v>
      </c>
      <c r="V37" s="189">
        <f>(K37+S37)/(I37+Q37)</f>
        <v>1.0561754832625285</v>
      </c>
    </row>
    <row r="38" spans="1:22" ht="12">
      <c r="A38" s="3">
        <v>91</v>
      </c>
      <c r="B38" s="3">
        <v>31</v>
      </c>
      <c r="C38" s="24" t="s">
        <v>659</v>
      </c>
      <c r="D38" s="4">
        <v>3107.4527024011154</v>
      </c>
      <c r="E38" s="4">
        <v>2860.098778033348</v>
      </c>
      <c r="F38" s="4">
        <v>2852.2468929939432</v>
      </c>
      <c r="G38" s="4">
        <v>2816.7889573823918</v>
      </c>
      <c r="H38" s="4">
        <v>3131.6856471739811</v>
      </c>
      <c r="I38" s="4">
        <v>3275.2190143396456</v>
      </c>
      <c r="J38" s="17">
        <v>3503.0112435950364</v>
      </c>
      <c r="K38" s="17">
        <v>3726.3881468709778</v>
      </c>
      <c r="L38" s="4">
        <v>61.304536077222828</v>
      </c>
      <c r="M38" s="4">
        <v>65.609645124775454</v>
      </c>
      <c r="N38" s="4">
        <v>57.750065291198744</v>
      </c>
      <c r="O38" s="4">
        <v>59.062529897753542</v>
      </c>
      <c r="P38" s="4">
        <v>59.828550016441454</v>
      </c>
      <c r="Q38" s="4">
        <v>63.373013456737503</v>
      </c>
      <c r="R38" s="20">
        <v>71.330350421331261</v>
      </c>
      <c r="S38" s="20">
        <v>79.832863838364219</v>
      </c>
      <c r="T38" s="189">
        <f>(J38+R38)/(I38+Q38)-1</f>
        <v>7.06134694677234E-2</v>
      </c>
      <c r="U38" s="189">
        <f>(K38+S38)/(J38+R38)-1</f>
        <v>6.4873322986575221E-2</v>
      </c>
      <c r="V38" s="189">
        <f>(K38+S38)/(I38+Q38)</f>
        <v>1.140067722866281</v>
      </c>
    </row>
    <row r="39" spans="1:22" ht="12">
      <c r="A39" s="3">
        <v>97</v>
      </c>
      <c r="B39" s="3">
        <v>10</v>
      </c>
      <c r="C39" s="24" t="s">
        <v>660</v>
      </c>
      <c r="D39" s="4">
        <v>3821.2037729257645</v>
      </c>
      <c r="E39" s="4">
        <v>3992.5576253298154</v>
      </c>
      <c r="F39" s="4">
        <v>4369.1513953488375</v>
      </c>
      <c r="G39" s="4">
        <v>4224.1311105947952</v>
      </c>
      <c r="H39" s="4">
        <v>4662.5827855805246</v>
      </c>
      <c r="I39" s="4">
        <v>4789.1341512059371</v>
      </c>
      <c r="J39" s="17">
        <v>4413.2270168855539</v>
      </c>
      <c r="K39" s="17">
        <v>4703.5647279549721</v>
      </c>
      <c r="L39" s="4">
        <v>86.899563318777297</v>
      </c>
      <c r="M39" s="4">
        <v>85.312225153913815</v>
      </c>
      <c r="N39" s="4">
        <v>88.550983899821105</v>
      </c>
      <c r="O39" s="4">
        <v>88.754646840148695</v>
      </c>
      <c r="P39" s="4">
        <v>88.951310861423224</v>
      </c>
      <c r="Q39" s="4">
        <v>85.807050092764385</v>
      </c>
      <c r="R39" s="20">
        <v>99.437148217636022</v>
      </c>
      <c r="S39" s="20">
        <v>107.87992495309568</v>
      </c>
      <c r="T39" s="189">
        <f>(J39+R39)/(I39+Q39)-1</f>
        <v>-7.4314134516945574E-2</v>
      </c>
      <c r="U39" s="189">
        <f>(K39+S39)/(J39+R39)-1</f>
        <v>6.6209333749090549E-2</v>
      </c>
      <c r="V39" s="189">
        <f>(K39+S39)/(I39+Q39)</f>
        <v>0.98697490989763781</v>
      </c>
    </row>
    <row r="40" spans="1:22" ht="12">
      <c r="A40" s="3">
        <v>98</v>
      </c>
      <c r="B40" s="3">
        <v>7</v>
      </c>
      <c r="C40" s="24" t="s">
        <v>661</v>
      </c>
      <c r="D40" s="4">
        <v>2926.8151319255699</v>
      </c>
      <c r="E40" s="4">
        <v>2990.9256138876044</v>
      </c>
      <c r="F40" s="4">
        <v>2897.0414931460768</v>
      </c>
      <c r="G40" s="4">
        <v>3000.5108393356495</v>
      </c>
      <c r="H40" s="4">
        <v>3213.6367808628788</v>
      </c>
      <c r="I40" s="4">
        <v>3216.4268022880738</v>
      </c>
      <c r="J40" s="17">
        <v>3373.7601247455277</v>
      </c>
      <c r="K40" s="17">
        <v>3598.3453891800582</v>
      </c>
      <c r="L40" s="4">
        <v>88.270959648756005</v>
      </c>
      <c r="M40" s="4">
        <v>83.603043167584374</v>
      </c>
      <c r="N40" s="4">
        <v>78.336557059961322</v>
      </c>
      <c r="O40" s="4">
        <v>92.619269553427671</v>
      </c>
      <c r="P40" s="4">
        <v>93.677915420760357</v>
      </c>
      <c r="Q40" s="4">
        <v>97.28613823061373</v>
      </c>
      <c r="R40" s="20">
        <v>102.09208645558107</v>
      </c>
      <c r="S40" s="20">
        <v>106.55347165071252</v>
      </c>
      <c r="T40" s="189">
        <f>(J40+R40)/(I40+Q40)-1</f>
        <v>4.8929787701237126E-2</v>
      </c>
      <c r="U40" s="189">
        <f>(K40+S40)/(J40+R40)-1</f>
        <v>6.5896544419106196E-2</v>
      </c>
      <c r="V40" s="189">
        <f>(K40+S40)/(I40+Q40)</f>
        <v>1.1180506360490152</v>
      </c>
    </row>
    <row r="41" spans="1:22" ht="12">
      <c r="A41" s="3">
        <v>102</v>
      </c>
      <c r="B41" s="3">
        <v>4</v>
      </c>
      <c r="C41" s="23" t="s">
        <v>662</v>
      </c>
      <c r="D41" s="4">
        <v>3294.2473627422901</v>
      </c>
      <c r="E41" s="4">
        <v>3320.9769191579353</v>
      </c>
      <c r="F41" s="4">
        <v>3497.1717301851668</v>
      </c>
      <c r="G41" s="4">
        <v>3756.5404568427311</v>
      </c>
      <c r="H41" s="4">
        <v>3728.7664635603342</v>
      </c>
      <c r="I41" s="4">
        <v>3701.823885478515</v>
      </c>
      <c r="J41" s="17">
        <v>3783.4143377885785</v>
      </c>
      <c r="K41" s="17">
        <v>3932.1587687322804</v>
      </c>
      <c r="L41" s="4">
        <v>109.61520099302969</v>
      </c>
      <c r="M41" s="4">
        <v>108.52638661924445</v>
      </c>
      <c r="N41" s="4">
        <v>110.41442147545801</v>
      </c>
      <c r="O41" s="4">
        <v>110.59359825587157</v>
      </c>
      <c r="P41" s="4">
        <v>117.78176025487853</v>
      </c>
      <c r="Q41" s="4">
        <v>120.96206098420046</v>
      </c>
      <c r="R41" s="20">
        <v>124.94937221547185</v>
      </c>
      <c r="S41" s="20">
        <v>121.70919400567031</v>
      </c>
      <c r="T41" s="189">
        <f>(J41+R41)/(I41+Q41)-1</f>
        <v>2.2386229503778887E-2</v>
      </c>
      <c r="U41" s="189">
        <f>(K41+S41)/(J41+R41)-1</f>
        <v>3.7228943755019506E-2</v>
      </c>
      <c r="V41" s="189">
        <f>(K41+S41)/(I41+Q41)</f>
        <v>1.0604485889378816</v>
      </c>
    </row>
    <row r="42" spans="1:22" ht="12">
      <c r="A42" s="3">
        <v>103</v>
      </c>
      <c r="B42" s="3">
        <v>5</v>
      </c>
      <c r="C42" s="24" t="s">
        <v>663</v>
      </c>
      <c r="D42" s="4">
        <v>3342.1507077051929</v>
      </c>
      <c r="E42" s="4">
        <v>3683.4937057569296</v>
      </c>
      <c r="F42" s="4">
        <v>3699.4429694323144</v>
      </c>
      <c r="G42" s="4">
        <v>3746.0043310961969</v>
      </c>
      <c r="H42" s="4">
        <v>3738.6802380952381</v>
      </c>
      <c r="I42" s="4">
        <v>3717.5104231830728</v>
      </c>
      <c r="J42" s="17">
        <v>3703.1394275161588</v>
      </c>
      <c r="K42" s="17">
        <v>3854.1089566020314</v>
      </c>
      <c r="L42" s="4">
        <v>81.658291457286438</v>
      </c>
      <c r="M42" s="4">
        <v>82.302771855010661</v>
      </c>
      <c r="N42" s="4">
        <v>82.969432314410483</v>
      </c>
      <c r="O42" s="4">
        <v>91.275167785234899</v>
      </c>
      <c r="P42" s="4">
        <v>90.201465201465197</v>
      </c>
      <c r="Q42" s="4">
        <v>94.296228150873972</v>
      </c>
      <c r="R42" s="20">
        <v>94.644506001846722</v>
      </c>
      <c r="S42" s="20">
        <v>90.951061865189288</v>
      </c>
      <c r="T42" s="189">
        <f>(J42+R42)/(I42+Q42)-1</f>
        <v>-3.6787589451930947E-3</v>
      </c>
      <c r="U42" s="189">
        <f>(K42+S42)/(J42+R42)-1</f>
        <v>3.8779479698516806E-2</v>
      </c>
      <c r="V42" s="189">
        <f>(K42+S42)/(I42+Q42)</f>
        <v>1.0349580603954929</v>
      </c>
    </row>
    <row r="43" spans="1:22" ht="12">
      <c r="A43" s="3">
        <v>105</v>
      </c>
      <c r="B43" s="3">
        <v>18</v>
      </c>
      <c r="C43" s="24" t="s">
        <v>664</v>
      </c>
      <c r="D43" s="4">
        <v>4900.4108464079272</v>
      </c>
      <c r="E43" s="4">
        <v>4827.2921113881966</v>
      </c>
      <c r="F43" s="4">
        <v>4922.3066423043856</v>
      </c>
      <c r="G43" s="4">
        <v>5463.9796808045467</v>
      </c>
      <c r="H43" s="4">
        <v>5437.743183619551</v>
      </c>
      <c r="I43" s="4">
        <v>5830.9890632105507</v>
      </c>
      <c r="J43" s="17">
        <v>5954.1841982234691</v>
      </c>
      <c r="K43" s="17">
        <v>6264.6096306685367</v>
      </c>
      <c r="L43" s="4">
        <v>87.530966143682903</v>
      </c>
      <c r="M43" s="4">
        <v>97.672485453034085</v>
      </c>
      <c r="N43" s="4">
        <v>88.564058469475498</v>
      </c>
      <c r="O43" s="4">
        <v>92.697857455181463</v>
      </c>
      <c r="P43" s="4">
        <v>96.433289299867894</v>
      </c>
      <c r="Q43" s="4">
        <v>104.13824465666212</v>
      </c>
      <c r="R43" s="20">
        <v>142.12248714352501</v>
      </c>
      <c r="S43" s="20">
        <v>151.00514258999533</v>
      </c>
      <c r="T43" s="189">
        <f>(J43+R43)/(I43+Q43)-1</f>
        <v>2.7156852606368354E-2</v>
      </c>
      <c r="U43" s="189">
        <f>(K43+S43)/(J43+R43)-1</f>
        <v>5.237730061349688E-2</v>
      </c>
      <c r="V43" s="189">
        <f>(K43+S43)/(I43+Q43)</f>
        <v>1.0809565558525454</v>
      </c>
    </row>
    <row r="44" spans="1:22" ht="12">
      <c r="A44" s="3">
        <v>106</v>
      </c>
      <c r="B44" s="3">
        <v>35</v>
      </c>
      <c r="C44" s="24" t="s">
        <v>665</v>
      </c>
      <c r="D44" s="4">
        <v>3087.3752110281303</v>
      </c>
      <c r="E44" s="4">
        <v>2985.0692690359688</v>
      </c>
      <c r="F44" s="4">
        <v>3035.2764637668761</v>
      </c>
      <c r="G44" s="4">
        <v>3283.1524896783076</v>
      </c>
      <c r="H44" s="4">
        <v>3519.3534523348399</v>
      </c>
      <c r="I44" s="4">
        <v>3718.0801517949158</v>
      </c>
      <c r="J44" s="17">
        <v>3783.0893337317002</v>
      </c>
      <c r="K44" s="17">
        <v>3720.68803619446</v>
      </c>
      <c r="L44" s="4">
        <v>73.32716354949099</v>
      </c>
      <c r="M44" s="4">
        <v>72.516954244999567</v>
      </c>
      <c r="N44" s="4">
        <v>72.123922206294523</v>
      </c>
      <c r="O44" s="4">
        <v>73.692585584035783</v>
      </c>
      <c r="P44" s="4">
        <v>76.565526145900577</v>
      </c>
      <c r="Q44" s="4">
        <v>76.756269323256618</v>
      </c>
      <c r="R44" s="20">
        <v>74.480344871740158</v>
      </c>
      <c r="S44" s="20">
        <v>73.73340731571983</v>
      </c>
      <c r="T44" s="189">
        <f>(J44+R44)/(I44+Q44)-1</f>
        <v>1.6531215189186765E-2</v>
      </c>
      <c r="U44" s="189">
        <f>(K44+S44)/(J44+R44)-1</f>
        <v>-1.6369953197092224E-2</v>
      </c>
      <c r="V44" s="189">
        <f>(K44+S44)/(I44+Q44)</f>
        <v>0.99989064677315653</v>
      </c>
    </row>
    <row r="45" spans="1:22" ht="12">
      <c r="A45" s="3">
        <v>108</v>
      </c>
      <c r="B45" s="3">
        <v>6</v>
      </c>
      <c r="C45" s="24" t="s">
        <v>666</v>
      </c>
      <c r="D45" s="4">
        <v>3031.7469963438643</v>
      </c>
      <c r="E45" s="4">
        <v>3007.5891629997191</v>
      </c>
      <c r="F45" s="4">
        <v>2979.3783838097934</v>
      </c>
      <c r="G45" s="4">
        <v>2944.9891617507137</v>
      </c>
      <c r="H45" s="4">
        <v>3100.946643598616</v>
      </c>
      <c r="I45" s="4">
        <v>3284.552929234339</v>
      </c>
      <c r="J45" s="17">
        <v>3459.0227382680214</v>
      </c>
      <c r="K45" s="17">
        <v>3664.537977745525</v>
      </c>
      <c r="L45" s="4">
        <v>67.216649479703761</v>
      </c>
      <c r="M45" s="4">
        <v>67.315794401273294</v>
      </c>
      <c r="N45" s="4">
        <v>68.308330974620247</v>
      </c>
      <c r="O45" s="4">
        <v>70.028544243577542</v>
      </c>
      <c r="P45" s="4">
        <v>73.337178008458281</v>
      </c>
      <c r="Q45" s="4">
        <v>76.566125290023209</v>
      </c>
      <c r="R45" s="20">
        <v>77.310111272375423</v>
      </c>
      <c r="S45" s="20">
        <v>76.92307692307692</v>
      </c>
      <c r="T45" s="189">
        <f>(J45+R45)/(I45+Q45)-1</f>
        <v>5.2129600937575127E-2</v>
      </c>
      <c r="U45" s="189">
        <f>(K45+S45)/(J45+R45)-1</f>
        <v>5.8005910036116992E-2</v>
      </c>
      <c r="V45" s="189">
        <f>(K45+S45)/(I45+Q45)</f>
        <v>1.1131593359158958</v>
      </c>
    </row>
    <row r="46" spans="1:22" ht="12">
      <c r="A46" s="3">
        <v>109</v>
      </c>
      <c r="B46" s="3">
        <v>5</v>
      </c>
      <c r="C46" s="23" t="s">
        <v>667</v>
      </c>
      <c r="D46" s="4">
        <v>3279.4972207437031</v>
      </c>
      <c r="E46" s="4">
        <v>3332.1187251289612</v>
      </c>
      <c r="F46" s="4">
        <v>3336.1060329283791</v>
      </c>
      <c r="G46" s="4">
        <v>3443.0086631522836</v>
      </c>
      <c r="H46" s="4">
        <v>3568.4319094229149</v>
      </c>
      <c r="I46" s="4">
        <v>3681.0124375073692</v>
      </c>
      <c r="J46" s="17">
        <v>3722.3578551048622</v>
      </c>
      <c r="K46" s="17">
        <v>3938.1268935494309</v>
      </c>
      <c r="L46" s="4">
        <v>98.410551234359147</v>
      </c>
      <c r="M46" s="4">
        <v>118.03979366249079</v>
      </c>
      <c r="N46" s="4">
        <v>61.541190032810142</v>
      </c>
      <c r="O46" s="4">
        <v>65.554107682283956</v>
      </c>
      <c r="P46" s="4">
        <v>67.526207620540262</v>
      </c>
      <c r="Q46" s="4">
        <v>68.830326612427783</v>
      </c>
      <c r="R46" s="20">
        <v>68.226608230137956</v>
      </c>
      <c r="S46" s="20">
        <v>71.153337059152278</v>
      </c>
      <c r="T46" s="189">
        <f>(J46+R46)/(I46+Q46)-1</f>
        <v>1.0864908684982355E-2</v>
      </c>
      <c r="U46" s="189">
        <f>(K46+S46)/(J46+R46)-1</f>
        <v>5.76944714961376E-2</v>
      </c>
      <c r="V46" s="189">
        <f>(K46+S46)/(I46+Q46)</f>
        <v>1.0691862253455537</v>
      </c>
    </row>
    <row r="47" spans="1:22" ht="12">
      <c r="A47" s="3">
        <v>139</v>
      </c>
      <c r="B47" s="3">
        <v>17</v>
      </c>
      <c r="C47" s="24" t="s">
        <v>668</v>
      </c>
      <c r="D47" s="4">
        <v>3122.2788699161752</v>
      </c>
      <c r="E47" s="4">
        <v>3236.1755920232654</v>
      </c>
      <c r="F47" s="4">
        <v>3246.8765638747782</v>
      </c>
      <c r="G47" s="4">
        <v>3270.3869083350232</v>
      </c>
      <c r="H47" s="4">
        <v>3485.745483543275</v>
      </c>
      <c r="I47" s="4">
        <v>3588.0733600731114</v>
      </c>
      <c r="J47" s="17">
        <v>3673.3252623083131</v>
      </c>
      <c r="K47" s="17">
        <v>3640.2340597255852</v>
      </c>
      <c r="L47" s="4">
        <v>64.886681154920836</v>
      </c>
      <c r="M47" s="4">
        <v>66.68051516410469</v>
      </c>
      <c r="N47" s="4">
        <v>64.097193129451199</v>
      </c>
      <c r="O47" s="4">
        <v>64.08436422632326</v>
      </c>
      <c r="P47" s="4">
        <v>68.366517675741562</v>
      </c>
      <c r="Q47" s="4">
        <v>69.455727051177902</v>
      </c>
      <c r="R47" s="20">
        <v>70.520581113801455</v>
      </c>
      <c r="S47" s="20">
        <v>71.52945924132365</v>
      </c>
      <c r="T47" s="189">
        <f>(J47+R47)/(I47+Q47)-1</f>
        <v>2.359974568669565E-2</v>
      </c>
      <c r="U47" s="189">
        <f>(K47+S47)/(J47+R47)-1</f>
        <v>-8.5693497534290453E-3</v>
      </c>
      <c r="V47" s="189">
        <f>(K47+S47)/(I47+Q47)</f>
        <v>1.0148281614583854</v>
      </c>
    </row>
    <row r="48" spans="1:22" ht="12">
      <c r="A48" s="3">
        <v>140</v>
      </c>
      <c r="B48" s="3">
        <v>11</v>
      </c>
      <c r="C48" s="24" t="s">
        <v>669</v>
      </c>
      <c r="D48" s="4">
        <v>3341.7327664616087</v>
      </c>
      <c r="E48" s="4">
        <v>3405.8617191160929</v>
      </c>
      <c r="F48" s="4">
        <v>3379.1858269790655</v>
      </c>
      <c r="G48" s="4">
        <v>3488.1545962183309</v>
      </c>
      <c r="H48" s="4">
        <v>3709.3727293148636</v>
      </c>
      <c r="I48" s="4">
        <v>3874.6396941867074</v>
      </c>
      <c r="J48" s="17">
        <v>3985.1622137404579</v>
      </c>
      <c r="K48" s="17">
        <v>4080.9160305343512</v>
      </c>
      <c r="L48" s="4">
        <v>82.296650717703344</v>
      </c>
      <c r="M48" s="4">
        <v>83.65874948316258</v>
      </c>
      <c r="N48" s="4">
        <v>84.199824391145611</v>
      </c>
      <c r="O48" s="4">
        <v>87.742175856929961</v>
      </c>
      <c r="P48" s="4">
        <v>90.321976787719962</v>
      </c>
      <c r="Q48" s="4">
        <v>93.022154894906265</v>
      </c>
      <c r="R48" s="20">
        <v>95.324427480916029</v>
      </c>
      <c r="S48" s="20">
        <v>101.28816793893129</v>
      </c>
      <c r="T48" s="189">
        <f>(J48+R48)/(I48+Q48)-1</f>
        <v>2.8436090682948612E-2</v>
      </c>
      <c r="U48" s="189">
        <f>(K48+S48)/(J48+R48)-1</f>
        <v>2.4927800577595249E-2</v>
      </c>
      <c r="V48" s="189">
        <f>(K48+S48)/(I48+Q48)</f>
        <v>1.054072740458295</v>
      </c>
    </row>
    <row r="49" spans="1:22" ht="12">
      <c r="A49" s="3">
        <v>142</v>
      </c>
      <c r="B49" s="3">
        <v>7</v>
      </c>
      <c r="C49" s="24" t="s">
        <v>670</v>
      </c>
      <c r="D49" s="4">
        <v>3394.5271490593341</v>
      </c>
      <c r="E49" s="4">
        <v>3576.5299158078092</v>
      </c>
      <c r="F49" s="4">
        <v>3669.5739105571847</v>
      </c>
      <c r="G49" s="4">
        <v>3715.8874826311899</v>
      </c>
      <c r="H49" s="4">
        <v>4046.8491670391895</v>
      </c>
      <c r="I49" s="4">
        <v>3849.895405283019</v>
      </c>
      <c r="J49" s="17">
        <v>4200.0915052615528</v>
      </c>
      <c r="K49" s="17">
        <v>4376.8491688272079</v>
      </c>
      <c r="L49" s="4">
        <v>86.975397973950791</v>
      </c>
      <c r="M49" s="4">
        <v>86.51473363332849</v>
      </c>
      <c r="N49" s="4">
        <v>89.589442815249271</v>
      </c>
      <c r="O49" s="4">
        <v>88.987435328898741</v>
      </c>
      <c r="P49" s="4">
        <v>89.554462822232153</v>
      </c>
      <c r="Q49" s="4">
        <v>99.018867924528308</v>
      </c>
      <c r="R49" s="20">
        <v>101.57084032331859</v>
      </c>
      <c r="S49" s="20">
        <v>104.31599816989477</v>
      </c>
      <c r="T49" s="189">
        <f>(J49+R49)/(I49+Q49)-1</f>
        <v>8.9327862792726753E-2</v>
      </c>
      <c r="U49" s="189">
        <f>(K49+S49)/(J49+R49)-1</f>
        <v>4.1728710203502883E-2</v>
      </c>
      <c r="V49" s="189">
        <f>(K49+S49)/(I49+Q49)</f>
        <v>1.1347841094958053</v>
      </c>
    </row>
    <row r="50" spans="1:22" ht="12">
      <c r="A50" s="3">
        <v>143</v>
      </c>
      <c r="B50" s="3">
        <v>6</v>
      </c>
      <c r="C50" s="24" t="s">
        <v>671</v>
      </c>
      <c r="D50" s="4">
        <v>3530.8454169557376</v>
      </c>
      <c r="E50" s="4">
        <v>3672.0723035914702</v>
      </c>
      <c r="F50" s="4">
        <v>3733.2360991712321</v>
      </c>
      <c r="G50" s="4">
        <v>3843.2894830786804</v>
      </c>
      <c r="H50" s="4">
        <v>3986.192283203688</v>
      </c>
      <c r="I50" s="4">
        <v>3995.9243489659193</v>
      </c>
      <c r="J50" s="17">
        <v>4061.6637579988364</v>
      </c>
      <c r="K50" s="17">
        <v>4180.6282722513088</v>
      </c>
      <c r="L50" s="4">
        <v>74.510892188150407</v>
      </c>
      <c r="M50" s="4">
        <v>74.354657687991022</v>
      </c>
      <c r="N50" s="4">
        <v>71.498806012080351</v>
      </c>
      <c r="O50" s="4">
        <v>72.968727688133654</v>
      </c>
      <c r="P50" s="4">
        <v>76.92307692307692</v>
      </c>
      <c r="Q50" s="4">
        <v>80.250509758228958</v>
      </c>
      <c r="R50" s="20">
        <v>79.842931937172779</v>
      </c>
      <c r="S50" s="20">
        <v>82.315299592786502</v>
      </c>
      <c r="T50" s="189">
        <f>(J50+R50)/(I50+Q50)-1</f>
        <v>1.6027730280518293E-2</v>
      </c>
      <c r="U50" s="189">
        <f>(K50+S50)/(J50+R50)-1</f>
        <v>2.9321908908944039E-2</v>
      </c>
      <c r="V50" s="189">
        <f>(K50+S50)/(I50+Q50)</f>
        <v>1.045819602836765</v>
      </c>
    </row>
    <row r="51" spans="1:22" ht="12">
      <c r="A51" s="3">
        <v>145</v>
      </c>
      <c r="B51" s="3">
        <v>14</v>
      </c>
      <c r="C51" s="24" t="s">
        <v>672</v>
      </c>
      <c r="D51" s="4">
        <v>3022.2191496011183</v>
      </c>
      <c r="E51" s="4">
        <v>3005.467988822224</v>
      </c>
      <c r="F51" s="4">
        <v>3009.4488611224906</v>
      </c>
      <c r="G51" s="4">
        <v>3090.7766406826945</v>
      </c>
      <c r="H51" s="4">
        <v>3353.2603048333199</v>
      </c>
      <c r="I51" s="4">
        <v>3424.7072563852284</v>
      </c>
      <c r="J51" s="17">
        <v>3493.4907414894478</v>
      </c>
      <c r="K51" s="17">
        <v>3483.1406161558989</v>
      </c>
      <c r="L51" s="4">
        <v>86.767003865449468</v>
      </c>
      <c r="M51" s="4">
        <v>86.545574093860438</v>
      </c>
      <c r="N51" s="4">
        <v>90.946333469889396</v>
      </c>
      <c r="O51" s="4">
        <v>90.013949290227288</v>
      </c>
      <c r="P51" s="4">
        <v>93.895182981498081</v>
      </c>
      <c r="Q51" s="4">
        <v>92.728160078086873</v>
      </c>
      <c r="R51" s="20">
        <v>99.619956335408745</v>
      </c>
      <c r="S51" s="20">
        <v>102.36920837713269</v>
      </c>
      <c r="T51" s="189">
        <f>(J51+R51)/(I51+Q51)-1</f>
        <v>2.1514334280977598E-2</v>
      </c>
      <c r="U51" s="189">
        <f>(K51+S51)/(J51+R51)-1</f>
        <v>-2.1154019263660562E-3</v>
      </c>
      <c r="V51" s="189">
        <f>(K51+S51)/(I51+Q51)</f>
        <v>1.0193534208904289</v>
      </c>
    </row>
    <row r="52" spans="1:22" ht="12">
      <c r="A52" s="3">
        <v>146</v>
      </c>
      <c r="B52" s="3">
        <v>12</v>
      </c>
      <c r="C52" s="24" t="s">
        <v>673</v>
      </c>
      <c r="D52" s="4">
        <v>4997.9917653673165</v>
      </c>
      <c r="E52" s="4">
        <v>4970.0398720641588</v>
      </c>
      <c r="F52" s="4">
        <v>5156.9588202028081</v>
      </c>
      <c r="G52" s="4">
        <v>5225.2729619947713</v>
      </c>
      <c r="H52" s="4">
        <v>5530.1461931233271</v>
      </c>
      <c r="I52" s="4">
        <v>5343.950983364919</v>
      </c>
      <c r="J52" s="17">
        <v>5413.2587171760651</v>
      </c>
      <c r="K52" s="17">
        <v>5501.5066724063709</v>
      </c>
      <c r="L52" s="4">
        <v>75.337331334332831</v>
      </c>
      <c r="M52" s="4">
        <v>61.676532365858314</v>
      </c>
      <c r="N52" s="4">
        <v>77.223088923556944</v>
      </c>
      <c r="O52" s="4">
        <v>77.820229237884575</v>
      </c>
      <c r="P52" s="4">
        <v>80.090590899732348</v>
      </c>
      <c r="Q52" s="4">
        <v>81.911981469783115</v>
      </c>
      <c r="R52" s="20">
        <v>90.615583297460176</v>
      </c>
      <c r="S52" s="20">
        <v>94.27464485578993</v>
      </c>
      <c r="T52" s="189">
        <f>(J52+R52)/(I52+Q52)-1</f>
        <v>1.4377682618307519E-2</v>
      </c>
      <c r="U52" s="189">
        <f>(K52+S52)/(J52+R52)-1</f>
        <v>1.6698603887216112E-2</v>
      </c>
      <c r="V52" s="189">
        <f>(K52+S52)/(I52+Q52)</f>
        <v>1.0313163737323829</v>
      </c>
    </row>
    <row r="53" spans="1:22" ht="12">
      <c r="A53" s="3">
        <v>153</v>
      </c>
      <c r="B53" s="3">
        <v>9</v>
      </c>
      <c r="C53" s="24" t="s">
        <v>674</v>
      </c>
      <c r="D53" s="4">
        <v>3133.7321896892399</v>
      </c>
      <c r="E53" s="4">
        <v>3266.5188647018203</v>
      </c>
      <c r="F53" s="4">
        <v>3267.7775448311272</v>
      </c>
      <c r="G53" s="4">
        <v>3328.2713489529187</v>
      </c>
      <c r="H53" s="4">
        <v>3378.2665685830693</v>
      </c>
      <c r="I53" s="4">
        <v>4014.2764640460205</v>
      </c>
      <c r="J53" s="17">
        <v>4017.0257529123</v>
      </c>
      <c r="K53" s="17">
        <v>4180.465188763782</v>
      </c>
      <c r="L53" s="4">
        <v>85.86312196874438</v>
      </c>
      <c r="M53" s="4">
        <v>94.596067885307264</v>
      </c>
      <c r="N53" s="4">
        <v>95.346364003080424</v>
      </c>
      <c r="O53" s="4">
        <v>94.720035645328977</v>
      </c>
      <c r="P53" s="4">
        <v>98.385393088878828</v>
      </c>
      <c r="Q53" s="4">
        <v>112.6366251198466</v>
      </c>
      <c r="R53" s="20">
        <v>101.57010947909768</v>
      </c>
      <c r="S53" s="20">
        <v>104.57007051856469</v>
      </c>
      <c r="T53" s="189">
        <f>(J53+R53)/(I53+Q53)-1</f>
        <v>-2.0153627165796495E-3</v>
      </c>
      <c r="U53" s="189">
        <f>(K53+S53)/(J53+R53)-1</f>
        <v>4.0411684576963758E-2</v>
      </c>
      <c r="V53" s="189">
        <f>(K53+S53)/(I53+Q53)</f>
        <v>1.0383148776579734</v>
      </c>
    </row>
    <row r="54" spans="1:22" ht="12">
      <c r="A54" s="3">
        <v>148</v>
      </c>
      <c r="B54" s="3">
        <v>19</v>
      </c>
      <c r="C54" s="24" t="s">
        <v>675</v>
      </c>
      <c r="D54" s="4">
        <v>3854.72237654321</v>
      </c>
      <c r="E54" s="4">
        <v>4033.8949802197803</v>
      </c>
      <c r="F54" s="4">
        <v>3958.8611136992281</v>
      </c>
      <c r="G54" s="4">
        <v>4176.258432900433</v>
      </c>
      <c r="H54" s="4">
        <v>4246.9718531924136</v>
      </c>
      <c r="I54" s="4">
        <v>4494.4697566307195</v>
      </c>
      <c r="J54" s="17">
        <v>4517.1232876712329</v>
      </c>
      <c r="K54" s="17">
        <v>4658.5331050228315</v>
      </c>
      <c r="L54" s="4">
        <v>104.93827160493827</v>
      </c>
      <c r="M54" s="4">
        <v>106.95970695970696</v>
      </c>
      <c r="N54" s="4">
        <v>105.54665890231475</v>
      </c>
      <c r="O54" s="4">
        <v>104.76190476190476</v>
      </c>
      <c r="P54" s="4">
        <v>107.8615896916172</v>
      </c>
      <c r="Q54" s="4">
        <v>111.19207228213349</v>
      </c>
      <c r="R54" s="20">
        <v>113.29908675799086</v>
      </c>
      <c r="S54" s="20">
        <v>124.14383561643835</v>
      </c>
      <c r="T54" s="189">
        <f>(J54+R54)/(I54+Q54)-1</f>
        <v>5.3761101957015001E-3</v>
      </c>
      <c r="U54" s="189">
        <f>(K54+S54)/(J54+R54)-1</f>
        <v>3.2881355932203427E-2</v>
      </c>
      <c r="V54" s="189">
        <f>(K54+S54)/(I54+Q54)</f>
        <v>1.0384342399207804</v>
      </c>
    </row>
    <row r="55" spans="1:22" ht="12">
      <c r="A55" s="3">
        <v>149</v>
      </c>
      <c r="B55" s="3">
        <v>33</v>
      </c>
      <c r="C55" s="24" t="s">
        <v>676</v>
      </c>
      <c r="D55" s="4">
        <v>2907.0958292726941</v>
      </c>
      <c r="E55" s="4">
        <v>2866.7376150402865</v>
      </c>
      <c r="F55" s="4">
        <v>3015.7725706987776</v>
      </c>
      <c r="G55" s="4">
        <v>3112.7002461595407</v>
      </c>
      <c r="H55" s="4">
        <v>3365.8560341626439</v>
      </c>
      <c r="I55" s="4">
        <v>3324.6249314038714</v>
      </c>
      <c r="J55" s="17">
        <v>3482.893998878295</v>
      </c>
      <c r="K55" s="17">
        <v>3940.5496354458778</v>
      </c>
      <c r="L55" s="4">
        <v>63.526439270889732</v>
      </c>
      <c r="M55" s="4">
        <v>63.742166517457477</v>
      </c>
      <c r="N55" s="4">
        <v>65.681444991789817</v>
      </c>
      <c r="O55" s="4">
        <v>65.889320747732739</v>
      </c>
      <c r="P55" s="4">
        <v>67.396955068696627</v>
      </c>
      <c r="Q55" s="4">
        <v>69.34786694230408</v>
      </c>
      <c r="R55" s="20">
        <v>68.984856982613579</v>
      </c>
      <c r="S55" s="20">
        <v>71.228266965787995</v>
      </c>
      <c r="T55" s="189">
        <f>(J55+R55)/(I55+Q55)-1</f>
        <v>4.6525434025775914E-2</v>
      </c>
      <c r="U55" s="189">
        <f>(K55+S55)/(J55+R55)-1</f>
        <v>0.12948049897363023</v>
      </c>
      <c r="V55" s="189">
        <f>(K55+S55)/(I55+Q55)</f>
        <v>1.1820300694120285</v>
      </c>
    </row>
    <row r="56" spans="1:22" ht="12">
      <c r="A56" s="3">
        <v>151</v>
      </c>
      <c r="B56" s="3">
        <v>14</v>
      </c>
      <c r="C56" s="24" t="s">
        <v>677</v>
      </c>
      <c r="D56" s="4">
        <v>4642.9893264248703</v>
      </c>
      <c r="E56" s="4">
        <v>4449.4703415103422</v>
      </c>
      <c r="F56" s="4">
        <v>4775.4152411417326</v>
      </c>
      <c r="G56" s="4">
        <v>5063.6442004048586</v>
      </c>
      <c r="H56" s="4">
        <v>5026.8255099948747</v>
      </c>
      <c r="I56" s="4">
        <v>4995.1516779220783</v>
      </c>
      <c r="J56" s="17">
        <v>5305.1295610787947</v>
      </c>
      <c r="K56" s="17">
        <v>5301.9566367001589</v>
      </c>
      <c r="L56" s="4">
        <v>90.909090909090907</v>
      </c>
      <c r="M56" s="4">
        <v>87.542087542087543</v>
      </c>
      <c r="N56" s="4">
        <v>92.519685039370074</v>
      </c>
      <c r="O56" s="4">
        <v>96.15384615384616</v>
      </c>
      <c r="P56" s="4">
        <v>99.436186570989236</v>
      </c>
      <c r="Q56" s="4">
        <v>97.662337662337663</v>
      </c>
      <c r="R56" s="20">
        <v>103.12004230565839</v>
      </c>
      <c r="S56" s="20">
        <v>104.7065044949762</v>
      </c>
      <c r="T56" s="189">
        <f>(J56+R56)/(I56+Q56)-1</f>
        <v>6.1937386057055788E-2</v>
      </c>
      <c r="U56" s="189">
        <f>(K56+S56)/(J56+R56)-1</f>
        <v>-2.9334115576418185E-4</v>
      </c>
      <c r="V56" s="189">
        <f>(K56+S56)/(I56+Q56)</f>
        <v>1.0616258761168806</v>
      </c>
    </row>
    <row r="57" spans="1:22" ht="12">
      <c r="A57" s="3">
        <v>152</v>
      </c>
      <c r="B57" s="3">
        <v>14</v>
      </c>
      <c r="C57" s="24" t="s">
        <v>678</v>
      </c>
      <c r="D57" s="4">
        <v>3301.9377304075238</v>
      </c>
      <c r="E57" s="4">
        <v>3285.7640386247876</v>
      </c>
      <c r="F57" s="4">
        <v>3403.8312475925532</v>
      </c>
      <c r="G57" s="4">
        <v>3312.7885611823517</v>
      </c>
      <c r="H57" s="4">
        <v>3743.6205683325961</v>
      </c>
      <c r="I57" s="4">
        <v>3895.5373428763141</v>
      </c>
      <c r="J57" s="17">
        <v>4328.2749386297701</v>
      </c>
      <c r="K57" s="17">
        <v>3907.1635795581342</v>
      </c>
      <c r="L57" s="4">
        <v>75.444096133751302</v>
      </c>
      <c r="M57" s="4">
        <v>80.432937181663831</v>
      </c>
      <c r="N57" s="4">
        <v>78.964262786218697</v>
      </c>
      <c r="O57" s="4">
        <v>78.895892197348402</v>
      </c>
      <c r="P57" s="4">
        <v>76.735957540911102</v>
      </c>
      <c r="Q57" s="4">
        <v>78.058599865801838</v>
      </c>
      <c r="R57" s="20">
        <v>111.13590716357956</v>
      </c>
      <c r="S57" s="20">
        <v>106.00312430261103</v>
      </c>
      <c r="T57" s="189">
        <f>(J57+R57)/(I57+Q57)-1</f>
        <v>0.11722754647514133</v>
      </c>
      <c r="U57" s="189">
        <f>(K57+S57)/(J57+R57)-1</f>
        <v>-9.6013673151359891E-2</v>
      </c>
      <c r="V57" s="189">
        <f>(K57+S57)/(I57+Q57)</f>
        <v>1.0099584259921814</v>
      </c>
    </row>
    <row r="58" spans="1:22" ht="12">
      <c r="A58" s="3">
        <v>165</v>
      </c>
      <c r="B58" s="3">
        <v>5</v>
      </c>
      <c r="C58" s="24" t="s">
        <v>679</v>
      </c>
      <c r="D58" s="4">
        <v>2982.4605933661664</v>
      </c>
      <c r="E58" s="4">
        <v>3035.8588078281164</v>
      </c>
      <c r="F58" s="4">
        <v>2982.5676118504248</v>
      </c>
      <c r="G58" s="4">
        <v>3111.8791153401835</v>
      </c>
      <c r="H58" s="4">
        <v>3243.5540480107229</v>
      </c>
      <c r="I58" s="4">
        <v>3338.1714990453902</v>
      </c>
      <c r="J58" s="17">
        <v>3472.949816401469</v>
      </c>
      <c r="K58" s="17">
        <v>3504.345165238678</v>
      </c>
      <c r="L58" s="4">
        <v>67.465733103898415</v>
      </c>
      <c r="M58" s="4">
        <v>70.081991740977912</v>
      </c>
      <c r="N58" s="4">
        <v>72.017823809237072</v>
      </c>
      <c r="O58" s="4">
        <v>72.232017997203144</v>
      </c>
      <c r="P58" s="4">
        <v>78.413452750868217</v>
      </c>
      <c r="Q58" s="4">
        <v>79.571349387202076</v>
      </c>
      <c r="R58" s="20">
        <v>76.866585067319463</v>
      </c>
      <c r="S58" s="20">
        <v>83.353733170134646</v>
      </c>
      <c r="T58" s="189">
        <f>(J58+R58)/(I58+Q58)-1</f>
        <v>3.8643502127951646E-2</v>
      </c>
      <c r="U58" s="189">
        <f>(K58+S58)/(J58+R58)-1</f>
        <v>1.0671677815322855E-2</v>
      </c>
      <c r="V58" s="189">
        <f>(K58+S58)/(I58+Q58)</f>
        <v>1.0497275709476397</v>
      </c>
    </row>
    <row r="59" spans="1:22" ht="12">
      <c r="A59" s="3">
        <v>167</v>
      </c>
      <c r="B59" s="3">
        <v>12</v>
      </c>
      <c r="C59" s="23" t="s">
        <v>680</v>
      </c>
      <c r="D59" s="4">
        <v>3113.357289906507</v>
      </c>
      <c r="E59" s="4">
        <v>3182.0689268009705</v>
      </c>
      <c r="F59" s="4">
        <v>3024.9035011240089</v>
      </c>
      <c r="G59" s="4">
        <v>3019.4609652388604</v>
      </c>
      <c r="H59" s="4">
        <v>3100.4323116460637</v>
      </c>
      <c r="I59" s="4">
        <v>3272.1487683109121</v>
      </c>
      <c r="J59" s="17">
        <v>3412.4582610721404</v>
      </c>
      <c r="K59" s="17">
        <v>3466.5182615898325</v>
      </c>
      <c r="L59" s="4">
        <v>70.7815769261329</v>
      </c>
      <c r="M59" s="4">
        <v>89.336567872587281</v>
      </c>
      <c r="N59" s="4">
        <v>75.45979202545125</v>
      </c>
      <c r="O59" s="4">
        <v>74.760617104936571</v>
      </c>
      <c r="P59" s="4">
        <v>105.2309694209499</v>
      </c>
      <c r="Q59" s="4">
        <v>78.065899785533247</v>
      </c>
      <c r="R59" s="20">
        <v>86.28633551626848</v>
      </c>
      <c r="S59" s="20">
        <v>93.896409805088908</v>
      </c>
      <c r="T59" s="189">
        <f>(J59+R59)/(I59+Q59)-1</f>
        <v>4.4334451134248276E-2</v>
      </c>
      <c r="U59" s="189">
        <f>(K59+S59)/(J59+R59)-1</f>
        <v>1.7626343708153636E-2</v>
      </c>
      <c r="V59" s="189">
        <f>(K59+S59)/(I59+Q59)</f>
        <v>1.0627422491162064</v>
      </c>
    </row>
    <row r="60" spans="1:22" ht="12">
      <c r="A60" s="3">
        <v>169</v>
      </c>
      <c r="B60" s="3">
        <v>5</v>
      </c>
      <c r="C60" s="24" t="s">
        <v>681</v>
      </c>
      <c r="D60" s="4">
        <v>2740.2987465437791</v>
      </c>
      <c r="E60" s="4">
        <v>2931.0441172065157</v>
      </c>
      <c r="F60" s="4">
        <v>2901.4850586454786</v>
      </c>
      <c r="G60" s="4">
        <v>3067.4620962463905</v>
      </c>
      <c r="H60" s="4">
        <v>3164.8550340931229</v>
      </c>
      <c r="I60" s="4">
        <v>3258.6369531713099</v>
      </c>
      <c r="J60" s="17">
        <v>3597.7398889770025</v>
      </c>
      <c r="K60" s="17">
        <v>3740.8802537668516</v>
      </c>
      <c r="L60" s="4">
        <v>68.940092165898619</v>
      </c>
      <c r="M60" s="4">
        <v>68.339262310428765</v>
      </c>
      <c r="N60" s="4">
        <v>72.644721906923948</v>
      </c>
      <c r="O60" s="4">
        <v>76.227141482194412</v>
      </c>
      <c r="P60" s="4">
        <v>76.953048899279167</v>
      </c>
      <c r="Q60" s="4">
        <v>81.802015411973912</v>
      </c>
      <c r="R60" s="20">
        <v>87.23235527359239</v>
      </c>
      <c r="S60" s="20">
        <v>89.016653449643144</v>
      </c>
      <c r="T60" s="189">
        <f>(J60+R60)/(I60+Q60)-1</f>
        <v>0.10314011987874494</v>
      </c>
      <c r="U60" s="189">
        <f>(K60+S60)/(J60+R60)-1</f>
        <v>3.9328562974121573E-2</v>
      </c>
      <c r="V60" s="189">
        <f>(K60+S60)/(I60+Q60)</f>
        <v>1.1465250355526762</v>
      </c>
    </row>
    <row r="61" spans="1:22" ht="12">
      <c r="A61" s="3">
        <v>171</v>
      </c>
      <c r="B61" s="3">
        <v>11</v>
      </c>
      <c r="C61" s="24" t="s">
        <v>682</v>
      </c>
      <c r="D61" s="4">
        <v>3503.1471643835616</v>
      </c>
      <c r="E61" s="4">
        <v>3622.8057233578088</v>
      </c>
      <c r="F61" s="4">
        <v>3553.6176428716699</v>
      </c>
      <c r="G61" s="4">
        <v>3786.0826891105571</v>
      </c>
      <c r="H61" s="4">
        <v>3824.1068848332284</v>
      </c>
      <c r="I61" s="4">
        <v>4050.3621582426958</v>
      </c>
      <c r="J61" s="17">
        <v>4436.4461738002592</v>
      </c>
      <c r="K61" s="17">
        <v>4199.0920881971469</v>
      </c>
      <c r="L61" s="4">
        <v>92.563600782778863</v>
      </c>
      <c r="M61" s="4">
        <v>90.097241516173838</v>
      </c>
      <c r="N61" s="4">
        <v>92.942851332113079</v>
      </c>
      <c r="O61" s="4">
        <v>91.853699085619283</v>
      </c>
      <c r="P61" s="4">
        <v>91.462135514998948</v>
      </c>
      <c r="Q61" s="4">
        <v>90.424397526124977</v>
      </c>
      <c r="R61" s="20">
        <v>99.870298313878081</v>
      </c>
      <c r="S61" s="20">
        <v>102.89667099005621</v>
      </c>
      <c r="T61" s="189">
        <f>(J61+R61)/(I61+Q61)-1</f>
        <v>9.55204792660167E-2</v>
      </c>
      <c r="U61" s="189">
        <f>(K61+S61)/(J61+R61)-1</f>
        <v>-5.1655944722420744E-2</v>
      </c>
      <c r="V61" s="189">
        <f>(K61+S61)/(I61+Q61)</f>
        <v>1.0389303339467715</v>
      </c>
    </row>
    <row r="62" spans="1:22" ht="12">
      <c r="A62" s="3">
        <v>172</v>
      </c>
      <c r="B62" s="3">
        <v>13</v>
      </c>
      <c r="C62" s="24" t="s">
        <v>683</v>
      </c>
      <c r="D62" s="4">
        <v>3808.0910430887375</v>
      </c>
      <c r="E62" s="4">
        <v>4016.4957457735932</v>
      </c>
      <c r="F62" s="4">
        <v>4385.1176899496386</v>
      </c>
      <c r="G62" s="4">
        <v>4399.65739870159</v>
      </c>
      <c r="H62" s="4">
        <v>4758.4869979437972</v>
      </c>
      <c r="I62" s="4">
        <v>5091.3004980218757</v>
      </c>
      <c r="J62" s="17">
        <v>5211.3039399624768</v>
      </c>
      <c r="K62" s="17">
        <v>5438.320825515947</v>
      </c>
      <c r="L62" s="4">
        <v>86.817406143344712</v>
      </c>
      <c r="M62" s="4">
        <v>86.240102717740214</v>
      </c>
      <c r="N62" s="4">
        <v>82.11079483249398</v>
      </c>
      <c r="O62" s="4">
        <v>83.725095142153577</v>
      </c>
      <c r="P62" s="4">
        <v>86.81745487777016</v>
      </c>
      <c r="Q62" s="4">
        <v>94.484524086572023</v>
      </c>
      <c r="R62" s="20">
        <v>97.326454033771114</v>
      </c>
      <c r="S62" s="20">
        <v>98.499061913696053</v>
      </c>
      <c r="T62" s="189">
        <f>(J62+R62)/(I62+Q62)-1</f>
        <v>2.3688867040202455E-2</v>
      </c>
      <c r="U62" s="189">
        <f>(K62+S62)/(J62+R62)-1</f>
        <v>4.2984626259056302E-2</v>
      </c>
      <c r="V62" s="189">
        <f>(K62+S62)/(I62+Q62)</f>
        <v>1.0676917503954824</v>
      </c>
    </row>
    <row r="63" spans="1:22" ht="12">
      <c r="A63" s="3">
        <v>176</v>
      </c>
      <c r="B63" s="3">
        <v>12</v>
      </c>
      <c r="C63" s="24" t="s">
        <v>684</v>
      </c>
      <c r="D63" s="4">
        <v>4797.4214382201035</v>
      </c>
      <c r="E63" s="4">
        <v>4968.3014540299719</v>
      </c>
      <c r="F63" s="4">
        <v>4968.6959206975289</v>
      </c>
      <c r="G63" s="4">
        <v>5109.7440942875346</v>
      </c>
      <c r="H63" s="4">
        <v>5324.9213460703422</v>
      </c>
      <c r="I63" s="4">
        <v>5399.6926706428103</v>
      </c>
      <c r="J63" s="17">
        <v>5517.5517551755174</v>
      </c>
      <c r="K63" s="17">
        <v>5592.0342034203422</v>
      </c>
      <c r="L63" s="4">
        <v>79.459674215335724</v>
      </c>
      <c r="M63" s="4">
        <v>66.828675577156744</v>
      </c>
      <c r="N63" s="4">
        <v>81.170853228150307</v>
      </c>
      <c r="O63" s="4">
        <v>80.908897855170949</v>
      </c>
      <c r="P63" s="4">
        <v>112.89622231871472</v>
      </c>
      <c r="Q63" s="4">
        <v>86.149768058316766</v>
      </c>
      <c r="R63" s="20">
        <v>94.059405940594061</v>
      </c>
      <c r="S63" s="20">
        <v>116.56165616561657</v>
      </c>
      <c r="T63" s="189">
        <f>(J63+R63)/(I63+Q63)-1</f>
        <v>2.2926054442927501E-2</v>
      </c>
      <c r="U63" s="189">
        <f>(K63+S63)/(J63+R63)-1</f>
        <v>1.7282861496511481E-2</v>
      </c>
      <c r="V63" s="189">
        <f>(K63+S63)/(I63+Q63)</f>
        <v>1.0406051437630375</v>
      </c>
    </row>
    <row r="64" spans="1:22" ht="12">
      <c r="A64" s="3">
        <v>177</v>
      </c>
      <c r="B64" s="3">
        <v>6</v>
      </c>
      <c r="C64" s="24" t="s">
        <v>685</v>
      </c>
      <c r="D64" s="4">
        <v>3410.9348138832997</v>
      </c>
      <c r="E64" s="4">
        <v>3542.2673735309149</v>
      </c>
      <c r="F64" s="4">
        <v>3642.3850840336136</v>
      </c>
      <c r="G64" s="4">
        <v>3726.9145859872615</v>
      </c>
      <c r="H64" s="4">
        <v>3793.3144305856831</v>
      </c>
      <c r="I64" s="4">
        <v>4061.7608833333338</v>
      </c>
      <c r="J64" s="17">
        <v>4017.4157303370785</v>
      </c>
      <c r="K64" s="17">
        <v>4121.9101123595501</v>
      </c>
      <c r="L64" s="4">
        <v>70.422535211267601</v>
      </c>
      <c r="M64" s="4">
        <v>74.603985692386303</v>
      </c>
      <c r="N64" s="4">
        <v>67.752100840336141</v>
      </c>
      <c r="O64" s="4">
        <v>70.063694267515928</v>
      </c>
      <c r="P64" s="4">
        <v>75.379609544468551</v>
      </c>
      <c r="Q64" s="4">
        <v>80</v>
      </c>
      <c r="R64" s="20">
        <v>79.213483146067418</v>
      </c>
      <c r="S64" s="20">
        <v>79.213483146067418</v>
      </c>
      <c r="T64" s="189">
        <f>(J64+R64)/(I64+Q64)-1</f>
        <v>-1.0896734775732941E-2</v>
      </c>
      <c r="U64" s="189">
        <f>(K64+S64)/(J64+R64)-1</f>
        <v>2.5507405375754244E-2</v>
      </c>
      <c r="V64" s="189">
        <f>(K64+S64)/(I64+Q64)</f>
        <v>1.0143327231688246</v>
      </c>
    </row>
    <row r="65" spans="1:22" ht="12">
      <c r="A65" s="3">
        <v>178</v>
      </c>
      <c r="B65" s="3">
        <v>10</v>
      </c>
      <c r="C65" s="24" t="s">
        <v>686</v>
      </c>
      <c r="D65" s="4">
        <v>3801.1767944410508</v>
      </c>
      <c r="E65" s="4">
        <v>3779.1584612988631</v>
      </c>
      <c r="F65" s="4">
        <v>3825.449606883486</v>
      </c>
      <c r="G65" s="4">
        <v>4076.3488819277109</v>
      </c>
      <c r="H65" s="4">
        <v>4312.092450948332</v>
      </c>
      <c r="I65" s="4">
        <v>4702.5366722859071</v>
      </c>
      <c r="J65" s="17">
        <v>5182.9599456890701</v>
      </c>
      <c r="K65" s="17">
        <v>5019.8574338085537</v>
      </c>
      <c r="L65" s="4">
        <v>80.177153329260847</v>
      </c>
      <c r="M65" s="4">
        <v>79.426880548201211</v>
      </c>
      <c r="N65" s="4">
        <v>82.886011998736976</v>
      </c>
      <c r="O65" s="4">
        <v>82.248995983935743</v>
      </c>
      <c r="P65" s="4">
        <v>83.060824068018306</v>
      </c>
      <c r="Q65" s="4">
        <v>80.074173971679031</v>
      </c>
      <c r="R65" s="20">
        <v>92.837746096401901</v>
      </c>
      <c r="S65" s="20">
        <v>94.025797691785471</v>
      </c>
      <c r="T65" s="189">
        <f>(J65+R65)/(I65+Q65)-1</f>
        <v>0.10312083951254514</v>
      </c>
      <c r="U65" s="189">
        <f>(K65+S65)/(J65+R65)-1</f>
        <v>-3.0690043429306813E-2</v>
      </c>
      <c r="V65" s="189">
        <f>(K65+S65)/(I65+Q65)</f>
        <v>1.0692660130401317</v>
      </c>
    </row>
    <row r="66" spans="1:22" ht="12">
      <c r="A66" s="3">
        <v>179</v>
      </c>
      <c r="B66" s="3">
        <v>13</v>
      </c>
      <c r="C66" s="23" t="s">
        <v>687</v>
      </c>
      <c r="D66" s="4">
        <v>2764.9368312125098</v>
      </c>
      <c r="E66" s="4">
        <v>2811.1666091465613</v>
      </c>
      <c r="F66" s="4">
        <v>2767.6934959482983</v>
      </c>
      <c r="G66" s="4">
        <v>2798.7324514348397</v>
      </c>
      <c r="H66" s="4">
        <v>2849.3317811095503</v>
      </c>
      <c r="I66" s="4">
        <v>3022.8706969041973</v>
      </c>
      <c r="J66" s="17">
        <v>3156.9038670515029</v>
      </c>
      <c r="K66" s="17">
        <v>3249.5206849533142</v>
      </c>
      <c r="L66" s="4">
        <v>77.652728437481798</v>
      </c>
      <c r="M66" s="4">
        <v>74.461649261793298</v>
      </c>
      <c r="N66" s="4">
        <v>84.129882728906892</v>
      </c>
      <c r="O66" s="4">
        <v>93.216800537843667</v>
      </c>
      <c r="P66" s="4">
        <v>92.176966292134836</v>
      </c>
      <c r="Q66" s="4">
        <v>93.578301492121042</v>
      </c>
      <c r="R66" s="20">
        <v>91.170220865604904</v>
      </c>
      <c r="S66" s="20">
        <v>93.225911390740393</v>
      </c>
      <c r="T66" s="189">
        <f>(J66+R66)/(I66+Q66)-1</f>
        <v>4.2235598781986017E-2</v>
      </c>
      <c r="U66" s="189">
        <f>(K66+S66)/(J66+R66)-1</f>
        <v>2.9147274927973532E-2</v>
      </c>
      <c r="V66" s="189">
        <f>(K66+S66)/(I66+Q66)</f>
        <v>1.0726139263194057</v>
      </c>
    </row>
    <row r="67" spans="1:22" ht="12">
      <c r="A67" s="3">
        <v>181</v>
      </c>
      <c r="B67" s="3">
        <v>4</v>
      </c>
      <c r="C67" s="24" t="s">
        <v>688</v>
      </c>
      <c r="D67" s="4">
        <v>3736.2368480492814</v>
      </c>
      <c r="E67" s="4">
        <v>3807.2642245430811</v>
      </c>
      <c r="F67" s="4">
        <v>3843.580433851098</v>
      </c>
      <c r="G67" s="4">
        <v>3708.0115699281373</v>
      </c>
      <c r="H67" s="4">
        <v>4043.8898964922373</v>
      </c>
      <c r="I67" s="4">
        <v>3611.1854071470416</v>
      </c>
      <c r="J67" s="17">
        <v>3849.8516320474778</v>
      </c>
      <c r="K67" s="17">
        <v>3998.2195845697329</v>
      </c>
      <c r="L67" s="4">
        <v>92.402464065708415</v>
      </c>
      <c r="M67" s="4">
        <v>94.516971279373365</v>
      </c>
      <c r="N67" s="4">
        <v>92.12640599892876</v>
      </c>
      <c r="O67" s="4">
        <v>90.657822001105586</v>
      </c>
      <c r="P67" s="4">
        <v>104.08280621046579</v>
      </c>
      <c r="Q67" s="4">
        <v>101.93321616871705</v>
      </c>
      <c r="R67" s="20">
        <v>85.459940652818986</v>
      </c>
      <c r="S67" s="20">
        <v>98.516320474777444</v>
      </c>
      <c r="T67" s="189">
        <f>(J67+R67)/(I67+Q67)-1</f>
        <v>5.9839981407898923E-2</v>
      </c>
      <c r="U67" s="189">
        <f>(K67+S67)/(J67+R67)-1</f>
        <v>4.101945407932428E-2</v>
      </c>
      <c r="V67" s="189">
        <f>(K67+S67)/(I67+Q67)</f>
        <v>1.1033140388566922</v>
      </c>
    </row>
    <row r="68" spans="1:22" ht="12">
      <c r="A68" s="25">
        <v>182</v>
      </c>
      <c r="B68" s="3">
        <v>13</v>
      </c>
      <c r="C68" s="26" t="s">
        <v>155</v>
      </c>
      <c r="D68" s="4">
        <v>3804.3725062668273</v>
      </c>
      <c r="E68" s="4">
        <v>3919.6739188108563</v>
      </c>
      <c r="F68" s="4">
        <v>3990.226136897064</v>
      </c>
      <c r="G68" s="4">
        <v>4040.3201999320618</v>
      </c>
      <c r="H68" s="4">
        <v>4102.4706887325347</v>
      </c>
      <c r="I68" s="4">
        <v>4329.8235626288533</v>
      </c>
      <c r="J68" s="17">
        <v>4280.2731411229133</v>
      </c>
      <c r="K68" s="17">
        <v>4329.3879615579162</v>
      </c>
      <c r="L68" s="4">
        <v>84.346857302014669</v>
      </c>
      <c r="M68" s="4">
        <v>84.717061009454824</v>
      </c>
      <c r="N68" s="4">
        <v>81.477223739042969</v>
      </c>
      <c r="O68" s="4">
        <v>81.719803950114041</v>
      </c>
      <c r="P68" s="4">
        <v>84.877613715191757</v>
      </c>
      <c r="Q68" s="4">
        <v>92.221048926434349</v>
      </c>
      <c r="R68" s="20">
        <v>93.323216995447652</v>
      </c>
      <c r="S68" s="20">
        <v>94.638340920586742</v>
      </c>
      <c r="T68" s="189">
        <f>(J68+R68)/(I68+Q68)-1</f>
        <v>-1.0956075230522444E-2</v>
      </c>
      <c r="U68" s="189">
        <f>(K68+S68)/(J68+R68)-1</f>
        <v>1.153054379756191E-2</v>
      </c>
      <c r="V68" s="189">
        <f>(K68+S68)/(I68+Q68)</f>
        <v>1.0004481390617446</v>
      </c>
    </row>
    <row r="69" spans="1:22" ht="12">
      <c r="A69" s="3">
        <v>186</v>
      </c>
      <c r="B69" s="3">
        <v>35</v>
      </c>
      <c r="C69" s="24" t="s">
        <v>689</v>
      </c>
      <c r="D69" s="4">
        <v>2950.6483877750611</v>
      </c>
      <c r="E69" s="4">
        <v>2961.0166317513062</v>
      </c>
      <c r="F69" s="4">
        <v>2934.2903643239688</v>
      </c>
      <c r="G69" s="4">
        <v>3092.8961704676344</v>
      </c>
      <c r="H69" s="4">
        <v>3232.7799347990208</v>
      </c>
      <c r="I69" s="4">
        <v>3280.8588952873693</v>
      </c>
      <c r="J69" s="17">
        <v>3328.5584808895373</v>
      </c>
      <c r="K69" s="17">
        <v>3348.5200168004067</v>
      </c>
      <c r="L69" s="4">
        <v>69.217603911980447</v>
      </c>
      <c r="M69" s="4">
        <v>67.832117315610773</v>
      </c>
      <c r="N69" s="4">
        <v>65.841398102038895</v>
      </c>
      <c r="O69" s="4">
        <v>66.228979497811565</v>
      </c>
      <c r="P69" s="4">
        <v>68.152181373109741</v>
      </c>
      <c r="Q69" s="4">
        <v>67.97885502193229</v>
      </c>
      <c r="R69" s="20">
        <v>67.64374295377678</v>
      </c>
      <c r="S69" s="20">
        <v>67.24583858346044</v>
      </c>
      <c r="T69" s="189">
        <f>(J69+R69)/(I69+Q69)-1</f>
        <v>1.4143555784283057E-2</v>
      </c>
      <c r="U69" s="189">
        <f>(K69+S69)/(J69+R69)-1</f>
        <v>5.7604436517957325E-3</v>
      </c>
      <c r="V69" s="189">
        <f>(K69+S69)/(I69+Q69)</f>
        <v>1.0199854725922102</v>
      </c>
    </row>
    <row r="70" spans="1:22" ht="12">
      <c r="A70" s="3">
        <v>202</v>
      </c>
      <c r="B70" s="3">
        <v>2</v>
      </c>
      <c r="C70" s="23" t="s">
        <v>690</v>
      </c>
      <c r="D70" s="4">
        <v>2759.2552095734886</v>
      </c>
      <c r="E70" s="4">
        <v>2876.0656976602113</v>
      </c>
      <c r="F70" s="4">
        <v>2823.4306483579567</v>
      </c>
      <c r="G70" s="4">
        <v>2907.058507980154</v>
      </c>
      <c r="H70" s="4">
        <v>3058.0853879246838</v>
      </c>
      <c r="I70" s="4">
        <v>2993.6921504600919</v>
      </c>
      <c r="J70" s="17">
        <v>3035.3501211199368</v>
      </c>
      <c r="K70" s="17">
        <v>3189.4541152611118</v>
      </c>
      <c r="L70" s="4">
        <v>68.794108622276767</v>
      </c>
      <c r="M70" s="4">
        <v>70.346386462215165</v>
      </c>
      <c r="N70" s="4">
        <v>69.518716577540104</v>
      </c>
      <c r="O70" s="4">
        <v>69.370554127562912</v>
      </c>
      <c r="P70" s="4">
        <v>70.218345758316886</v>
      </c>
      <c r="Q70" s="4">
        <v>70.730089133758327</v>
      </c>
      <c r="R70" s="20">
        <v>70.784744521435414</v>
      </c>
      <c r="S70" s="20">
        <v>74.559179764520309</v>
      </c>
      <c r="T70" s="189">
        <f>(J70+R70)/(I70+Q70)-1</f>
        <v>1.36119055359194E-2</v>
      </c>
      <c r="U70" s="189">
        <f>(K70+S70)/(J70+R70)-1</f>
        <v>5.0827937682500046E-2</v>
      </c>
      <c r="V70" s="189">
        <f>(K70+S70)/(I70+Q70)</f>
        <v>1.0651317083047391</v>
      </c>
    </row>
    <row r="71" spans="1:22" ht="12">
      <c r="A71" s="3">
        <v>204</v>
      </c>
      <c r="B71" s="3">
        <v>11</v>
      </c>
      <c r="C71" s="24" t="s">
        <v>691</v>
      </c>
      <c r="D71" s="4">
        <v>4728.4849499060738</v>
      </c>
      <c r="E71" s="4">
        <v>4840.4266360177553</v>
      </c>
      <c r="F71" s="4">
        <v>5275.2556299212602</v>
      </c>
      <c r="G71" s="4">
        <v>5262.715695652174</v>
      </c>
      <c r="H71" s="4">
        <v>5509.4185758727972</v>
      </c>
      <c r="I71" s="4">
        <v>5559.4832347702168</v>
      </c>
      <c r="J71" s="17">
        <v>5949.9640028797694</v>
      </c>
      <c r="K71" s="17">
        <v>5832.6133909287255</v>
      </c>
      <c r="L71" s="4">
        <v>85.4727614276769</v>
      </c>
      <c r="M71" s="4">
        <v>87.190868738110339</v>
      </c>
      <c r="N71" s="4">
        <v>90.879265091863516</v>
      </c>
      <c r="O71" s="4">
        <v>97.658862876254176</v>
      </c>
      <c r="P71" s="4">
        <v>101.97027307293467</v>
      </c>
      <c r="Q71" s="4">
        <v>106.163163519772</v>
      </c>
      <c r="R71" s="20">
        <v>109.43124550035998</v>
      </c>
      <c r="S71" s="20">
        <v>129.22966162706985</v>
      </c>
      <c r="T71" s="189">
        <f>(J71+R71)/(I71+Q71)-1</f>
        <v>6.9497604052554784E-2</v>
      </c>
      <c r="U71" s="189">
        <f>(K71+S71)/(J71+R71)-1</f>
        <v>-1.6099328699578308E-2</v>
      </c>
      <c r="V71" s="189">
        <f>(K71+S71)/(I71+Q71)</f>
        <v>1.0522794105815014</v>
      </c>
    </row>
    <row r="72" spans="1:22" ht="12">
      <c r="A72" s="3">
        <v>205</v>
      </c>
      <c r="B72" s="3">
        <v>18</v>
      </c>
      <c r="C72" s="24" t="s">
        <v>693</v>
      </c>
      <c r="D72" s="4">
        <v>3306.6136056031046</v>
      </c>
      <c r="E72" s="4">
        <v>3380.2073057754324</v>
      </c>
      <c r="F72" s="4">
        <v>3384.1003901823356</v>
      </c>
      <c r="G72" s="4">
        <v>3766.1540478186785</v>
      </c>
      <c r="H72" s="4">
        <v>3829.2260462012041</v>
      </c>
      <c r="I72" s="4">
        <v>4232.0535252375039</v>
      </c>
      <c r="J72" s="17">
        <v>4227.9028987889751</v>
      </c>
      <c r="K72" s="17">
        <v>4359.7183407309985</v>
      </c>
      <c r="L72" s="4">
        <v>92.631970655467541</v>
      </c>
      <c r="M72" s="4">
        <v>92.001812318435015</v>
      </c>
      <c r="N72" s="4">
        <v>100.08324605923897</v>
      </c>
      <c r="O72" s="4">
        <v>95.01528142157791</v>
      </c>
      <c r="P72" s="4">
        <v>100.05720667956088</v>
      </c>
      <c r="Q72" s="4">
        <v>105.36246547622304</v>
      </c>
      <c r="R72" s="20">
        <v>139.10351252123405</v>
      </c>
      <c r="S72" s="20">
        <v>143.67910570442217</v>
      </c>
      <c r="T72" s="189">
        <f>(J72+R72)/(I72+Q72)-1</f>
        <v>6.822131116737129E-3</v>
      </c>
      <c r="U72" s="189">
        <f>(K72+S72)/(J72+R72)-1</f>
        <v>3.1232158206127014E-2</v>
      </c>
      <c r="V72" s="189">
        <f>(K72+S72)/(I72+Q72)</f>
        <v>1.0382673592012051</v>
      </c>
    </row>
    <row r="73" spans="1:22" ht="12">
      <c r="A73" s="3">
        <v>208</v>
      </c>
      <c r="B73" s="3">
        <v>17</v>
      </c>
      <c r="C73" s="24" t="s">
        <v>694</v>
      </c>
      <c r="D73" s="4">
        <v>2601.9403383250142</v>
      </c>
      <c r="E73" s="4">
        <v>2712.6653972668046</v>
      </c>
      <c r="F73" s="4">
        <v>3044.9303443592203</v>
      </c>
      <c r="G73" s="4">
        <v>3006.1302656010334</v>
      </c>
      <c r="H73" s="4">
        <v>3208.400035561303</v>
      </c>
      <c r="I73" s="4">
        <v>3531.0889822580643</v>
      </c>
      <c r="J73" s="17">
        <v>3579.0279680825342</v>
      </c>
      <c r="K73" s="17">
        <v>3489.3205448537115</v>
      </c>
      <c r="L73" s="4">
        <v>88.978686316456702</v>
      </c>
      <c r="M73" s="4">
        <v>97.092006991895758</v>
      </c>
      <c r="N73" s="4">
        <v>94.918504314477474</v>
      </c>
      <c r="O73" s="4">
        <v>104.38362799709373</v>
      </c>
      <c r="P73" s="4">
        <v>110.80578679382526</v>
      </c>
      <c r="Q73" s="4">
        <v>111.37096774193549</v>
      </c>
      <c r="R73" s="20">
        <v>117.03070847102443</v>
      </c>
      <c r="S73" s="20">
        <v>117.99790440880149</v>
      </c>
      <c r="T73" s="189">
        <f>(J73+R73)/(I73+Q73)-1</f>
        <v>1.4714980340019501E-2</v>
      </c>
      <c r="U73" s="189">
        <f>(K73+S73)/(J73+R73)-1</f>
        <v>-2.4009420590095365E-2</v>
      </c>
      <c r="V73" s="189">
        <f>(K73+S73)/(I73+Q73)</f>
        <v>0.99035226159796563</v>
      </c>
    </row>
    <row r="74" spans="1:22" ht="12">
      <c r="A74" s="3">
        <v>211</v>
      </c>
      <c r="B74" s="3">
        <v>6</v>
      </c>
      <c r="C74" s="24" t="s">
        <v>695</v>
      </c>
      <c r="D74" s="4">
        <v>2618.2822318423887</v>
      </c>
      <c r="E74" s="4">
        <v>2579.4013764026931</v>
      </c>
      <c r="F74" s="4">
        <v>2546.6666256322169</v>
      </c>
      <c r="G74" s="4">
        <v>2773.1692596918801</v>
      </c>
      <c r="H74" s="4">
        <v>2799.3717490899962</v>
      </c>
      <c r="I74" s="4">
        <v>2881.4609117154032</v>
      </c>
      <c r="J74" s="17">
        <v>2805.9582554326171</v>
      </c>
      <c r="K74" s="17">
        <v>3199.9570907530574</v>
      </c>
      <c r="L74" s="4">
        <v>67.206848106642269</v>
      </c>
      <c r="M74" s="4">
        <v>69.060596344982372</v>
      </c>
      <c r="N74" s="4">
        <v>63.55568279415975</v>
      </c>
      <c r="O74" s="4">
        <v>67.811592372774342</v>
      </c>
      <c r="P74" s="4">
        <v>71.356846993849629</v>
      </c>
      <c r="Q74" s="4">
        <v>74.656981436642454</v>
      </c>
      <c r="R74" s="20">
        <v>73.558709044656268</v>
      </c>
      <c r="S74" s="20">
        <v>73.558709044656268</v>
      </c>
      <c r="T74" s="189">
        <f>(J74+R74)/(I74+Q74)-1</f>
        <v>-2.5912677181184618E-2</v>
      </c>
      <c r="U74" s="189">
        <f>(K74+S74)/(J74+R74)-1</f>
        <v>0.13682810005321988</v>
      </c>
      <c r="V74" s="189">
        <f>(K74+S74)/(I74+Q74)</f>
        <v>1.1073698404860413</v>
      </c>
    </row>
    <row r="75" spans="1:22" ht="12">
      <c r="A75" s="3">
        <v>213</v>
      </c>
      <c r="B75" s="3">
        <v>10</v>
      </c>
      <c r="C75" s="24" t="s">
        <v>696</v>
      </c>
      <c r="D75" s="4">
        <v>4216.4073738450606</v>
      </c>
      <c r="E75" s="4">
        <v>4230.8760574692133</v>
      </c>
      <c r="F75" s="4">
        <v>4059.858325824473</v>
      </c>
      <c r="G75" s="4">
        <v>4369.1542865003676</v>
      </c>
      <c r="H75" s="4">
        <v>4537.8781702763254</v>
      </c>
      <c r="I75" s="4">
        <v>4609.6441528614459</v>
      </c>
      <c r="J75" s="17">
        <v>5196.940726577438</v>
      </c>
      <c r="K75" s="17">
        <v>5016.2523900573615</v>
      </c>
      <c r="L75" s="4">
        <v>89.019189765458421</v>
      </c>
      <c r="M75" s="4">
        <v>74.781367124754595</v>
      </c>
      <c r="N75" s="4">
        <v>83.618670030636153</v>
      </c>
      <c r="O75" s="4">
        <v>82.538517975055029</v>
      </c>
      <c r="P75" s="4">
        <v>86.445108289768484</v>
      </c>
      <c r="Q75" s="4">
        <v>81.890060240963862</v>
      </c>
      <c r="R75" s="20">
        <v>86.042065009560233</v>
      </c>
      <c r="S75" s="20">
        <v>89.48374760994264</v>
      </c>
      <c r="T75" s="189">
        <f>(J75+R75)/(I75+Q75)-1</f>
        <v>0.12606719926134269</v>
      </c>
      <c r="U75" s="189">
        <f>(K75+S75)/(J75+R75)-1</f>
        <v>-3.3550488599348505E-2</v>
      </c>
      <c r="V75" s="189">
        <f>(K75+S75)/(I75+Q75)</f>
        <v>1.0882870945304248</v>
      </c>
    </row>
    <row r="76" spans="1:22" s="1" customFormat="1" ht="12">
      <c r="A76" s="3">
        <v>214</v>
      </c>
      <c r="B76" s="3">
        <v>4</v>
      </c>
      <c r="C76" s="24" t="s">
        <v>697</v>
      </c>
      <c r="D76" s="4">
        <v>3383.0578638843831</v>
      </c>
      <c r="E76" s="4">
        <v>3381.2443856375039</v>
      </c>
      <c r="F76" s="4">
        <v>3335.8576850737286</v>
      </c>
      <c r="G76" s="4">
        <v>3630.9215589556215</v>
      </c>
      <c r="H76" s="4">
        <v>3720.9215574151558</v>
      </c>
      <c r="I76" s="4">
        <v>3707.1984856560589</v>
      </c>
      <c r="J76" s="17">
        <v>3848.6452326408089</v>
      </c>
      <c r="K76" s="17">
        <v>4002.4488506201124</v>
      </c>
      <c r="L76" s="4">
        <v>98.068131544020062</v>
      </c>
      <c r="M76" s="4">
        <v>96.073454762615711</v>
      </c>
      <c r="N76" s="4">
        <v>91.78453204935299</v>
      </c>
      <c r="O76" s="4">
        <v>92.715231788079464</v>
      </c>
      <c r="P76" s="4">
        <v>101.42569347590268</v>
      </c>
      <c r="Q76" s="4">
        <v>105.11051889010817</v>
      </c>
      <c r="R76" s="20">
        <v>111.54119598704479</v>
      </c>
      <c r="S76" s="20">
        <v>107.82842246622955</v>
      </c>
      <c r="T76" s="189">
        <f>(J76+R76)/(I76+Q76)-1</f>
        <v>3.8789464312925181E-2</v>
      </c>
      <c r="U76" s="189">
        <f>(K76+S76)/(J76+R76)-1</f>
        <v>3.7899944147450793E-2</v>
      </c>
      <c r="V76" s="189">
        <f>(K76+S76)/(I76+Q76)</f>
        <v>1.0781595269913451</v>
      </c>
    </row>
    <row r="77" spans="1:22" ht="12">
      <c r="A77" s="3">
        <v>216</v>
      </c>
      <c r="B77" s="3">
        <v>13</v>
      </c>
      <c r="C77" s="24" t="s">
        <v>698</v>
      </c>
      <c r="D77" s="4">
        <v>4665.5205335157325</v>
      </c>
      <c r="E77" s="4">
        <v>4497.4948595505621</v>
      </c>
      <c r="F77" s="4">
        <v>4413.3000852272726</v>
      </c>
      <c r="G77" s="4">
        <v>4644.4630081300811</v>
      </c>
      <c r="H77" s="4">
        <v>4988.6089469753551</v>
      </c>
      <c r="I77" s="4">
        <v>4952.1325699168556</v>
      </c>
      <c r="J77" s="17">
        <v>5324.9427917620142</v>
      </c>
      <c r="K77" s="17">
        <v>5642.2578184591912</v>
      </c>
      <c r="L77" s="4">
        <v>87.551299589603289</v>
      </c>
      <c r="M77" s="4">
        <v>88.483146067415731</v>
      </c>
      <c r="N77" s="4">
        <v>85.227272727272734</v>
      </c>
      <c r="O77" s="4">
        <v>87.213599408721365</v>
      </c>
      <c r="P77" s="4">
        <v>88.125466766243463</v>
      </c>
      <c r="Q77" s="4">
        <v>94.482237339380191</v>
      </c>
      <c r="R77" s="20">
        <v>96.872616323417233</v>
      </c>
      <c r="S77" s="20">
        <v>98.398169336384441</v>
      </c>
      <c r="T77" s="189">
        <f>(J77+R77)/(I77+Q77)-1</f>
        <v>7.4346986080593425E-2</v>
      </c>
      <c r="U77" s="189">
        <f>(K77+S77)/(J77+R77)-1</f>
        <v>5.880697805289814E-2</v>
      </c>
      <c r="V77" s="189">
        <f>(K77+S77)/(I77+Q77)</f>
        <v>1.137526085712232</v>
      </c>
    </row>
    <row r="78" spans="1:22" ht="12">
      <c r="A78" s="3">
        <v>217</v>
      </c>
      <c r="B78" s="3">
        <v>16</v>
      </c>
      <c r="C78" s="24" t="s">
        <v>699</v>
      </c>
      <c r="D78" s="4">
        <v>3230.2262790697673</v>
      </c>
      <c r="E78" s="4">
        <v>3258.724386877017</v>
      </c>
      <c r="F78" s="4">
        <v>3339.8524764492754</v>
      </c>
      <c r="G78" s="4">
        <v>3461.8483987640857</v>
      </c>
      <c r="H78" s="4">
        <v>3489.9459663250364</v>
      </c>
      <c r="I78" s="4">
        <v>3782.1015259859932</v>
      </c>
      <c r="J78" s="17">
        <v>3896.660482374768</v>
      </c>
      <c r="K78" s="17">
        <v>4006.3079777365492</v>
      </c>
      <c r="L78" s="4">
        <v>86.225402504472271</v>
      </c>
      <c r="M78" s="4">
        <v>82.646109716744348</v>
      </c>
      <c r="N78" s="4">
        <v>80.434782608695656</v>
      </c>
      <c r="O78" s="4">
        <v>93.965830607051984</v>
      </c>
      <c r="P78" s="4">
        <v>94.802342606149338</v>
      </c>
      <c r="Q78" s="4">
        <v>97.124953925543679</v>
      </c>
      <c r="R78" s="20">
        <v>113.91465677179963</v>
      </c>
      <c r="S78" s="20">
        <v>119.66604823747682</v>
      </c>
      <c r="T78" s="189">
        <f>(J78+R78)/(I78+Q78)-1</f>
        <v>3.3859497483639034E-2</v>
      </c>
      <c r="U78" s="189">
        <f>(K78+S78)/(J78+R78)-1</f>
        <v>2.8773650367766024E-2</v>
      </c>
      <c r="V78" s="189">
        <f>(K78+S78)/(I78+Q78)</f>
        <v>1.0636074091936276</v>
      </c>
    </row>
    <row r="79" spans="1:22" ht="12">
      <c r="A79" s="3">
        <v>218</v>
      </c>
      <c r="B79" s="3">
        <v>14</v>
      </c>
      <c r="C79" s="24" t="s">
        <v>701</v>
      </c>
      <c r="D79" s="4">
        <v>4033.3465010956907</v>
      </c>
      <c r="E79" s="4">
        <v>4062.5432394366194</v>
      </c>
      <c r="F79" s="4">
        <v>4301.1695184349128</v>
      </c>
      <c r="G79" s="4">
        <v>4809.1030141287283</v>
      </c>
      <c r="H79" s="4">
        <v>5168.2135662650599</v>
      </c>
      <c r="I79" s="4">
        <v>4755.8610273405138</v>
      </c>
      <c r="J79" s="17">
        <v>5108.2214765100671</v>
      </c>
      <c r="K79" s="17">
        <v>5270.1342281879197</v>
      </c>
      <c r="L79" s="4">
        <v>90.577063550036527</v>
      </c>
      <c r="M79" s="4">
        <v>87.47220163083766</v>
      </c>
      <c r="N79" s="4">
        <v>92.550790067720087</v>
      </c>
      <c r="O79" s="4">
        <v>98.11616954474097</v>
      </c>
      <c r="P79" s="4">
        <v>102.00803212851406</v>
      </c>
      <c r="Q79" s="4">
        <v>101.90555095277547</v>
      </c>
      <c r="R79" s="20">
        <v>106.54362416107382</v>
      </c>
      <c r="S79" s="20">
        <v>107.38255033557047</v>
      </c>
      <c r="T79" s="189">
        <f>(J79+R79)/(I79+Q79)-1</f>
        <v>7.3490258666005781E-2</v>
      </c>
      <c r="U79" s="189">
        <f>(K79+S79)/(J79+R79)-1</f>
        <v>3.1209781209781129E-2</v>
      </c>
      <c r="V79" s="189">
        <f>(K79+S79)/(I79+Q79)</f>
        <v>1.1069936547698034</v>
      </c>
    </row>
    <row r="80" spans="1:22" ht="12">
      <c r="A80" s="3">
        <v>224</v>
      </c>
      <c r="B80" s="3">
        <v>33</v>
      </c>
      <c r="C80" s="24" t="s">
        <v>702</v>
      </c>
      <c r="D80" s="4">
        <v>3347.7390444865646</v>
      </c>
      <c r="E80" s="4">
        <v>3312.1258242621479</v>
      </c>
      <c r="F80" s="4">
        <v>3343.4348449438203</v>
      </c>
      <c r="G80" s="4">
        <v>3448.9506721348826</v>
      </c>
      <c r="H80" s="4">
        <v>3689.8452823043381</v>
      </c>
      <c r="I80" s="4">
        <v>3820.8585315087398</v>
      </c>
      <c r="J80" s="17">
        <v>4116.324423540209</v>
      </c>
      <c r="K80" s="17">
        <v>4096.0192726855566</v>
      </c>
      <c r="L80" s="4">
        <v>67.343070576429923</v>
      </c>
      <c r="M80" s="4">
        <v>68.11805633486702</v>
      </c>
      <c r="N80" s="4">
        <v>67.19101123595506</v>
      </c>
      <c r="O80" s="4">
        <v>68.010936431989066</v>
      </c>
      <c r="P80" s="4">
        <v>70.690842322699112</v>
      </c>
      <c r="Q80" s="4">
        <v>72.102115915363385</v>
      </c>
      <c r="R80" s="20">
        <v>72.61672593782265</v>
      </c>
      <c r="S80" s="20">
        <v>69.060456579098314</v>
      </c>
      <c r="T80" s="189">
        <f>(J80+R80)/(I80+Q80)-1</f>
        <v>7.6029667099196896E-2</v>
      </c>
      <c r="U80" s="189">
        <f>(K80+S80)/(J80+R80)-1</f>
        <v>-5.6962891962208939E-3</v>
      </c>
      <c r="V80" s="189">
        <f>(K80+S80)/(I80+Q80)</f>
        <v>1.0699002909316866</v>
      </c>
    </row>
    <row r="81" spans="1:22" ht="12">
      <c r="A81" s="3">
        <v>226</v>
      </c>
      <c r="B81" s="3">
        <v>13</v>
      </c>
      <c r="C81" s="24" t="s">
        <v>703</v>
      </c>
      <c r="D81" s="4">
        <v>3794.8517806935333</v>
      </c>
      <c r="E81" s="4">
        <v>3968.7068809073726</v>
      </c>
      <c r="F81" s="4">
        <v>3869.0556946454412</v>
      </c>
      <c r="G81" s="4">
        <v>4020.0908087323246</v>
      </c>
      <c r="H81" s="4">
        <v>4346.3198835148132</v>
      </c>
      <c r="I81" s="4">
        <v>4490.113818040435</v>
      </c>
      <c r="J81" s="17">
        <v>4837.0429252782196</v>
      </c>
      <c r="K81" s="17">
        <v>4899.0461049284577</v>
      </c>
      <c r="L81" s="4">
        <v>82.708528584817245</v>
      </c>
      <c r="M81" s="4">
        <v>82.703213610586005</v>
      </c>
      <c r="N81" s="4">
        <v>80.559575494452488</v>
      </c>
      <c r="O81" s="4">
        <v>81.865542049119327</v>
      </c>
      <c r="P81" s="4">
        <v>85.084831602937456</v>
      </c>
      <c r="Q81" s="4">
        <v>92.016588906169005</v>
      </c>
      <c r="R81" s="20">
        <v>95.389507154213035</v>
      </c>
      <c r="S81" s="20">
        <v>95.919448860625337</v>
      </c>
      <c r="T81" s="189">
        <f>(J81+R81)/(I81+Q81)-1</f>
        <v>7.6449597539773873E-2</v>
      </c>
      <c r="U81" s="189">
        <f>(K81+S81)/(J81+R81)-1</f>
        <v>1.2677947891485353E-2</v>
      </c>
      <c r="V81" s="189">
        <f>(K81+S81)/(I81+Q81)</f>
        <v>1.0900967694451935</v>
      </c>
    </row>
    <row r="82" spans="1:22" ht="12">
      <c r="A82" s="3">
        <v>230</v>
      </c>
      <c r="B82" s="3">
        <v>4</v>
      </c>
      <c r="C82" s="24" t="s">
        <v>704</v>
      </c>
      <c r="D82" s="4">
        <v>3700.3595393939395</v>
      </c>
      <c r="E82" s="4">
        <v>3762.5093956717028</v>
      </c>
      <c r="F82" s="4">
        <v>3791.0416853932584</v>
      </c>
      <c r="G82" s="4">
        <v>4006.6149372384934</v>
      </c>
      <c r="H82" s="4">
        <v>4193.5713065755772</v>
      </c>
      <c r="I82" s="4">
        <v>4209.5398105081831</v>
      </c>
      <c r="J82" s="17">
        <v>4686.7627785058976</v>
      </c>
      <c r="K82" s="17">
        <v>4745.7404980340762</v>
      </c>
      <c r="L82" s="4">
        <v>156.76767676767676</v>
      </c>
      <c r="M82" s="4">
        <v>155.98203348305429</v>
      </c>
      <c r="N82" s="4">
        <v>151.47732001664585</v>
      </c>
      <c r="O82" s="4">
        <v>139.3305439330544</v>
      </c>
      <c r="P82" s="4">
        <v>150.72587532023911</v>
      </c>
      <c r="Q82" s="4">
        <v>154.6080964685616</v>
      </c>
      <c r="R82" s="20">
        <v>143.29401485364789</v>
      </c>
      <c r="S82" s="20">
        <v>146.35211882918304</v>
      </c>
      <c r="T82" s="189">
        <f>(J82+R82)/(I82+Q82)-1</f>
        <v>0.10675827133126625</v>
      </c>
      <c r="U82" s="189">
        <f>(K82+S82)/(J82+R82)-1</f>
        <v>1.2843704775687526E-2</v>
      </c>
      <c r="V82" s="189">
        <f>(K82+S82)/(I82+Q82)</f>
        <v>1.1209731478262952</v>
      </c>
    </row>
    <row r="83" spans="1:22" ht="12">
      <c r="A83" s="3">
        <v>231</v>
      </c>
      <c r="B83" s="3">
        <v>15</v>
      </c>
      <c r="C83" s="24" t="s">
        <v>705</v>
      </c>
      <c r="D83" s="4">
        <v>4046.8998599221791</v>
      </c>
      <c r="E83" s="4">
        <v>4506.1632947530861</v>
      </c>
      <c r="F83" s="4">
        <v>4622.4372448979593</v>
      </c>
      <c r="G83" s="4">
        <v>5118.8060221870046</v>
      </c>
      <c r="H83" s="4">
        <v>4946.1666532905292</v>
      </c>
      <c r="I83" s="4">
        <v>4991.9224647887322</v>
      </c>
      <c r="J83" s="17">
        <v>5284.1614906832301</v>
      </c>
      <c r="K83" s="17">
        <v>5526.3975155279504</v>
      </c>
      <c r="L83" s="4">
        <v>54.474708171206224</v>
      </c>
      <c r="M83" s="4">
        <v>60.956790123456791</v>
      </c>
      <c r="N83" s="4">
        <v>56.514913657770798</v>
      </c>
      <c r="O83" s="4">
        <v>58.637083993660859</v>
      </c>
      <c r="P83" s="4">
        <v>54.574638844301766</v>
      </c>
      <c r="Q83" s="4">
        <v>51.643192488262912</v>
      </c>
      <c r="R83" s="20">
        <v>55.12422360248447</v>
      </c>
      <c r="S83" s="20">
        <v>58.229813664596271</v>
      </c>
      <c r="T83" s="189">
        <f>(J83+R83)/(I83+Q83)-1</f>
        <v>5.8633133204491372E-2</v>
      </c>
      <c r="U83" s="189">
        <f>(K83+S83)/(J83+R83)-1</f>
        <v>4.5950269012650757E-2</v>
      </c>
      <c r="V83" s="189">
        <f>(K83+S83)/(I83+Q83)</f>
        <v>1.107277610460943</v>
      </c>
    </row>
    <row r="84" spans="1:22" ht="12">
      <c r="A84" s="3">
        <v>232</v>
      </c>
      <c r="B84" s="3">
        <v>14</v>
      </c>
      <c r="C84" s="24" t="s">
        <v>706</v>
      </c>
      <c r="D84" s="4">
        <v>3787.2217657657657</v>
      </c>
      <c r="E84" s="4">
        <v>3773.0219423467906</v>
      </c>
      <c r="F84" s="4">
        <v>3749.0473783982366</v>
      </c>
      <c r="G84" s="4">
        <v>3972.639644859813</v>
      </c>
      <c r="H84" s="4">
        <v>4134.9769227851939</v>
      </c>
      <c r="I84" s="4">
        <v>4393.1322257246093</v>
      </c>
      <c r="J84" s="17">
        <v>4317.945534952285</v>
      </c>
      <c r="K84" s="17">
        <v>4473.8148809061995</v>
      </c>
      <c r="L84" s="4">
        <v>85.693693693693689</v>
      </c>
      <c r="M84" s="4">
        <v>86.044147545744991</v>
      </c>
      <c r="N84" s="4">
        <v>90.668626010286559</v>
      </c>
      <c r="O84" s="4">
        <v>95.252336448598129</v>
      </c>
      <c r="P84" s="4">
        <v>99.893810679611647</v>
      </c>
      <c r="Q84" s="4">
        <v>99.177366033674176</v>
      </c>
      <c r="R84" s="20">
        <v>103.42152222825665</v>
      </c>
      <c r="S84" s="20">
        <v>104.35254868492513</v>
      </c>
      <c r="T84" s="189">
        <f>(J84+R84)/(I84+Q84)-1</f>
        <v>-1.5791995882896148E-2</v>
      </c>
      <c r="U84" s="189">
        <f>(K84+S84)/(J84+R84)-1</f>
        <v>3.5464228683735E-2</v>
      </c>
      <c r="V84" s="189">
        <f>(K84+S84)/(I84+Q84)</f>
        <v>1.0191121818474751</v>
      </c>
    </row>
    <row r="85" spans="1:22" ht="12">
      <c r="A85" s="3">
        <v>233</v>
      </c>
      <c r="B85" s="3">
        <v>14</v>
      </c>
      <c r="C85" s="23" t="s">
        <v>707</v>
      </c>
      <c r="D85" s="4">
        <v>3537.1291432316489</v>
      </c>
      <c r="E85" s="4">
        <v>3733.6503909874086</v>
      </c>
      <c r="F85" s="4">
        <v>3657.2339918908956</v>
      </c>
      <c r="G85" s="4">
        <v>4006.9736574709777</v>
      </c>
      <c r="H85" s="4">
        <v>4233.0272777565815</v>
      </c>
      <c r="I85" s="4">
        <v>4270.3551018434964</v>
      </c>
      <c r="J85" s="17">
        <v>4298.6487368627195</v>
      </c>
      <c r="K85" s="17">
        <v>4408.7734186304588</v>
      </c>
      <c r="L85" s="4">
        <v>85.140610104861778</v>
      </c>
      <c r="M85" s="4">
        <v>85.065365383456836</v>
      </c>
      <c r="N85" s="4">
        <v>90.73596264897408</v>
      </c>
      <c r="O85" s="4">
        <v>93.995755835725873</v>
      </c>
      <c r="P85" s="4">
        <v>103.45923947602697</v>
      </c>
      <c r="Q85" s="4">
        <v>97.39590047698853</v>
      </c>
      <c r="R85" s="20">
        <v>104.31490306155754</v>
      </c>
      <c r="S85" s="20">
        <v>105.55519289770872</v>
      </c>
      <c r="T85" s="189">
        <f>(J85+R85)/(I85+Q85)-1</f>
        <v>8.0619608547016774E-3</v>
      </c>
      <c r="U85" s="189">
        <f>(K85+S85)/(J85+R85)-1</f>
        <v>2.529318448012563E-2</v>
      </c>
      <c r="V85" s="189">
        <f>(K85+S85)/(I85+Q85)</f>
        <v>1.033559057997997</v>
      </c>
    </row>
    <row r="86" spans="1:22" ht="12">
      <c r="A86" s="3">
        <v>235</v>
      </c>
      <c r="B86" s="3">
        <v>33</v>
      </c>
      <c r="C86" s="24" t="s">
        <v>708</v>
      </c>
      <c r="D86" s="4">
        <v>2897.0876133248998</v>
      </c>
      <c r="E86" s="4">
        <v>2838.8425987017131</v>
      </c>
      <c r="F86" s="4">
        <v>2677.1444170822942</v>
      </c>
      <c r="G86" s="4">
        <v>2870.4904940197607</v>
      </c>
      <c r="H86" s="4">
        <v>3097.0706308053486</v>
      </c>
      <c r="I86" s="4">
        <v>3214.0535910787976</v>
      </c>
      <c r="J86" s="17">
        <v>3359.8692433419865</v>
      </c>
      <c r="K86" s="17">
        <v>3415.2485337948274</v>
      </c>
      <c r="L86" s="4">
        <v>87.286527514231494</v>
      </c>
      <c r="M86" s="4">
        <v>95.881664360966269</v>
      </c>
      <c r="N86" s="4">
        <v>91.022443890274317</v>
      </c>
      <c r="O86" s="4">
        <v>88.715548621944876</v>
      </c>
      <c r="P86" s="4">
        <v>91.354496274369708</v>
      </c>
      <c r="Q86" s="4">
        <v>93.633326783258013</v>
      </c>
      <c r="R86" s="20">
        <v>71.531583501586383</v>
      </c>
      <c r="S86" s="20">
        <v>72.108451110470142</v>
      </c>
      <c r="T86" s="189">
        <f>(J86+R86)/(I86+Q86)-1</f>
        <v>3.7401940405375589E-2</v>
      </c>
      <c r="U86" s="189">
        <f>(K86+S86)/(J86+R86)-1</f>
        <v>1.6307088820397775E-2</v>
      </c>
      <c r="V86" s="189">
        <f>(K86+S86)/(I86+Q86)</f>
        <v>1.0543189459900191</v>
      </c>
    </row>
    <row r="87" spans="1:22" ht="12">
      <c r="A87" s="3">
        <v>236</v>
      </c>
      <c r="B87" s="3">
        <v>16</v>
      </c>
      <c r="C87" s="24" t="s">
        <v>709</v>
      </c>
      <c r="D87" s="4">
        <v>3021.1512218350754</v>
      </c>
      <c r="E87" s="4">
        <v>3047.2900814332252</v>
      </c>
      <c r="F87" s="4">
        <v>3117.2894615920163</v>
      </c>
      <c r="G87" s="4">
        <v>3451.8887807161245</v>
      </c>
      <c r="H87" s="4">
        <v>3567.6994719549402</v>
      </c>
      <c r="I87" s="4">
        <v>3689.5929470198676</v>
      </c>
      <c r="J87" s="17">
        <v>3712.9232236528374</v>
      </c>
      <c r="K87" s="17">
        <v>3860.753457319981</v>
      </c>
      <c r="L87" s="4">
        <v>69.918699186991873</v>
      </c>
      <c r="M87" s="4">
        <v>77.245230339692881</v>
      </c>
      <c r="N87" s="4">
        <v>69.157577164075192</v>
      </c>
      <c r="O87" s="4">
        <v>93.142990872923008</v>
      </c>
      <c r="P87" s="4">
        <v>90.58906360009388</v>
      </c>
      <c r="Q87" s="4">
        <v>85.146641438032162</v>
      </c>
      <c r="R87" s="20">
        <v>100.14306151645208</v>
      </c>
      <c r="S87" s="20">
        <v>113.9723414401526</v>
      </c>
      <c r="T87" s="189">
        <f>(J87+R87)/(I87+Q87)-1</f>
        <v>1.0153467759360657E-2</v>
      </c>
      <c r="U87" s="189">
        <f>(K87+S87)/(J87+R87)-1</f>
        <v>4.2396198099049487E-2</v>
      </c>
      <c r="V87" s="189">
        <f>(K87+S87)/(I87+Q87)</f>
        <v>1.0529801342889284</v>
      </c>
    </row>
    <row r="88" spans="1:22" ht="12">
      <c r="A88" s="3">
        <v>239</v>
      </c>
      <c r="B88" s="3">
        <v>11</v>
      </c>
      <c r="C88" s="24" t="s">
        <v>710</v>
      </c>
      <c r="D88" s="4">
        <v>3941.8338377469522</v>
      </c>
      <c r="E88" s="4">
        <v>4290.2637041773232</v>
      </c>
      <c r="F88" s="4">
        <v>4354.3543308791686</v>
      </c>
      <c r="G88" s="4">
        <v>4414.9187210338678</v>
      </c>
      <c r="H88" s="4">
        <v>4140.9598183469579</v>
      </c>
      <c r="I88" s="4">
        <v>4766.2846032482594</v>
      </c>
      <c r="J88" s="17">
        <v>5431.6341114816578</v>
      </c>
      <c r="K88" s="17">
        <v>5322.0581229156742</v>
      </c>
      <c r="L88" s="4">
        <v>73.560319461958812</v>
      </c>
      <c r="M88" s="4">
        <v>74.595055413469737</v>
      </c>
      <c r="N88" s="4">
        <v>77.089649198787356</v>
      </c>
      <c r="O88" s="4">
        <v>81.105169340463462</v>
      </c>
      <c r="P88" s="4">
        <v>85.83106267029973</v>
      </c>
      <c r="Q88" s="4">
        <v>91.415313225058</v>
      </c>
      <c r="R88" s="20">
        <v>127.67984754645069</v>
      </c>
      <c r="S88" s="20">
        <v>123.39209147212958</v>
      </c>
      <c r="T88" s="189">
        <f>(J88+R88)/(I88+Q88)-1</f>
        <v>0.1444333850626498</v>
      </c>
      <c r="U88" s="189">
        <f>(K88+S88)/(J88+R88)-1</f>
        <v>-2.0481617962122001E-2</v>
      </c>
      <c r="V88" s="189">
        <f>(K88+S88)/(I88+Q88)</f>
        <v>1.1209935376866984</v>
      </c>
    </row>
    <row r="89" spans="1:22" ht="12">
      <c r="A89" s="3">
        <v>240</v>
      </c>
      <c r="B89" s="3">
        <v>19</v>
      </c>
      <c r="C89" s="24" t="s">
        <v>711</v>
      </c>
      <c r="D89" s="4">
        <v>3817.1486193583969</v>
      </c>
      <c r="E89" s="4">
        <v>4000.710361077678</v>
      </c>
      <c r="F89" s="4">
        <v>3849.4756863944299</v>
      </c>
      <c r="G89" s="4">
        <v>4217.0338827838832</v>
      </c>
      <c r="H89" s="4">
        <v>4441.7875824600378</v>
      </c>
      <c r="I89" s="4">
        <v>4583.5191613250481</v>
      </c>
      <c r="J89" s="17">
        <v>5084.5380421189539</v>
      </c>
      <c r="K89" s="17">
        <v>4900.3551598219201</v>
      </c>
      <c r="L89" s="4">
        <v>104.51328247081533</v>
      </c>
      <c r="M89" s="4">
        <v>107.76779927784465</v>
      </c>
      <c r="N89" s="4">
        <v>109.94542717350396</v>
      </c>
      <c r="O89" s="4">
        <v>111.65025450739736</v>
      </c>
      <c r="P89" s="4">
        <v>120.05601970348191</v>
      </c>
      <c r="Q89" s="4">
        <v>116.79796447619513</v>
      </c>
      <c r="R89" s="20">
        <v>119.05357410834876</v>
      </c>
      <c r="S89" s="20">
        <v>119.20364163873744</v>
      </c>
      <c r="T89" s="189">
        <f>(J89+R89)/(I89+Q89)-1</f>
        <v>0.1070724542528112</v>
      </c>
      <c r="U89" s="189">
        <f>(K89+S89)/(J89+R89)-1</f>
        <v>-3.5366498437875538E-2</v>
      </c>
      <c r="V89" s="189">
        <f>(K89+S89)/(I89+Q89)</f>
        <v>1.0679191780288642</v>
      </c>
    </row>
    <row r="90" spans="1:22" ht="12">
      <c r="A90" s="3">
        <v>320</v>
      </c>
      <c r="B90" s="3">
        <v>19</v>
      </c>
      <c r="C90" s="24" t="s">
        <v>712</v>
      </c>
      <c r="D90" s="4">
        <v>4862.4189518413605</v>
      </c>
      <c r="E90" s="4">
        <v>5001.0722686333374</v>
      </c>
      <c r="F90" s="4">
        <v>5132.4366631271569</v>
      </c>
      <c r="G90" s="4">
        <v>5225.0701004070552</v>
      </c>
      <c r="H90" s="4">
        <v>5315.6145958207317</v>
      </c>
      <c r="I90" s="4">
        <v>5443.1331914893617</v>
      </c>
      <c r="J90" s="17">
        <v>4950.4713662586182</v>
      </c>
      <c r="K90" s="17">
        <v>5554.1015899817085</v>
      </c>
      <c r="L90" s="4">
        <v>105.58846252897244</v>
      </c>
      <c r="M90" s="4">
        <v>104.42500978984467</v>
      </c>
      <c r="N90" s="4">
        <v>101.93788160339793</v>
      </c>
      <c r="O90" s="4">
        <v>104.07055630936227</v>
      </c>
      <c r="P90" s="4">
        <v>108.33104206763817</v>
      </c>
      <c r="Q90" s="4">
        <v>107.35641774440272</v>
      </c>
      <c r="R90" s="20">
        <v>110.59518784297171</v>
      </c>
      <c r="S90" s="20">
        <v>111.8615449556775</v>
      </c>
      <c r="T90" s="189">
        <f>(J90+R90)/(I90+Q90)-1</f>
        <v>-8.8176555509260401E-2</v>
      </c>
      <c r="U90" s="189">
        <f>(K90+S90)/(J90+R90)-1</f>
        <v>0.11951958631043413</v>
      </c>
      <c r="V90" s="189">
        <f>(K90+S90)/(I90+Q90)</f>
        <v>1.0208042053644277</v>
      </c>
    </row>
    <row r="91" spans="1:22" ht="12">
      <c r="A91" s="3">
        <v>241</v>
      </c>
      <c r="B91" s="3">
        <v>19</v>
      </c>
      <c r="C91" s="24" t="s">
        <v>713</v>
      </c>
      <c r="D91" s="4">
        <v>3358.7200059608967</v>
      </c>
      <c r="E91" s="4">
        <v>3424.1856782106784</v>
      </c>
      <c r="F91" s="4">
        <v>3467.1346094503378</v>
      </c>
      <c r="G91" s="4">
        <v>3706.1163164354975</v>
      </c>
      <c r="H91" s="4">
        <v>3822.2238829063003</v>
      </c>
      <c r="I91" s="4">
        <v>3877.5424135771545</v>
      </c>
      <c r="J91" s="17">
        <v>3980.3871947361763</v>
      </c>
      <c r="K91" s="17">
        <v>4155.5105656079968</v>
      </c>
      <c r="L91" s="4">
        <v>69.384835479256083</v>
      </c>
      <c r="M91" s="4">
        <v>67.700817700817694</v>
      </c>
      <c r="N91" s="4">
        <v>66.055930568948895</v>
      </c>
      <c r="O91" s="4">
        <v>65.913833312875909</v>
      </c>
      <c r="P91" s="4">
        <v>68.325287783141476</v>
      </c>
      <c r="Q91" s="4">
        <v>71.017034068136269</v>
      </c>
      <c r="R91" s="20">
        <v>69.593825129697578</v>
      </c>
      <c r="S91" s="20">
        <v>72.12450967986841</v>
      </c>
      <c r="T91" s="189">
        <f>(J91+R91)/(I91+Q91)-1</f>
        <v>2.5685714895609779E-2</v>
      </c>
      <c r="U91" s="189">
        <f>(K91+S91)/(J91+R91)-1</f>
        <v>4.3865404442777978E-2</v>
      </c>
      <c r="V91" s="189">
        <f>(K91+S91)/(I91+Q91)</f>
        <v>1.0706778336106857</v>
      </c>
    </row>
    <row r="92" spans="1:22" ht="12">
      <c r="A92" s="3">
        <v>322</v>
      </c>
      <c r="B92" s="3">
        <v>2</v>
      </c>
      <c r="C92" s="23" t="s">
        <v>203</v>
      </c>
      <c r="D92" s="4">
        <v>3740.3020538428136</v>
      </c>
      <c r="E92" s="4">
        <v>3807.4471420256109</v>
      </c>
      <c r="F92" s="4">
        <v>3813.316341822464</v>
      </c>
      <c r="G92" s="4">
        <v>4202.9516195716833</v>
      </c>
      <c r="H92" s="4">
        <v>4217.8793132530127</v>
      </c>
      <c r="I92" s="4">
        <v>3950.1348146466935</v>
      </c>
      <c r="J92" s="17">
        <v>3926.4016926099439</v>
      </c>
      <c r="K92" s="17">
        <v>4265.5281849780868</v>
      </c>
      <c r="L92" s="4">
        <v>79.461571862787665</v>
      </c>
      <c r="M92" s="4">
        <v>74.650756693830033</v>
      </c>
      <c r="N92" s="4">
        <v>74.930075077285437</v>
      </c>
      <c r="O92" s="4">
        <v>73.765615704937531</v>
      </c>
      <c r="P92" s="4">
        <v>75.903614457831324</v>
      </c>
      <c r="Q92" s="4">
        <v>76.562263579966711</v>
      </c>
      <c r="R92" s="20">
        <v>75.562943932295596</v>
      </c>
      <c r="S92" s="20">
        <v>79.492217016774973</v>
      </c>
      <c r="T92" s="189">
        <f>(J92+R92)/(I92+Q92)-1</f>
        <v>-6.1421162813948271E-3</v>
      </c>
      <c r="U92" s="189">
        <f>(K92+S92)/(J92+R92)-1</f>
        <v>8.5721838299157804E-2</v>
      </c>
      <c r="V92" s="189">
        <f>(K92+S92)/(I92+Q92)</f>
        <v>1.0790532085190747</v>
      </c>
    </row>
    <row r="93" spans="1:22" ht="12">
      <c r="A93" s="3">
        <v>244</v>
      </c>
      <c r="B93" s="3">
        <v>17</v>
      </c>
      <c r="C93" s="24" t="s">
        <v>714</v>
      </c>
      <c r="D93" s="4">
        <v>2418.3439358959331</v>
      </c>
      <c r="E93" s="4">
        <v>2415.3712823032893</v>
      </c>
      <c r="F93" s="4">
        <v>2542.5000062731679</v>
      </c>
      <c r="G93" s="4">
        <v>2548.1886012386317</v>
      </c>
      <c r="H93" s="4">
        <v>2741.136440207028</v>
      </c>
      <c r="I93" s="4">
        <v>2987.4422824005105</v>
      </c>
      <c r="J93" s="17">
        <v>2842.5320428982473</v>
      </c>
      <c r="K93" s="17">
        <v>3019.1995814805127</v>
      </c>
      <c r="L93" s="4">
        <v>63.576702214930272</v>
      </c>
      <c r="M93" s="4">
        <v>63.652656530034108</v>
      </c>
      <c r="N93" s="4">
        <v>60.621613915027091</v>
      </c>
      <c r="O93" s="4">
        <v>62.545332812587176</v>
      </c>
      <c r="P93" s="4">
        <v>61.400163443203489</v>
      </c>
      <c r="Q93" s="4">
        <v>65.067035539476478</v>
      </c>
      <c r="R93" s="20">
        <v>68.637195919435001</v>
      </c>
      <c r="S93" s="20">
        <v>69.369605022233841</v>
      </c>
      <c r="T93" s="189">
        <f>(J93+R93)/(I93+Q93)-1</f>
        <v>-4.6302914881088508E-2</v>
      </c>
      <c r="U93" s="189">
        <f>(K93+S93)/(J93+R93)-1</f>
        <v>6.0937696551476517E-2</v>
      </c>
      <c r="V93" s="189">
        <f>(K93+S93)/(I93+Q93)</f>
        <v>1.0118131886939152</v>
      </c>
    </row>
    <row r="94" spans="1:22" ht="12">
      <c r="A94" s="3">
        <v>245</v>
      </c>
      <c r="B94" s="3">
        <v>32</v>
      </c>
      <c r="C94" s="24" t="s">
        <v>715</v>
      </c>
      <c r="D94" s="4">
        <v>2681.5940699288813</v>
      </c>
      <c r="E94" s="4">
        <v>2662.5068466109092</v>
      </c>
      <c r="F94" s="4">
        <v>2651.3896416718235</v>
      </c>
      <c r="G94" s="4">
        <v>2655.2097911954547</v>
      </c>
      <c r="H94" s="4">
        <v>2869.3852815866799</v>
      </c>
      <c r="I94" s="4">
        <v>3099.8668556798275</v>
      </c>
      <c r="J94" s="17">
        <v>3330.3887874556976</v>
      </c>
      <c r="K94" s="17">
        <v>3353.3455053162925</v>
      </c>
      <c r="L94" s="4">
        <v>77.324115263650015</v>
      </c>
      <c r="M94" s="4">
        <v>76.145419729098023</v>
      </c>
      <c r="N94" s="4">
        <v>75.406424031051358</v>
      </c>
      <c r="O94" s="4">
        <v>71.743807579853254</v>
      </c>
      <c r="P94" s="4">
        <v>72.477962781586683</v>
      </c>
      <c r="Q94" s="4">
        <v>74.572160086241752</v>
      </c>
      <c r="R94" s="20">
        <v>76.307593169369568</v>
      </c>
      <c r="S94" s="20">
        <v>75.47524433465793</v>
      </c>
      <c r="T94" s="189">
        <f>(J94+R94)/(I94+Q94)-1</f>
        <v>7.3164853287612797E-2</v>
      </c>
      <c r="U94" s="189">
        <f>(K94+S94)/(J94+R94)-1</f>
        <v>6.4943765319713798E-3</v>
      </c>
      <c r="V94" s="189">
        <f>(K94+S94)/(I94+Q94)</f>
        <v>1.0801343899257403</v>
      </c>
    </row>
    <row r="95" spans="1:22" ht="12">
      <c r="A95" s="3">
        <v>249</v>
      </c>
      <c r="B95" s="3">
        <v>13</v>
      </c>
      <c r="C95" s="24" t="s">
        <v>718</v>
      </c>
      <c r="D95" s="4">
        <v>3463.2886201443116</v>
      </c>
      <c r="E95" s="4">
        <v>3533.8030164131305</v>
      </c>
      <c r="F95" s="4">
        <v>3553.0298850690597</v>
      </c>
      <c r="G95" s="4">
        <v>3779.6380157754561</v>
      </c>
      <c r="H95" s="4">
        <v>3906.4403383654344</v>
      </c>
      <c r="I95" s="4">
        <v>4113.7775332068313</v>
      </c>
      <c r="J95" s="17">
        <v>4385.7642198919602</v>
      </c>
      <c r="K95" s="17">
        <v>4412.8799915263216</v>
      </c>
      <c r="L95" s="4">
        <v>82.732035188296919</v>
      </c>
      <c r="M95" s="4">
        <v>84.167333867093674</v>
      </c>
      <c r="N95" s="4">
        <v>81.157374735356385</v>
      </c>
      <c r="O95" s="4">
        <v>80.721163695963938</v>
      </c>
      <c r="P95" s="4">
        <v>84.747527329515876</v>
      </c>
      <c r="Q95" s="4">
        <v>91.714104996837449</v>
      </c>
      <c r="R95" s="20">
        <v>100.09532888465205</v>
      </c>
      <c r="S95" s="20">
        <v>96.494015464463516</v>
      </c>
      <c r="T95" s="189">
        <f>(J95+R95)/(I95+Q95)-1</f>
        <v>6.6667095001691434E-2</v>
      </c>
      <c r="U95" s="189">
        <f>(K95+S95)/(J95+R95)-1</f>
        <v>5.2419069207341185E-3</v>
      </c>
      <c r="V95" s="189">
        <f>(K95+S95)/(I95+Q95)</f>
        <v>1.0722584646291002</v>
      </c>
    </row>
    <row r="96" spans="1:22" ht="12">
      <c r="A96" s="3">
        <v>250</v>
      </c>
      <c r="B96" s="3">
        <v>6</v>
      </c>
      <c r="C96" s="24" t="s">
        <v>719</v>
      </c>
      <c r="D96" s="4">
        <v>4142.375848871442</v>
      </c>
      <c r="E96" s="4">
        <v>4039.2825877632904</v>
      </c>
      <c r="F96" s="4">
        <v>4156.2417285205893</v>
      </c>
      <c r="G96" s="4">
        <v>4260.873759162303</v>
      </c>
      <c r="H96" s="4">
        <v>4320.7609115281502</v>
      </c>
      <c r="I96" s="4">
        <v>4606.3268057080131</v>
      </c>
      <c r="J96" s="17">
        <v>4778.7610619469024</v>
      </c>
      <c r="K96" s="17">
        <v>4808.6283185840712</v>
      </c>
      <c r="L96" s="4">
        <v>72.620215897939161</v>
      </c>
      <c r="M96" s="4">
        <v>77.231695085255765</v>
      </c>
      <c r="N96" s="4">
        <v>74.733096085409258</v>
      </c>
      <c r="O96" s="4">
        <v>74.345549738219901</v>
      </c>
      <c r="P96" s="4">
        <v>79.356568364611263</v>
      </c>
      <c r="Q96" s="4">
        <v>81.778265642151482</v>
      </c>
      <c r="R96" s="20">
        <v>86.836283185840713</v>
      </c>
      <c r="S96" s="20">
        <v>86.836283185840713</v>
      </c>
      <c r="T96" s="189">
        <f>(J96+R96)/(I96+Q96)-1</f>
        <v>3.7860131349714221E-2</v>
      </c>
      <c r="U96" s="189">
        <f>(K96+S96)/(J96+R96)-1</f>
        <v>6.1384562919177821E-3</v>
      </c>
      <c r="V96" s="189">
        <f>(K96+S96)/(I96+Q96)</f>
        <v>1.0442309904031284</v>
      </c>
    </row>
    <row r="97" spans="1:22" ht="12">
      <c r="A97" s="3">
        <v>256</v>
      </c>
      <c r="B97" s="3">
        <v>13</v>
      </c>
      <c r="C97" s="24" t="s">
        <v>720</v>
      </c>
      <c r="D97" s="4">
        <v>3922.3547679083094</v>
      </c>
      <c r="E97" s="4">
        <v>4101.9915185403179</v>
      </c>
      <c r="F97" s="4">
        <v>4039.389347826087</v>
      </c>
      <c r="G97" s="4">
        <v>4586.3294736842108</v>
      </c>
      <c r="H97" s="4">
        <v>4537.3223086419757</v>
      </c>
      <c r="I97" s="4">
        <v>4912.171208515967</v>
      </c>
      <c r="J97" s="17">
        <v>4655.9139784946237</v>
      </c>
      <c r="K97" s="17">
        <v>5102.46679316888</v>
      </c>
      <c r="L97" s="4">
        <v>76.790830945558739</v>
      </c>
      <c r="M97" s="4">
        <v>87.110064743967044</v>
      </c>
      <c r="N97" s="4">
        <v>85.14492753623189</v>
      </c>
      <c r="O97" s="4">
        <v>84.829721362229108</v>
      </c>
      <c r="P97" s="4">
        <v>88.271604938271608</v>
      </c>
      <c r="Q97" s="4">
        <v>95.17845961177207</v>
      </c>
      <c r="R97" s="20">
        <v>99.93674889310563</v>
      </c>
      <c r="S97" s="20">
        <v>90.449082858950035</v>
      </c>
      <c r="T97" s="189">
        <f>(J97+R97)/(I97+Q97)-1</f>
        <v>-5.0225959321519853E-2</v>
      </c>
      <c r="U97" s="189">
        <f>(K97+S97)/(J97+R97)-1</f>
        <v>9.1900518685995358E-2</v>
      </c>
      <c r="V97" s="189">
        <f>(K97+S97)/(I97+Q97)</f>
        <v>1.0370587676513261</v>
      </c>
    </row>
    <row r="98" spans="1:22" ht="12">
      <c r="A98" s="3">
        <v>257</v>
      </c>
      <c r="B98" s="3">
        <v>33</v>
      </c>
      <c r="C98" s="24" t="s">
        <v>721</v>
      </c>
      <c r="D98" s="4">
        <v>2516.6431493699706</v>
      </c>
      <c r="E98" s="4">
        <v>2453.7631793610535</v>
      </c>
      <c r="F98" s="4">
        <v>2576.2389811079906</v>
      </c>
      <c r="G98" s="4">
        <v>2714.9136080688704</v>
      </c>
      <c r="H98" s="4">
        <v>2837.2065124033752</v>
      </c>
      <c r="I98" s="4">
        <v>2851.8127842922013</v>
      </c>
      <c r="J98" s="17">
        <v>2851.5120793254368</v>
      </c>
      <c r="K98" s="17">
        <v>3037.0910709428549</v>
      </c>
      <c r="L98" s="4">
        <v>67.711971849206961</v>
      </c>
      <c r="M98" s="4">
        <v>66.277252581149284</v>
      </c>
      <c r="N98" s="4">
        <v>64.871074802144491</v>
      </c>
      <c r="O98" s="4">
        <v>66.272731903621818</v>
      </c>
      <c r="P98" s="4">
        <v>67.523872075986461</v>
      </c>
      <c r="Q98" s="4">
        <v>69.856793573174997</v>
      </c>
      <c r="R98" s="20">
        <v>68.964664573081777</v>
      </c>
      <c r="S98" s="20">
        <v>70.893400262110234</v>
      </c>
      <c r="T98" s="189">
        <f>(J98+R98)/(I98+Q98)-1</f>
        <v>-4.0827134454024527E-4</v>
      </c>
      <c r="U98" s="189">
        <f>(K98+S98)/(J98+R98)-1</f>
        <v>6.4204492536428903E-2</v>
      </c>
      <c r="V98" s="189">
        <f>(K98+S98)/(I98+Q98)</f>
        <v>1.0637700083373953</v>
      </c>
    </row>
    <row r="99" spans="1:22" ht="12">
      <c r="A99" s="3">
        <v>260</v>
      </c>
      <c r="B99" s="3">
        <v>12</v>
      </c>
      <c r="C99" s="24" t="s">
        <v>722</v>
      </c>
      <c r="D99" s="4">
        <v>3971.4609915066471</v>
      </c>
      <c r="E99" s="4">
        <v>3996.6625730012129</v>
      </c>
      <c r="F99" s="4">
        <v>3975.4117785618923</v>
      </c>
      <c r="G99" s="4">
        <v>4035.5977437729289</v>
      </c>
      <c r="H99" s="4">
        <v>4315.2735773480663</v>
      </c>
      <c r="I99" s="4">
        <v>4503.6614738749622</v>
      </c>
      <c r="J99" s="17">
        <v>4626.3669501822596</v>
      </c>
      <c r="K99" s="17">
        <v>4617.9627379505873</v>
      </c>
      <c r="L99" s="4">
        <v>76.994091580502214</v>
      </c>
      <c r="M99" s="4">
        <v>66.703983580557889</v>
      </c>
      <c r="N99" s="4">
        <v>77.245851611672705</v>
      </c>
      <c r="O99" s="4">
        <v>77.138443715002893</v>
      </c>
      <c r="P99" s="4">
        <v>80.011838989739545</v>
      </c>
      <c r="Q99" s="4">
        <v>113.56085774690426</v>
      </c>
      <c r="R99" s="20">
        <v>90.3199675982179</v>
      </c>
      <c r="S99" s="20">
        <v>94.268934791413528</v>
      </c>
      <c r="T99" s="189">
        <f>(J99+R99)/(I99+Q99)-1</f>
        <v>2.1542082883341029E-2</v>
      </c>
      <c r="U99" s="189">
        <f>(K99+S99)/(J99+R99)-1</f>
        <v>-9.4457086428212378E-4</v>
      </c>
      <c r="V99" s="189">
        <f>(K99+S99)/(I99+Q99)</f>
        <v>1.0205771639952113</v>
      </c>
    </row>
    <row r="100" spans="1:22" ht="12">
      <c r="A100" s="3">
        <v>261</v>
      </c>
      <c r="B100" s="3">
        <v>19</v>
      </c>
      <c r="C100" s="24" t="s">
        <v>723</v>
      </c>
      <c r="D100" s="4">
        <v>4052.8920822942646</v>
      </c>
      <c r="E100" s="4">
        <v>4009.7712893623689</v>
      </c>
      <c r="F100" s="4">
        <v>3895.8524419872297</v>
      </c>
      <c r="G100" s="4">
        <v>4235.4048850217532</v>
      </c>
      <c r="H100" s="4">
        <v>4205.7200511390056</v>
      </c>
      <c r="I100" s="4">
        <v>4431.5906510254817</v>
      </c>
      <c r="J100" s="17">
        <v>4280.2635611400556</v>
      </c>
      <c r="K100" s="17">
        <v>4520.5332516089484</v>
      </c>
      <c r="L100" s="4">
        <v>129.83167082294264</v>
      </c>
      <c r="M100" s="4">
        <v>131.59956133479554</v>
      </c>
      <c r="N100" s="4">
        <v>117.27145304469708</v>
      </c>
      <c r="O100" s="4">
        <v>127.25295214418894</v>
      </c>
      <c r="P100" s="4">
        <v>137.92034712536804</v>
      </c>
      <c r="Q100" s="4">
        <v>139.06152889993785</v>
      </c>
      <c r="R100" s="20">
        <v>145.57155991418941</v>
      </c>
      <c r="S100" s="20">
        <v>150.78148942690774</v>
      </c>
      <c r="T100" s="189">
        <f>(J100+R100)/(I100+Q100)-1</f>
        <v>-3.1684112719672641E-2</v>
      </c>
      <c r="U100" s="189">
        <f>(K100+S100)/(J100+R100)-1</f>
        <v>5.5465152511857907E-2</v>
      </c>
      <c r="V100" s="189">
        <f>(K100+S100)/(I100+Q100)</f>
        <v>1.0220236756479857</v>
      </c>
    </row>
    <row r="101" spans="1:22" ht="12">
      <c r="A101" s="3">
        <v>263</v>
      </c>
      <c r="B101" s="3">
        <v>11</v>
      </c>
      <c r="C101" s="24" t="s">
        <v>724</v>
      </c>
      <c r="D101" s="4">
        <v>3936.9159279069768</v>
      </c>
      <c r="E101" s="4">
        <v>4081.7609166271909</v>
      </c>
      <c r="F101" s="4">
        <v>4138.1737063865748</v>
      </c>
      <c r="G101" s="4">
        <v>4230.0186458972157</v>
      </c>
      <c r="H101" s="4">
        <v>4520.4420792698174</v>
      </c>
      <c r="I101" s="4">
        <v>4670.1066221033871</v>
      </c>
      <c r="J101" s="17">
        <v>4642.433616911575</v>
      </c>
      <c r="K101" s="17">
        <v>4722.7378190255222</v>
      </c>
      <c r="L101" s="4">
        <v>78.837209302325576</v>
      </c>
      <c r="M101" s="4">
        <v>82.070108953102789</v>
      </c>
      <c r="N101" s="4">
        <v>82.940963419051073</v>
      </c>
      <c r="O101" s="4">
        <v>87.329817245185822</v>
      </c>
      <c r="P101" s="4">
        <v>107.15178794698674</v>
      </c>
      <c r="Q101" s="4">
        <v>109.37102113572702</v>
      </c>
      <c r="R101" s="20">
        <v>112.2712039185357</v>
      </c>
      <c r="S101" s="20">
        <v>118.32946635730859</v>
      </c>
      <c r="T101" s="189">
        <f>(J101+R101)/(I101+Q101)-1</f>
        <v>-5.1831652448561805E-3</v>
      </c>
      <c r="U101" s="189">
        <f>(K101+S101)/(J101+R101)-1</f>
        <v>1.8163580665275125E-2</v>
      </c>
      <c r="V101" s="189">
        <f>(K101+S101)/(I101+Q101)</f>
        <v>1.0128862705803927</v>
      </c>
    </row>
    <row r="102" spans="1:22" ht="12">
      <c r="A102" s="3">
        <v>265</v>
      </c>
      <c r="B102" s="3">
        <v>13</v>
      </c>
      <c r="C102" s="24" t="s">
        <v>725</v>
      </c>
      <c r="D102" s="4">
        <v>4952.5641833333329</v>
      </c>
      <c r="E102" s="4">
        <v>5183.7879758828594</v>
      </c>
      <c r="F102" s="4">
        <v>4737.1059452296813</v>
      </c>
      <c r="G102" s="4">
        <v>5016.4641795104262</v>
      </c>
      <c r="H102" s="4">
        <v>5085.5953740875912</v>
      </c>
      <c r="I102" s="4">
        <v>5004.7444805781397</v>
      </c>
      <c r="J102" s="17">
        <v>5294.1176470588234</v>
      </c>
      <c r="K102" s="17">
        <v>5103.8602941176468</v>
      </c>
      <c r="L102" s="4">
        <v>90</v>
      </c>
      <c r="M102" s="4">
        <v>93.023255813953483</v>
      </c>
      <c r="N102" s="4">
        <v>86.572438162544174</v>
      </c>
      <c r="O102" s="4">
        <v>93.381686310063458</v>
      </c>
      <c r="P102" s="4">
        <v>81.204379562043798</v>
      </c>
      <c r="Q102" s="4">
        <v>92.140921409214087</v>
      </c>
      <c r="R102" s="20">
        <v>95.588235294117652</v>
      </c>
      <c r="S102" s="20">
        <v>99.264705882352942</v>
      </c>
      <c r="T102" s="189">
        <f>(J102+R102)/(I102+Q102)-1</f>
        <v>5.74508660232802E-2</v>
      </c>
      <c r="U102" s="189">
        <f>(K102+S102)/(J102+R102)-1</f>
        <v>-3.4618008185538951E-2</v>
      </c>
      <c r="V102" s="189">
        <f>(K102+S102)/(I102+Q102)</f>
        <v>1.0208440232874811</v>
      </c>
    </row>
    <row r="103" spans="1:22" ht="12">
      <c r="A103" s="3">
        <v>271</v>
      </c>
      <c r="B103" s="3">
        <v>4</v>
      </c>
      <c r="C103" s="24" t="s">
        <v>726</v>
      </c>
      <c r="D103" s="4">
        <v>3640.1710631010405</v>
      </c>
      <c r="E103" s="4">
        <v>3821.8736756468393</v>
      </c>
      <c r="F103" s="4">
        <v>3771.5422476629183</v>
      </c>
      <c r="G103" s="4">
        <v>3745.918156656518</v>
      </c>
      <c r="H103" s="4">
        <v>4010.7960312543996</v>
      </c>
      <c r="I103" s="4">
        <v>3999.2845358619707</v>
      </c>
      <c r="J103" s="17">
        <v>4095.1559580278854</v>
      </c>
      <c r="K103" s="17">
        <v>4326.8650280293232</v>
      </c>
      <c r="L103" s="4">
        <v>86.154656830457114</v>
      </c>
      <c r="M103" s="4">
        <v>87.623366230994932</v>
      </c>
      <c r="N103" s="4">
        <v>88.199430971413094</v>
      </c>
      <c r="O103" s="4">
        <v>87.738721284251312</v>
      </c>
      <c r="P103" s="4">
        <v>96.297339152470784</v>
      </c>
      <c r="Q103" s="4">
        <v>101.38314558676743</v>
      </c>
      <c r="R103" s="20">
        <v>98.030760385223516</v>
      </c>
      <c r="S103" s="20">
        <v>99.036941210291786</v>
      </c>
      <c r="T103" s="189">
        <f>(J103+R103)/(I103+Q103)-1</f>
        <v>2.2561944578665338E-2</v>
      </c>
      <c r="U103" s="189">
        <f>(K103+S103)/(J103+R103)-1</f>
        <v>5.5498423145482034E-2</v>
      </c>
      <c r="V103" s="189">
        <f>(K103+S103)/(I103+Q103)</f>
        <v>1.0793125200713591</v>
      </c>
    </row>
    <row r="104" spans="1:22" ht="12">
      <c r="A104" s="3">
        <v>272</v>
      </c>
      <c r="B104" s="3">
        <v>16</v>
      </c>
      <c r="C104" s="23" t="s">
        <v>727</v>
      </c>
      <c r="D104" s="4">
        <v>3255.3063813327726</v>
      </c>
      <c r="E104" s="4">
        <v>3372.9060163862291</v>
      </c>
      <c r="F104" s="4">
        <v>3292.2751532803891</v>
      </c>
      <c r="G104" s="4">
        <v>3431.463021172126</v>
      </c>
      <c r="H104" s="4">
        <v>3515.8289536712737</v>
      </c>
      <c r="I104" s="4">
        <v>3656.3451620195929</v>
      </c>
      <c r="J104" s="17">
        <v>3727.6009600333923</v>
      </c>
      <c r="K104" s="17">
        <v>3727.6009600333923</v>
      </c>
      <c r="L104" s="4">
        <v>74.858103846962365</v>
      </c>
      <c r="M104" s="4">
        <v>78.222240848228324</v>
      </c>
      <c r="N104" s="4">
        <v>73.696121367055724</v>
      </c>
      <c r="O104" s="4">
        <v>80.806597142077763</v>
      </c>
      <c r="P104" s="4">
        <v>85.526729724628254</v>
      </c>
      <c r="Q104" s="4">
        <v>84.945156158419152</v>
      </c>
      <c r="R104" s="20">
        <v>105.7915057915058</v>
      </c>
      <c r="S104" s="20">
        <v>126.28613169153709</v>
      </c>
      <c r="T104" s="189">
        <f>(J104+R104)/(I104+Q104)-1</f>
        <v>2.4617749443122339E-2</v>
      </c>
      <c r="U104" s="189">
        <f>(K104+S104)/(J104+R104)-1</f>
        <v>5.3463416758767757E-3</v>
      </c>
      <c r="V104" s="189">
        <f>(K104+S104)/(I104+Q104)</f>
        <v>1.0300957060188132</v>
      </c>
    </row>
    <row r="105" spans="1:22" ht="12">
      <c r="A105" s="3">
        <v>273</v>
      </c>
      <c r="B105" s="3">
        <v>19</v>
      </c>
      <c r="C105" s="24" t="s">
        <v>728</v>
      </c>
      <c r="D105" s="4">
        <v>3891.4989916839918</v>
      </c>
      <c r="E105" s="4">
        <v>3956.5809145544813</v>
      </c>
      <c r="F105" s="4">
        <v>3829.9002335236119</v>
      </c>
      <c r="G105" s="4">
        <v>4192.5350756390189</v>
      </c>
      <c r="H105" s="4">
        <v>4489.4123998959958</v>
      </c>
      <c r="I105" s="4">
        <v>4634.3072891719739</v>
      </c>
      <c r="J105" s="17">
        <v>4484.5671267252192</v>
      </c>
      <c r="K105" s="17">
        <v>4648.1806775407777</v>
      </c>
      <c r="L105" s="4">
        <v>123.96049896049897</v>
      </c>
      <c r="M105" s="4">
        <v>124.9020120198589</v>
      </c>
      <c r="N105" s="4">
        <v>124.02698495070057</v>
      </c>
      <c r="O105" s="4">
        <v>124.4131455399061</v>
      </c>
      <c r="P105" s="4">
        <v>125.58502340093604</v>
      </c>
      <c r="Q105" s="4">
        <v>124.07643312101911</v>
      </c>
      <c r="R105" s="20">
        <v>131.24215809284817</v>
      </c>
      <c r="S105" s="20">
        <v>133.24968632371392</v>
      </c>
      <c r="T105" s="189">
        <f>(J105+R105)/(I105+Q105)-1</f>
        <v>-2.9962786903243055E-2</v>
      </c>
      <c r="U105" s="189">
        <f>(K105+S105)/(J105+R105)-1</f>
        <v>3.5881265630096637E-2</v>
      </c>
      <c r="V105" s="189">
        <f>(K105+S105)/(I105+Q105)</f>
        <v>1.0048433760109603</v>
      </c>
    </row>
    <row r="106" spans="1:22" ht="12">
      <c r="A106" s="3">
        <v>275</v>
      </c>
      <c r="B106" s="3">
        <v>13</v>
      </c>
      <c r="C106" s="24" t="s">
        <v>729</v>
      </c>
      <c r="D106" s="4">
        <v>4774.5645665578522</v>
      </c>
      <c r="E106" s="4">
        <v>4037.8673156556479</v>
      </c>
      <c r="F106" s="4">
        <v>4297.8087008733628</v>
      </c>
      <c r="G106" s="4">
        <v>4311.9658265381759</v>
      </c>
      <c r="H106" s="4">
        <v>4310.2437761705369</v>
      </c>
      <c r="I106" s="4">
        <v>4284.9341496336283</v>
      </c>
      <c r="J106" s="17">
        <v>4210.9737248840802</v>
      </c>
      <c r="K106" s="17">
        <v>4500.7727975270482</v>
      </c>
      <c r="L106" s="4">
        <v>85.23757707653246</v>
      </c>
      <c r="M106" s="4">
        <v>85.361423901198691</v>
      </c>
      <c r="N106" s="4">
        <v>78.966521106259094</v>
      </c>
      <c r="O106" s="4">
        <v>94.143810229799854</v>
      </c>
      <c r="P106" s="4">
        <v>71.564522268747623</v>
      </c>
      <c r="Q106" s="4">
        <v>92.556883918241425</v>
      </c>
      <c r="R106" s="20">
        <v>94.281298299845446</v>
      </c>
      <c r="S106" s="20">
        <v>93.894899536321489</v>
      </c>
      <c r="T106" s="189">
        <f>(J106+R106)/(I106+Q106)-1</f>
        <v>-1.6501692365394116E-2</v>
      </c>
      <c r="U106" s="189">
        <f>(K106+S106)/(J106+R106)-1</f>
        <v>6.7223119727158664E-2</v>
      </c>
      <c r="V106" s="189">
        <f>(K106+S106)/(I106+Q106)</f>
        <v>1.0496121321201848</v>
      </c>
    </row>
    <row r="107" spans="1:22" ht="12">
      <c r="A107" s="3">
        <v>276</v>
      </c>
      <c r="B107" s="3">
        <v>12</v>
      </c>
      <c r="C107" s="24" t="s">
        <v>730</v>
      </c>
      <c r="D107" s="4">
        <v>2436.6215019896135</v>
      </c>
      <c r="E107" s="4">
        <v>2472.202182898825</v>
      </c>
      <c r="F107" s="4">
        <v>2471.2761308159133</v>
      </c>
      <c r="G107" s="4">
        <v>2471.9060765034683</v>
      </c>
      <c r="H107" s="4">
        <v>2474.6840975642672</v>
      </c>
      <c r="I107" s="4">
        <v>2599.8062260214042</v>
      </c>
      <c r="J107" s="17">
        <v>2579.255319148936</v>
      </c>
      <c r="K107" s="17">
        <v>2668.75</v>
      </c>
      <c r="L107" s="4">
        <v>73.312200714911981</v>
      </c>
      <c r="M107" s="4">
        <v>63.217614480615964</v>
      </c>
      <c r="N107" s="4">
        <v>72.960215778826708</v>
      </c>
      <c r="O107" s="4">
        <v>72.530136709542731</v>
      </c>
      <c r="P107" s="4">
        <v>75.298562850010114</v>
      </c>
      <c r="Q107" s="4">
        <v>106.14525139664805</v>
      </c>
      <c r="R107" s="20">
        <v>83.976063829787236</v>
      </c>
      <c r="S107" s="20">
        <v>98.271276595744681</v>
      </c>
      <c r="T107" s="189">
        <f>(J107+R107)/(I107+Q107)-1</f>
        <v>-1.5787457682017059E-2</v>
      </c>
      <c r="U107" s="189">
        <f>(K107+S107)/(J107+R107)-1</f>
        <v>3.8971414305330354E-2</v>
      </c>
      <c r="V107" s="189">
        <f>(K107+S107)/(I107+Q107)</f>
        <v>1.0225686970691596</v>
      </c>
    </row>
    <row r="108" spans="1:22" ht="12">
      <c r="A108" s="3">
        <v>280</v>
      </c>
      <c r="B108" s="3">
        <v>15</v>
      </c>
      <c r="C108" s="24" t="s">
        <v>731</v>
      </c>
      <c r="D108" s="4">
        <v>3520.6931303952747</v>
      </c>
      <c r="E108" s="4">
        <v>3445.5480009212342</v>
      </c>
      <c r="F108" s="4">
        <v>3476.9265645311052</v>
      </c>
      <c r="G108" s="4">
        <v>3585.137968897267</v>
      </c>
      <c r="H108" s="4">
        <v>3833.9956860857005</v>
      </c>
      <c r="I108" s="4">
        <v>3949.852828820116</v>
      </c>
      <c r="J108" s="17">
        <v>4048.2926829268295</v>
      </c>
      <c r="K108" s="17">
        <v>4198.5365853658541</v>
      </c>
      <c r="L108" s="4">
        <v>70.876874148114496</v>
      </c>
      <c r="M108" s="4">
        <v>81.529249193919853</v>
      </c>
      <c r="N108" s="4">
        <v>78.922934076137423</v>
      </c>
      <c r="O108" s="4">
        <v>80.113100848256366</v>
      </c>
      <c r="P108" s="4">
        <v>76.552720269619641</v>
      </c>
      <c r="Q108" s="4">
        <v>78.336557059961322</v>
      </c>
      <c r="R108" s="20">
        <v>80.487804878048777</v>
      </c>
      <c r="S108" s="20">
        <v>82.926829268292678</v>
      </c>
      <c r="T108" s="189">
        <f>(J108+R108)/(I108+Q108)-1</f>
        <v>2.4971790620719192E-2</v>
      </c>
      <c r="U108" s="189">
        <f>(K108+S108)/(J108+R108)-1</f>
        <v>3.6980151228733549E-2</v>
      </c>
      <c r="V108" s="189">
        <f>(K108+S108)/(I108+Q108)</f>
        <v>1.0628754024430593</v>
      </c>
    </row>
    <row r="109" spans="1:22" ht="12">
      <c r="A109" s="3">
        <v>284</v>
      </c>
      <c r="B109" s="3">
        <v>2</v>
      </c>
      <c r="C109" s="24" t="s">
        <v>732</v>
      </c>
      <c r="D109" s="4">
        <v>3427.0649478949563</v>
      </c>
      <c r="E109" s="4">
        <v>3529.9829014900661</v>
      </c>
      <c r="F109" s="4">
        <v>3613.9373505722765</v>
      </c>
      <c r="G109" s="4">
        <v>3870.1373504273506</v>
      </c>
      <c r="H109" s="4">
        <v>3707.119397746967</v>
      </c>
      <c r="I109" s="4">
        <v>3830.4763263525306</v>
      </c>
      <c r="J109" s="17">
        <v>3916.3364156759135</v>
      </c>
      <c r="K109" s="17">
        <v>3935.7111404667548</v>
      </c>
      <c r="L109" s="4">
        <v>70.862859524802005</v>
      </c>
      <c r="M109" s="4">
        <v>70.36423841059603</v>
      </c>
      <c r="N109" s="4">
        <v>71.216617210682486</v>
      </c>
      <c r="O109" s="4">
        <v>71.794871794871796</v>
      </c>
      <c r="P109" s="4">
        <v>72.79029462738302</v>
      </c>
      <c r="Q109" s="4">
        <v>73.298429319371721</v>
      </c>
      <c r="R109" s="20">
        <v>75.29722589167767</v>
      </c>
      <c r="S109" s="20">
        <v>76.177895200352268</v>
      </c>
      <c r="T109" s="189">
        <f>(J109+R109)/(I109+Q109)-1</f>
        <v>2.2506136084833317E-2</v>
      </c>
      <c r="U109" s="189">
        <f>(K109+S109)/(J109+R109)-1</f>
        <v>5.074462217319553E-3</v>
      </c>
      <c r="V109" s="189">
        <f>(K109+S109)/(I109+Q109)</f>
        <v>1.0276948048393733</v>
      </c>
    </row>
    <row r="110" spans="1:22" ht="12">
      <c r="A110" s="3">
        <v>285</v>
      </c>
      <c r="B110" s="3">
        <v>8</v>
      </c>
      <c r="C110" s="24" t="s">
        <v>733</v>
      </c>
      <c r="D110" s="4">
        <v>3757.5865505624183</v>
      </c>
      <c r="E110" s="4">
        <v>3868.9314145459243</v>
      </c>
      <c r="F110" s="4">
        <v>3760.2823833093635</v>
      </c>
      <c r="G110" s="4">
        <v>3997.7273753380105</v>
      </c>
      <c r="H110" s="4">
        <v>3974.042483213751</v>
      </c>
      <c r="I110" s="4">
        <v>4205.010811140357</v>
      </c>
      <c r="J110" s="17">
        <v>4408.933031532938</v>
      </c>
      <c r="K110" s="17">
        <v>4442.7294723696532</v>
      </c>
      <c r="L110" s="4">
        <v>68.484324085494947</v>
      </c>
      <c r="M110" s="4">
        <v>80.535921900086734</v>
      </c>
      <c r="N110" s="4">
        <v>84.797997721287288</v>
      </c>
      <c r="O110" s="4">
        <v>96.155664391203217</v>
      </c>
      <c r="P110" s="4">
        <v>104.07474197137705</v>
      </c>
      <c r="Q110" s="4">
        <v>123.8677711542928</v>
      </c>
      <c r="R110" s="20">
        <v>89.798626287855143</v>
      </c>
      <c r="S110" s="20">
        <v>86.422884795504217</v>
      </c>
      <c r="T110" s="189">
        <f>(J110+R110)/(I110+Q110)-1</f>
        <v>3.9237200188716459E-2</v>
      </c>
      <c r="U110" s="189">
        <f>(K110+S110)/(J110+R110)-1</f>
        <v>6.7620613226575532E-3</v>
      </c>
      <c r="V110" s="189">
        <f>(K110+S110)/(I110+Q110)</f>
        <v>1.0462645858651796</v>
      </c>
    </row>
    <row r="111" spans="1:22" ht="12">
      <c r="A111" s="3">
        <v>286</v>
      </c>
      <c r="B111" s="3">
        <v>8</v>
      </c>
      <c r="C111" s="23" t="s">
        <v>734</v>
      </c>
      <c r="D111" s="4">
        <v>3426.1021697047345</v>
      </c>
      <c r="E111" s="4">
        <v>3497.3836087731224</v>
      </c>
      <c r="F111" s="4">
        <v>3483.1023725592663</v>
      </c>
      <c r="G111" s="4">
        <v>3739.3265445976654</v>
      </c>
      <c r="H111" s="4">
        <v>3910.1664595131101</v>
      </c>
      <c r="I111" s="4">
        <v>4068.0409369726685</v>
      </c>
      <c r="J111" s="17">
        <v>4234.4843010325158</v>
      </c>
      <c r="K111" s="17">
        <v>4246.5365356659167</v>
      </c>
      <c r="L111" s="4">
        <v>81.183390600430954</v>
      </c>
      <c r="M111" s="4">
        <v>81.225236208473021</v>
      </c>
      <c r="N111" s="4">
        <v>87.438833198726783</v>
      </c>
      <c r="O111" s="4">
        <v>90.169157339168279</v>
      </c>
      <c r="P111" s="4">
        <v>92.129139113173309</v>
      </c>
      <c r="Q111" s="4">
        <v>93.044452929656231</v>
      </c>
      <c r="R111" s="20">
        <v>97.53612564143981</v>
      </c>
      <c r="S111" s="20">
        <v>106.32058944124846</v>
      </c>
      <c r="T111" s="189">
        <f>(J111+R111)/(I111+Q111)-1</f>
        <v>4.1079434992234765E-2</v>
      </c>
      <c r="U111" s="189">
        <f>(K111+S111)/(J111+R111)-1</f>
        <v>4.8099261732261755E-3</v>
      </c>
      <c r="V111" s="189">
        <f>(K111+S111)/(I111+Q111)</f>
        <v>1.0460869502150116</v>
      </c>
    </row>
    <row r="112" spans="1:22" ht="12">
      <c r="A112" s="3">
        <v>287</v>
      </c>
      <c r="B112" s="3">
        <v>15</v>
      </c>
      <c r="C112" s="24" t="s">
        <v>735</v>
      </c>
      <c r="D112" s="4">
        <v>3540.4923480052998</v>
      </c>
      <c r="E112" s="4">
        <v>3395.4736286606212</v>
      </c>
      <c r="F112" s="4">
        <v>3595.063008436276</v>
      </c>
      <c r="G112" s="4">
        <v>3895.3761370527595</v>
      </c>
      <c r="H112" s="4">
        <v>4103.9010052420599</v>
      </c>
      <c r="I112" s="4">
        <v>4332.3196861336664</v>
      </c>
      <c r="J112" s="17">
        <v>4626.9803921568628</v>
      </c>
      <c r="K112" s="17">
        <v>4621.0196078431372</v>
      </c>
      <c r="L112" s="4">
        <v>72.721919623141474</v>
      </c>
      <c r="M112" s="4">
        <v>75.070610970715023</v>
      </c>
      <c r="N112" s="4">
        <v>75.775836095209399</v>
      </c>
      <c r="O112" s="4">
        <v>75.651910248635531</v>
      </c>
      <c r="P112" s="4">
        <v>66.45081714461918</v>
      </c>
      <c r="Q112" s="4">
        <v>74.797001873828862</v>
      </c>
      <c r="R112" s="20">
        <v>78.117647058823536</v>
      </c>
      <c r="S112" s="20">
        <v>76.862745098039213</v>
      </c>
      <c r="T112" s="189">
        <f>(J112+R112)/(I112+Q112)-1</f>
        <v>6.7613674042043881E-2</v>
      </c>
      <c r="U112" s="189">
        <f>(K112+S112)/(J112+R112)-1</f>
        <v>-1.5335889314885831E-3</v>
      </c>
      <c r="V112" s="189">
        <f>(K112+S112)/(I112+Q112)</f>
        <v>1.0659763935284272</v>
      </c>
    </row>
    <row r="113" spans="1:22" ht="12">
      <c r="A113" s="3">
        <v>288</v>
      </c>
      <c r="B113" s="3">
        <v>15</v>
      </c>
      <c r="C113" s="24" t="s">
        <v>736</v>
      </c>
      <c r="D113" s="4">
        <v>3287.7187174498654</v>
      </c>
      <c r="E113" s="4">
        <v>3410.2050785498491</v>
      </c>
      <c r="F113" s="4">
        <v>3389.9202955137039</v>
      </c>
      <c r="G113" s="4">
        <v>3551.6142433553541</v>
      </c>
      <c r="H113" s="4">
        <v>3583.2975808960796</v>
      </c>
      <c r="I113" s="4">
        <v>3675.9441552369076</v>
      </c>
      <c r="J113" s="17">
        <v>3932.5982295387485</v>
      </c>
      <c r="K113" s="17">
        <v>3961.7953098307189</v>
      </c>
      <c r="L113" s="4">
        <v>90.990721340915897</v>
      </c>
      <c r="M113" s="4">
        <v>91.238670694864055</v>
      </c>
      <c r="N113" s="4">
        <v>95.084979329352322</v>
      </c>
      <c r="O113" s="4">
        <v>98.171762175449373</v>
      </c>
      <c r="P113" s="4">
        <v>108.8985687616677</v>
      </c>
      <c r="Q113" s="4">
        <v>113.93391521197007</v>
      </c>
      <c r="R113" s="20">
        <v>143.34523994409071</v>
      </c>
      <c r="S113" s="20">
        <v>152.19754620282652</v>
      </c>
      <c r="T113" s="189">
        <f>(J113+R113)/(I113+Q113)-1</f>
        <v>7.5481425448623796E-2</v>
      </c>
      <c r="U113" s="189">
        <f>(K113+S113)/(J113+R113)-1</f>
        <v>9.3351114497999266E-3</v>
      </c>
      <c r="V113" s="189">
        <f>(K113+S113)/(I113+Q113)</f>
        <v>1.0855211644173766</v>
      </c>
    </row>
    <row r="114" spans="1:22" ht="12">
      <c r="A114" s="3">
        <v>290</v>
      </c>
      <c r="B114" s="3">
        <v>18</v>
      </c>
      <c r="C114" s="24" t="s">
        <v>737</v>
      </c>
      <c r="D114" s="4">
        <v>4208.7974676357035</v>
      </c>
      <c r="E114" s="4">
        <v>4338.4192980224352</v>
      </c>
      <c r="F114" s="4">
        <v>4486.1408400988348</v>
      </c>
      <c r="G114" s="4">
        <v>4794.8277932524907</v>
      </c>
      <c r="H114" s="4">
        <v>4894.0789853479855</v>
      </c>
      <c r="I114" s="4">
        <v>5268.3804774931614</v>
      </c>
      <c r="J114" s="17">
        <v>5352.0878011858204</v>
      </c>
      <c r="K114" s="17">
        <v>5470.2914091081111</v>
      </c>
      <c r="L114" s="4">
        <v>86.64546899841018</v>
      </c>
      <c r="M114" s="4">
        <v>92.286342083959752</v>
      </c>
      <c r="N114" s="4">
        <v>93.069772914460529</v>
      </c>
      <c r="O114" s="4">
        <v>91.967823268099409</v>
      </c>
      <c r="P114" s="4">
        <v>95.970695970695971</v>
      </c>
      <c r="Q114" s="4">
        <v>101.342949515046</v>
      </c>
      <c r="R114" s="20">
        <v>138.00933518354989</v>
      </c>
      <c r="S114" s="20">
        <v>149.23678566923175</v>
      </c>
      <c r="T114" s="189">
        <f>(J114+R114)/(I114+Q114)-1</f>
        <v>2.2417115331437198E-2</v>
      </c>
      <c r="U114" s="189">
        <f>(K114+S114)/(J114+R114)-1</f>
        <v>2.3575367647058698E-2</v>
      </c>
      <c r="V114" s="189">
        <f>(K114+S114)/(I114+Q114)</f>
        <v>1.0465209747140212</v>
      </c>
    </row>
    <row r="115" spans="1:22" ht="12">
      <c r="A115" s="3">
        <v>291</v>
      </c>
      <c r="B115" s="3">
        <v>6</v>
      </c>
      <c r="C115" s="24" t="s">
        <v>738</v>
      </c>
      <c r="D115" s="4">
        <v>4361.3100814053123</v>
      </c>
      <c r="E115" s="4">
        <v>4443.5848381452324</v>
      </c>
      <c r="F115" s="4">
        <v>4199.1599467140313</v>
      </c>
      <c r="G115" s="4">
        <v>4584.5317828418238</v>
      </c>
      <c r="H115" s="4">
        <v>4675.0368948322757</v>
      </c>
      <c r="I115" s="4">
        <v>4844.6443683479874</v>
      </c>
      <c r="J115" s="17">
        <v>4892.9068150208623</v>
      </c>
      <c r="K115" s="17">
        <v>5154.8446917014371</v>
      </c>
      <c r="L115" s="4">
        <v>95.544130248500423</v>
      </c>
      <c r="M115" s="4">
        <v>94.488188976377955</v>
      </c>
      <c r="N115" s="4">
        <v>107.01598579040852</v>
      </c>
      <c r="O115" s="4">
        <v>93.833780160857913</v>
      </c>
      <c r="P115" s="4">
        <v>95.194922937443337</v>
      </c>
      <c r="Q115" s="4">
        <v>109.2086996760759</v>
      </c>
      <c r="R115" s="20">
        <v>106.62957811775614</v>
      </c>
      <c r="S115" s="20">
        <v>106.62957811775614</v>
      </c>
      <c r="T115" s="189">
        <f>(J115+R115)/(I115+Q115)-1</f>
        <v>9.2217763601891711E-3</v>
      </c>
      <c r="U115" s="189">
        <f>(K115+S115)/(J115+R115)-1</f>
        <v>5.2392433234421443E-2</v>
      </c>
      <c r="V115" s="189">
        <f>(K115+S115)/(I115+Q115)</f>
        <v>1.0620973608968645</v>
      </c>
    </row>
    <row r="116" spans="1:22" ht="12">
      <c r="A116" s="3">
        <v>297</v>
      </c>
      <c r="B116" s="3">
        <v>11</v>
      </c>
      <c r="C116" s="24" t="s">
        <v>739</v>
      </c>
      <c r="D116" s="4">
        <v>3360.8789589551916</v>
      </c>
      <c r="E116" s="4">
        <v>3417.8972068965518</v>
      </c>
      <c r="F116" s="4">
        <v>3298.149952964664</v>
      </c>
      <c r="G116" s="4">
        <v>3382.3537123306141</v>
      </c>
      <c r="H116" s="4">
        <v>3624.8004210190975</v>
      </c>
      <c r="I116" s="4">
        <v>3778.5852661176277</v>
      </c>
      <c r="J116" s="17">
        <v>3852.0529463543853</v>
      </c>
      <c r="K116" s="17">
        <v>3953.2235905789053</v>
      </c>
      <c r="L116" s="4">
        <v>57.243779988197161</v>
      </c>
      <c r="M116" s="4">
        <v>56.183115338882281</v>
      </c>
      <c r="N116" s="4">
        <v>56.611594717830286</v>
      </c>
      <c r="O116" s="4">
        <v>56.015303714690219</v>
      </c>
      <c r="P116" s="4">
        <v>59.99228718499019</v>
      </c>
      <c r="Q116" s="4">
        <v>55.72747691539805</v>
      </c>
      <c r="R116" s="20">
        <v>64.044028727263751</v>
      </c>
      <c r="S116" s="20">
        <v>78.218448958101959</v>
      </c>
      <c r="T116" s="189">
        <f>(J116+R116)/(I116+Q116)-1</f>
        <v>2.1329567390460102E-2</v>
      </c>
      <c r="U116" s="189">
        <f>(K116+S116)/(J116+R116)-1</f>
        <v>2.9454087881200408E-2</v>
      </c>
      <c r="V116" s="189">
        <f>(K116+S116)/(I116+Q116)</f>
        <v>1.0514118982240472</v>
      </c>
    </row>
    <row r="117" spans="1:22" ht="12">
      <c r="A117" s="3">
        <v>300</v>
      </c>
      <c r="B117" s="3">
        <v>14</v>
      </c>
      <c r="C117" s="24" t="s">
        <v>740</v>
      </c>
      <c r="D117" s="4">
        <v>3766.6315720053835</v>
      </c>
      <c r="E117" s="4">
        <v>3719.2699918699191</v>
      </c>
      <c r="F117" s="4">
        <v>3772.3358509760792</v>
      </c>
      <c r="G117" s="4">
        <v>3885.2597424412093</v>
      </c>
      <c r="H117" s="4">
        <v>3994.1710025344973</v>
      </c>
      <c r="I117" s="4">
        <v>4087.2159366157334</v>
      </c>
      <c r="J117" s="17">
        <v>4225.6235827664395</v>
      </c>
      <c r="K117" s="17">
        <v>4408.4467120181407</v>
      </c>
      <c r="L117" s="4">
        <v>84.52220726783311</v>
      </c>
      <c r="M117" s="4">
        <v>82.113821138211378</v>
      </c>
      <c r="N117" s="4">
        <v>87.984602694528462</v>
      </c>
      <c r="O117" s="4">
        <v>92.38521836506159</v>
      </c>
      <c r="P117" s="4">
        <v>93.776401013798932</v>
      </c>
      <c r="Q117" s="4">
        <v>95.076400679117143</v>
      </c>
      <c r="R117" s="20">
        <v>100.90702947845806</v>
      </c>
      <c r="S117" s="20">
        <v>100.90702947845806</v>
      </c>
      <c r="T117" s="189">
        <f>(J117+R117)/(I117+Q117)-1</f>
        <v>3.4487850995930547E-2</v>
      </c>
      <c r="U117" s="189">
        <f>(K117+S117)/(J117+R117)-1</f>
        <v>4.2256289308176154E-2</v>
      </c>
      <c r="V117" s="189">
        <f>(K117+S117)/(I117+Q117)</f>
        <v>1.0782014689134081</v>
      </c>
    </row>
    <row r="118" spans="1:22" ht="12">
      <c r="A118" s="3">
        <v>301</v>
      </c>
      <c r="B118" s="3">
        <v>14</v>
      </c>
      <c r="C118" s="23" t="s">
        <v>741</v>
      </c>
      <c r="D118" s="4">
        <v>3645.297758350971</v>
      </c>
      <c r="E118" s="4">
        <v>3780.1953485884378</v>
      </c>
      <c r="F118" s="4">
        <v>3789.9752940621611</v>
      </c>
      <c r="G118" s="4">
        <v>3861.1382464681174</v>
      </c>
      <c r="H118" s="4">
        <v>4120.1020238901247</v>
      </c>
      <c r="I118" s="4">
        <v>4405.3881056902628</v>
      </c>
      <c r="J118" s="17">
        <v>4612.6540917867223</v>
      </c>
      <c r="K118" s="17">
        <v>4360.512896678053</v>
      </c>
      <c r="L118" s="4">
        <v>87.972761571730928</v>
      </c>
      <c r="M118" s="4">
        <v>84.228640528347512</v>
      </c>
      <c r="N118" s="4">
        <v>89.987265952931196</v>
      </c>
      <c r="O118" s="4">
        <v>93.11760213822069</v>
      </c>
      <c r="P118" s="4">
        <v>95.076893316568331</v>
      </c>
      <c r="Q118" s="4">
        <v>99.579585451701206</v>
      </c>
      <c r="R118" s="20">
        <v>103.81702064458636</v>
      </c>
      <c r="S118" s="20">
        <v>103.42096143373435</v>
      </c>
      <c r="T118" s="189">
        <f>(J118+R118)/(I118+Q118)-1</f>
        <v>4.6948931888062262E-2</v>
      </c>
      <c r="U118" s="189">
        <f>(K118+S118)/(J118+R118)-1</f>
        <v>-5.3543687282193608E-2</v>
      </c>
      <c r="V118" s="189">
        <f>(K118+S118)/(I118+Q118)</f>
        <v>0.99089142567862132</v>
      </c>
    </row>
    <row r="119" spans="1:22" ht="12">
      <c r="A119" s="3">
        <v>304</v>
      </c>
      <c r="B119" s="3">
        <v>2</v>
      </c>
      <c r="C119" s="24" t="s">
        <v>742</v>
      </c>
      <c r="D119" s="4">
        <v>4520.7813519553074</v>
      </c>
      <c r="E119" s="4">
        <v>4438.7228854625555</v>
      </c>
      <c r="F119" s="4">
        <v>4134.9537053087752</v>
      </c>
      <c r="G119" s="4">
        <v>4686.3421922246216</v>
      </c>
      <c r="H119" s="4">
        <v>4489.4314857744994</v>
      </c>
      <c r="I119" s="4">
        <v>4242.6980353430354</v>
      </c>
      <c r="J119" s="17">
        <v>4855.3719008264461</v>
      </c>
      <c r="K119" s="17">
        <v>4861.5702479338843</v>
      </c>
      <c r="L119" s="4">
        <v>73.743016759776538</v>
      </c>
      <c r="M119" s="4">
        <v>66.079295154185019</v>
      </c>
      <c r="N119" s="4">
        <v>68.255687973997837</v>
      </c>
      <c r="O119" s="4">
        <v>70.194384449244055</v>
      </c>
      <c r="P119" s="4">
        <v>76.92307692307692</v>
      </c>
      <c r="Q119" s="4">
        <v>86.278586278586275</v>
      </c>
      <c r="R119" s="20">
        <v>87.809917355371894</v>
      </c>
      <c r="S119" s="20">
        <v>87.809917355371894</v>
      </c>
      <c r="T119" s="189">
        <f>(J119+R119)/(I119+Q119)-1</f>
        <v>0.14188230850969985</v>
      </c>
      <c r="U119" s="189">
        <f>(K119+S119)/(J119+R119)-1</f>
        <v>1.2539184952977678E-3</v>
      </c>
      <c r="V119" s="189">
        <f>(K119+S119)/(I119+Q119)</f>
        <v>1.1433141358557934</v>
      </c>
    </row>
    <row r="120" spans="1:22" ht="12">
      <c r="A120" s="3">
        <v>305</v>
      </c>
      <c r="B120" s="3">
        <v>17</v>
      </c>
      <c r="C120" s="24" t="s">
        <v>743</v>
      </c>
      <c r="D120" s="4">
        <v>3960.2342134115247</v>
      </c>
      <c r="E120" s="4">
        <v>3945.4423079894418</v>
      </c>
      <c r="F120" s="4">
        <v>3809.7108039776422</v>
      </c>
      <c r="G120" s="4">
        <v>3930.4543243243243</v>
      </c>
      <c r="H120" s="4">
        <v>4135.5967523457111</v>
      </c>
      <c r="I120" s="4">
        <v>4175.125210017748</v>
      </c>
      <c r="J120" s="17">
        <v>4200.6197257383965</v>
      </c>
      <c r="K120" s="17">
        <v>4234.0453586497888</v>
      </c>
      <c r="L120" s="4">
        <v>68.651198368179507</v>
      </c>
      <c r="M120" s="4">
        <v>67.855533380544642</v>
      </c>
      <c r="N120" s="4">
        <v>66.424021838034577</v>
      </c>
      <c r="O120" s="4">
        <v>68.455316630499112</v>
      </c>
      <c r="P120" s="4">
        <v>68.52121051936038</v>
      </c>
      <c r="Q120" s="4">
        <v>70.400315519621373</v>
      </c>
      <c r="R120" s="20">
        <v>75.158227848101262</v>
      </c>
      <c r="S120" s="20">
        <v>76.476793248945143</v>
      </c>
      <c r="T120" s="189">
        <f>(J120+R120)/(I120+Q120)-1</f>
        <v>7.1257204478352154E-3</v>
      </c>
      <c r="U120" s="189">
        <f>(K120+S120)/(J120+R120)-1</f>
        <v>8.1258191349933284E-3</v>
      </c>
      <c r="V120" s="189">
        <f>(K120+S120)/(I120+Q120)</f>
        <v>1.0153094418983943</v>
      </c>
    </row>
    <row r="121" spans="1:22" ht="12">
      <c r="A121" s="3">
        <v>312</v>
      </c>
      <c r="B121" s="3">
        <v>13</v>
      </c>
      <c r="C121" s="24" t="s">
        <v>745</v>
      </c>
      <c r="D121" s="4">
        <v>4165.3015228426393</v>
      </c>
      <c r="E121" s="4">
        <v>4464.9182981818185</v>
      </c>
      <c r="F121" s="4">
        <v>4081.462085798817</v>
      </c>
      <c r="G121" s="4">
        <v>4332.6239463886823</v>
      </c>
      <c r="H121" s="4">
        <v>4543.1121172886524</v>
      </c>
      <c r="I121" s="4">
        <v>4643.8661024844723</v>
      </c>
      <c r="J121" s="17">
        <v>4748.5806974858069</v>
      </c>
      <c r="K121" s="17">
        <v>4806.163828061638</v>
      </c>
      <c r="L121" s="4">
        <v>86.294416243654823</v>
      </c>
      <c r="M121" s="4">
        <v>85.818181818181813</v>
      </c>
      <c r="N121" s="4">
        <v>82.100591715976336</v>
      </c>
      <c r="O121" s="4">
        <v>81.906180193596427</v>
      </c>
      <c r="P121" s="4">
        <v>86.062452399086069</v>
      </c>
      <c r="Q121" s="4">
        <v>94.720496894409933</v>
      </c>
      <c r="R121" s="20">
        <v>98.945660989456613</v>
      </c>
      <c r="S121" s="20">
        <v>99.756690997566906</v>
      </c>
      <c r="T121" s="189">
        <f>(J121+R121)/(I121+Q121)-1</f>
        <v>2.2989926808694605E-2</v>
      </c>
      <c r="U121" s="189">
        <f>(K121+S121)/(J121+R121)-1</f>
        <v>1.2046177011878711E-2</v>
      </c>
      <c r="V121" s="189">
        <f>(K121+S121)/(I121+Q121)</f>
        <v>1.0353130445484011</v>
      </c>
    </row>
    <row r="122" spans="1:22" ht="12">
      <c r="A122" s="3">
        <v>316</v>
      </c>
      <c r="B122" s="3">
        <v>7</v>
      </c>
      <c r="C122" s="24" t="s">
        <v>746</v>
      </c>
      <c r="D122" s="4">
        <v>3372.1981754995654</v>
      </c>
      <c r="E122" s="4">
        <v>3495.3575903083702</v>
      </c>
      <c r="F122" s="4">
        <v>3197.1563664596274</v>
      </c>
      <c r="G122" s="4">
        <v>3336.1107166928778</v>
      </c>
      <c r="H122" s="4">
        <v>3564.6751350732602</v>
      </c>
      <c r="I122" s="4">
        <v>3395.325947757744</v>
      </c>
      <c r="J122" s="17">
        <v>3848.2563619227144</v>
      </c>
      <c r="K122" s="17">
        <v>3839.0669180018849</v>
      </c>
      <c r="L122" s="4">
        <v>91.659426585577762</v>
      </c>
      <c r="M122" s="4">
        <v>88.546255506607935</v>
      </c>
      <c r="N122" s="4">
        <v>85.847382431233356</v>
      </c>
      <c r="O122" s="4">
        <v>97.506178386879355</v>
      </c>
      <c r="P122" s="4">
        <v>98.672161172161168</v>
      </c>
      <c r="Q122" s="4">
        <v>102.86638927415626</v>
      </c>
      <c r="R122" s="20">
        <v>102.9688972667295</v>
      </c>
      <c r="S122" s="20">
        <v>104.85391140433553</v>
      </c>
      <c r="T122" s="189">
        <f>(J122+R122)/(I122+Q122)-1</f>
        <v>0.12950486380115023</v>
      </c>
      <c r="U122" s="189">
        <f>(K122+S122)/(J122+R122)-1</f>
        <v>-1.8486492933389442E-3</v>
      </c>
      <c r="V122" s="189">
        <f>(K122+S122)/(I122+Q122)</f>
        <v>1.1274168054328615</v>
      </c>
    </row>
    <row r="123" spans="1:22" ht="12">
      <c r="A123" s="3">
        <v>317</v>
      </c>
      <c r="B123" s="3">
        <v>17</v>
      </c>
      <c r="C123" s="24" t="s">
        <v>747</v>
      </c>
      <c r="D123" s="4">
        <v>3555.3488261851016</v>
      </c>
      <c r="E123" s="4">
        <v>3543.1029001883239</v>
      </c>
      <c r="F123" s="4">
        <v>3752.7027882037532</v>
      </c>
      <c r="G123" s="4">
        <v>3820.4773976272486</v>
      </c>
      <c r="H123" s="4">
        <v>3889.2709083850932</v>
      </c>
      <c r="I123" s="4">
        <v>4107.4646414499612</v>
      </c>
      <c r="J123" s="17">
        <v>4200.552704303198</v>
      </c>
      <c r="K123" s="17">
        <v>4169.7591788393211</v>
      </c>
      <c r="L123" s="4">
        <v>86.53122648607976</v>
      </c>
      <c r="M123" s="4">
        <v>90.772128060263654</v>
      </c>
      <c r="N123" s="4">
        <v>85.40788969743393</v>
      </c>
      <c r="O123" s="4">
        <v>86.107921928817447</v>
      </c>
      <c r="P123" s="4">
        <v>91.614906832298132</v>
      </c>
      <c r="Q123" s="4">
        <v>93.774625689519311</v>
      </c>
      <c r="R123" s="20">
        <v>99.881563363600478</v>
      </c>
      <c r="S123" s="20">
        <v>123.1741018555073</v>
      </c>
      <c r="T123" s="189">
        <f>(J123+R123)/(I123+Q123)-1</f>
        <v>2.3610890553933617E-2</v>
      </c>
      <c r="U123" s="189">
        <f>(K123+S123)/(J123+R123)-1</f>
        <v>-1.7442394198108335E-3</v>
      </c>
      <c r="V123" s="189">
        <f>(K123+S123)/(I123+Q123)</f>
        <v>1.0218254680880818</v>
      </c>
    </row>
    <row r="124" spans="1:22" ht="12">
      <c r="A124" s="3">
        <v>398</v>
      </c>
      <c r="B124" s="3">
        <v>7</v>
      </c>
      <c r="C124" s="24" t="s">
        <v>748</v>
      </c>
      <c r="D124" s="4">
        <v>3050.7906348163683</v>
      </c>
      <c r="E124" s="4">
        <v>3157.8475956032548</v>
      </c>
      <c r="F124" s="4">
        <v>2967.3540618701545</v>
      </c>
      <c r="G124" s="4">
        <v>3126.1026086485313</v>
      </c>
      <c r="H124" s="4">
        <v>3281.9443873880641</v>
      </c>
      <c r="I124" s="4">
        <v>3326.8407834377917</v>
      </c>
      <c r="J124" s="17">
        <v>3431.8986119091037</v>
      </c>
      <c r="K124" s="17">
        <v>3591.8912842547024</v>
      </c>
      <c r="L124" s="4">
        <v>86.278770116975323</v>
      </c>
      <c r="M124" s="4">
        <v>81.212537253457455</v>
      </c>
      <c r="N124" s="4">
        <v>75.619077885475818</v>
      </c>
      <c r="O124" s="4">
        <v>86.168518811848173</v>
      </c>
      <c r="P124" s="4">
        <v>96.458943608489193</v>
      </c>
      <c r="Q124" s="4">
        <v>89.970329377250295</v>
      </c>
      <c r="R124" s="20">
        <v>93.835610735013702</v>
      </c>
      <c r="S124" s="20">
        <v>95.925657615348101</v>
      </c>
      <c r="T124" s="189">
        <f>(J124+R124)/(I124+Q124)-1</f>
        <v>3.1878586855606406E-2</v>
      </c>
      <c r="U124" s="189">
        <f>(K124+S124)/(J124+R124)-1</f>
        <v>4.5971337880476915E-2</v>
      </c>
      <c r="V124" s="189">
        <f>(K124+S124)/(I124+Q124)</f>
        <v>1.0793154260235744</v>
      </c>
    </row>
    <row r="125" spans="1:22" ht="12">
      <c r="A125" s="3">
        <v>399</v>
      </c>
      <c r="B125" s="3">
        <v>15</v>
      </c>
      <c r="C125" s="24" t="s">
        <v>749</v>
      </c>
      <c r="D125" s="4">
        <v>3309.5646749072926</v>
      </c>
      <c r="E125" s="4">
        <v>3363.860378424868</v>
      </c>
      <c r="F125" s="4">
        <v>3257.6715178238728</v>
      </c>
      <c r="G125" s="4">
        <v>3248.6887999503597</v>
      </c>
      <c r="H125" s="4">
        <v>3423.1896183110889</v>
      </c>
      <c r="I125" s="4">
        <v>3604.2419509754877</v>
      </c>
      <c r="J125" s="17">
        <v>3463.6179888832744</v>
      </c>
      <c r="K125" s="17">
        <v>3923.4461849418899</v>
      </c>
      <c r="L125" s="4">
        <v>72.06427688504327</v>
      </c>
      <c r="M125" s="4">
        <v>75.807838800835484</v>
      </c>
      <c r="N125" s="4">
        <v>75.270152776052669</v>
      </c>
      <c r="O125" s="4">
        <v>75.825266815587</v>
      </c>
      <c r="P125" s="4">
        <v>72.470999126855432</v>
      </c>
      <c r="Q125" s="4">
        <v>74.162081040520263</v>
      </c>
      <c r="R125" s="20">
        <v>79.080343607882767</v>
      </c>
      <c r="S125" s="20">
        <v>78.196058615462348</v>
      </c>
      <c r="T125" s="189">
        <f>(J125+R125)/(I125+Q125)-1</f>
        <v>-3.689254860088742E-2</v>
      </c>
      <c r="U125" s="189">
        <f>(K125+S125)/(J125+R125)-1</f>
        <v>0.12954642704321784</v>
      </c>
      <c r="V125" s="189">
        <f>(K125+S125)/(I125+Q125)</f>
        <v>1.0878745805865673</v>
      </c>
    </row>
    <row r="126" spans="1:22" ht="12">
      <c r="A126" s="3">
        <v>400</v>
      </c>
      <c r="B126" s="3">
        <v>2</v>
      </c>
      <c r="C126" s="24" t="s">
        <v>750</v>
      </c>
      <c r="D126" s="4">
        <v>3259.604112676056</v>
      </c>
      <c r="E126" s="4">
        <v>3301.8747218309859</v>
      </c>
      <c r="F126" s="4">
        <v>3249.6853414634147</v>
      </c>
      <c r="G126" s="4">
        <v>3379.6894980918241</v>
      </c>
      <c r="H126" s="4">
        <v>3492.2960211923614</v>
      </c>
      <c r="I126" s="4">
        <v>3533.5749858290037</v>
      </c>
      <c r="J126" s="17">
        <v>3619.0757593665053</v>
      </c>
      <c r="K126" s="17">
        <v>3747.193003191112</v>
      </c>
      <c r="L126" s="4">
        <v>68.1924882629108</v>
      </c>
      <c r="M126" s="4">
        <v>78.873239436619713</v>
      </c>
      <c r="N126" s="4">
        <v>66.085946573751457</v>
      </c>
      <c r="O126" s="4">
        <v>66.265756909910948</v>
      </c>
      <c r="P126" s="4">
        <v>85.817419655333026</v>
      </c>
      <c r="Q126" s="4">
        <v>91.875295229097773</v>
      </c>
      <c r="R126" s="20">
        <v>92.778631367450657</v>
      </c>
      <c r="S126" s="20">
        <v>93.724146082023395</v>
      </c>
      <c r="T126" s="189">
        <f>(J126+R126)/(I126+Q126)-1</f>
        <v>2.3832656077864334E-2</v>
      </c>
      <c r="U126" s="189">
        <f>(K126+S126)/(J126+R126)-1</f>
        <v>3.4770426033241986E-2</v>
      </c>
      <c r="V126" s="189">
        <f>(K126+S126)/(I126+Q126)</f>
        <v>1.0594317537164373</v>
      </c>
    </row>
    <row r="127" spans="1:22" ht="12">
      <c r="A127" s="3">
        <v>407</v>
      </c>
      <c r="B127" s="3">
        <v>34</v>
      </c>
      <c r="C127" s="24" t="s">
        <v>751</v>
      </c>
      <c r="D127" s="4">
        <v>3179.7515501081471</v>
      </c>
      <c r="E127" s="4">
        <v>3383.6129280759401</v>
      </c>
      <c r="F127" s="4">
        <v>3520.7936770140432</v>
      </c>
      <c r="G127" s="4">
        <v>3644.5530506566606</v>
      </c>
      <c r="H127" s="4">
        <v>3836.0000613967768</v>
      </c>
      <c r="I127" s="4">
        <v>3646.6319572682182</v>
      </c>
      <c r="J127" s="17">
        <v>4075.493612078978</v>
      </c>
      <c r="K127" s="17">
        <v>4126.5969802555164</v>
      </c>
      <c r="L127" s="4">
        <v>96.611391492429703</v>
      </c>
      <c r="M127" s="4">
        <v>91.274187659729833</v>
      </c>
      <c r="N127" s="4">
        <v>97.191426459719139</v>
      </c>
      <c r="O127" s="4">
        <v>97.560975609756099</v>
      </c>
      <c r="P127" s="4">
        <v>103.99079048349962</v>
      </c>
      <c r="Q127" s="4">
        <v>106.44792064097673</v>
      </c>
      <c r="R127" s="20">
        <v>118.85404568331397</v>
      </c>
      <c r="S127" s="20">
        <v>123.11265969802555</v>
      </c>
      <c r="T127" s="189">
        <f>(J127+R127)/(I127+Q127)-1</f>
        <v>0.11757484365052284</v>
      </c>
      <c r="U127" s="189">
        <f>(K127+S127)/(J127+R127)-1</f>
        <v>1.3199187742292562E-2</v>
      </c>
      <c r="V127" s="189">
        <f>(K127+S127)/(I127+Q127)</f>
        <v>1.1323259238279295</v>
      </c>
    </row>
    <row r="128" spans="1:22" ht="12">
      <c r="A128" s="3">
        <v>402</v>
      </c>
      <c r="B128" s="3">
        <v>11</v>
      </c>
      <c r="C128" s="24" t="s">
        <v>752</v>
      </c>
      <c r="D128" s="4">
        <v>3856.1834522139852</v>
      </c>
      <c r="E128" s="4">
        <v>3990.7642633070232</v>
      </c>
      <c r="F128" s="4">
        <v>3942.1548503920758</v>
      </c>
      <c r="G128" s="4">
        <v>3897.4261037745659</v>
      </c>
      <c r="H128" s="4">
        <v>4103.7375909330522</v>
      </c>
      <c r="I128" s="4">
        <v>4409.9101196836937</v>
      </c>
      <c r="J128" s="17">
        <v>4666.27027027027</v>
      </c>
      <c r="K128" s="17">
        <v>4451.2432432432433</v>
      </c>
      <c r="L128" s="4">
        <v>66.820276497695858</v>
      </c>
      <c r="M128" s="4">
        <v>68.811981380287392</v>
      </c>
      <c r="N128" s="4">
        <v>68.819645068097401</v>
      </c>
      <c r="O128" s="4">
        <v>72.059893937818444</v>
      </c>
      <c r="P128" s="4">
        <v>75.06589351607802</v>
      </c>
      <c r="Q128" s="4">
        <v>76.29835434921992</v>
      </c>
      <c r="R128" s="20">
        <v>77.621621621621628</v>
      </c>
      <c r="S128" s="20">
        <v>79.78378378378379</v>
      </c>
      <c r="T128" s="189">
        <f>(J128+R128)/(I128+Q128)-1</f>
        <v>5.7439019909685918E-2</v>
      </c>
      <c r="U128" s="189">
        <f>(K128+S128)/(J128+R128)-1</f>
        <v>-4.4871356623595426E-2</v>
      </c>
      <c r="V128" s="189">
        <f>(K128+S128)/(I128+Q128)</f>
        <v>1.009990296539613</v>
      </c>
    </row>
    <row r="129" spans="1:22" ht="12">
      <c r="A129" s="3">
        <v>403</v>
      </c>
      <c r="B129" s="3">
        <v>14</v>
      </c>
      <c r="C129" s="24" t="s">
        <v>753</v>
      </c>
      <c r="D129" s="4">
        <v>3863.426301710731</v>
      </c>
      <c r="E129" s="4">
        <v>3932.5946725440804</v>
      </c>
      <c r="F129" s="4">
        <v>4043.3179299363055</v>
      </c>
      <c r="G129" s="4">
        <v>3659.7028200129953</v>
      </c>
      <c r="H129" s="4">
        <v>4339.0448030707612</v>
      </c>
      <c r="I129" s="4">
        <v>4703.2879384615389</v>
      </c>
      <c r="J129" s="17">
        <v>4777.545327754533</v>
      </c>
      <c r="K129" s="17">
        <v>4761.5062761506279</v>
      </c>
      <c r="L129" s="4">
        <v>84.914463452566096</v>
      </c>
      <c r="M129" s="4">
        <v>84.068010075566747</v>
      </c>
      <c r="N129" s="4">
        <v>89.171974522292999</v>
      </c>
      <c r="O129" s="4">
        <v>92.267706302794025</v>
      </c>
      <c r="P129" s="4">
        <v>98.46461949265688</v>
      </c>
      <c r="Q129" s="4">
        <v>98.119658119658126</v>
      </c>
      <c r="R129" s="20">
        <v>104.95118549511855</v>
      </c>
      <c r="S129" s="20">
        <v>104.95118549511855</v>
      </c>
      <c r="T129" s="189">
        <f>(J129+R129)/(I129+Q129)-1</f>
        <v>1.6888571744293035E-2</v>
      </c>
      <c r="U129" s="189">
        <f>(K129+S129)/(J129+R129)-1</f>
        <v>-3.2850103549239007E-3</v>
      </c>
      <c r="V129" s="189">
        <f>(K129+S129)/(I129+Q129)</f>
        <v>1.0135480822563092</v>
      </c>
    </row>
    <row r="130" spans="1:22" ht="12">
      <c r="A130" s="3">
        <v>405</v>
      </c>
      <c r="B130" s="3">
        <v>9</v>
      </c>
      <c r="C130" s="23" t="s">
        <v>754</v>
      </c>
      <c r="D130" s="4">
        <v>3227.004627238422</v>
      </c>
      <c r="E130" s="4">
        <v>3281.2150999011969</v>
      </c>
      <c r="F130" s="4">
        <v>3248.1622853145705</v>
      </c>
      <c r="G130" s="4">
        <v>3313.3521099327363</v>
      </c>
      <c r="H130" s="4">
        <v>3310.4752876063553</v>
      </c>
      <c r="I130" s="4">
        <v>3696.9426364537171</v>
      </c>
      <c r="J130" s="17">
        <v>3603.1715442006443</v>
      </c>
      <c r="K130" s="17">
        <v>3693.8854169534457</v>
      </c>
      <c r="L130" s="4">
        <v>82.744425385934818</v>
      </c>
      <c r="M130" s="4">
        <v>86.741135141069279</v>
      </c>
      <c r="N130" s="4">
        <v>90.153478994362843</v>
      </c>
      <c r="O130" s="4">
        <v>102.22974181212946</v>
      </c>
      <c r="P130" s="4">
        <v>114.9461684610513</v>
      </c>
      <c r="Q130" s="4">
        <v>118.46632352536402</v>
      </c>
      <c r="R130" s="20">
        <v>104.10759023208435</v>
      </c>
      <c r="S130" s="20">
        <v>107.41128210775541</v>
      </c>
      <c r="T130" s="189">
        <f>(J130+R130)/(I130+Q130)-1</f>
        <v>-2.8340297640582435E-2</v>
      </c>
      <c r="U130" s="189">
        <f>(K130+S130)/(J130+R130)-1</f>
        <v>2.5360260508913157E-2</v>
      </c>
      <c r="V130" s="189">
        <f>(K130+S130)/(I130+Q130)</f>
        <v>0.99630124553726551</v>
      </c>
    </row>
    <row r="131" spans="1:22" ht="12">
      <c r="A131" s="3">
        <v>408</v>
      </c>
      <c r="B131" s="3">
        <v>14</v>
      </c>
      <c r="C131" s="24" t="s">
        <v>756</v>
      </c>
      <c r="D131" s="4">
        <v>3098.0342720240947</v>
      </c>
      <c r="E131" s="4">
        <v>3118.1327574614065</v>
      </c>
      <c r="F131" s="4">
        <v>3183.079842693528</v>
      </c>
      <c r="G131" s="4">
        <v>3301.9194129063562</v>
      </c>
      <c r="H131" s="4">
        <v>3530.5321725731892</v>
      </c>
      <c r="I131" s="4">
        <v>3733.1339469798186</v>
      </c>
      <c r="J131" s="17">
        <v>3927.364864864865</v>
      </c>
      <c r="K131" s="17">
        <v>3822.4943693693695</v>
      </c>
      <c r="L131" s="4">
        <v>94.325415839550956</v>
      </c>
      <c r="M131" s="4">
        <v>92.692967409948537</v>
      </c>
      <c r="N131" s="4">
        <v>91.141161860080032</v>
      </c>
      <c r="O131" s="4">
        <v>99.189020586400503</v>
      </c>
      <c r="P131" s="4">
        <v>106.03726012046505</v>
      </c>
      <c r="Q131" s="4">
        <v>102.52443569369242</v>
      </c>
      <c r="R131" s="20">
        <v>99.521396396396398</v>
      </c>
      <c r="S131" s="20">
        <v>100.36599099099099</v>
      </c>
      <c r="T131" s="189">
        <f>(J131+R131)/(I131+Q131)-1</f>
        <v>4.9855294582950238E-2</v>
      </c>
      <c r="U131" s="189">
        <f>(K131+S131)/(J131+R131)-1</f>
        <v>-2.5832838116544909E-2</v>
      </c>
      <c r="V131" s="189">
        <f>(K131+S131)/(I131+Q131)</f>
        <v>1.0227345527121914</v>
      </c>
    </row>
    <row r="132" spans="1:22" ht="12">
      <c r="A132" s="3">
        <v>410</v>
      </c>
      <c r="B132" s="3">
        <v>13</v>
      </c>
      <c r="C132" s="24" t="s">
        <v>757</v>
      </c>
      <c r="D132" s="4">
        <v>2850.2141839385104</v>
      </c>
      <c r="E132" s="4">
        <v>2986.6455898787563</v>
      </c>
      <c r="F132" s="4">
        <v>2904.0885994309201</v>
      </c>
      <c r="G132" s="4">
        <v>3017.727697469224</v>
      </c>
      <c r="H132" s="4">
        <v>3083.1172776807912</v>
      </c>
      <c r="I132" s="4">
        <v>3184.4794087021196</v>
      </c>
      <c r="J132" s="17">
        <v>3334.2024050228797</v>
      </c>
      <c r="K132" s="17">
        <v>3387.9961689901033</v>
      </c>
      <c r="L132" s="4">
        <v>81.4206201961304</v>
      </c>
      <c r="M132" s="4">
        <v>82.867685819715334</v>
      </c>
      <c r="N132" s="4">
        <v>80.566972283696913</v>
      </c>
      <c r="O132" s="4">
        <v>80.572726792412951</v>
      </c>
      <c r="P132" s="4">
        <v>84.007829445061631</v>
      </c>
      <c r="Q132" s="4">
        <v>91.855708441799919</v>
      </c>
      <c r="R132" s="20">
        <v>93.753325529424288</v>
      </c>
      <c r="S132" s="20">
        <v>95.722038948600613</v>
      </c>
      <c r="T132" s="189">
        <f>(J132+R132)/(I132+Q132)-1</f>
        <v>4.6277504585842566E-2</v>
      </c>
      <c r="U132" s="189">
        <f>(K132+S132)/(J132+R132)-1</f>
        <v>1.6266977105161118E-2</v>
      </c>
      <c r="V132" s="189">
        <f>(K132+S132)/(I132+Q132)</f>
        <v>1.0632972767985853</v>
      </c>
    </row>
    <row r="133" spans="1:22" ht="12">
      <c r="A133" s="3">
        <v>416</v>
      </c>
      <c r="B133" s="3">
        <v>9</v>
      </c>
      <c r="C133" s="24" t="s">
        <v>758</v>
      </c>
      <c r="D133" s="4">
        <v>2874.452447120078</v>
      </c>
      <c r="E133" s="4">
        <v>2976.3034817945381</v>
      </c>
      <c r="F133" s="4">
        <v>3201.5267711394058</v>
      </c>
      <c r="G133" s="4">
        <v>3504.8663785737758</v>
      </c>
      <c r="H133" s="4">
        <v>3451.6164961292493</v>
      </c>
      <c r="I133" s="4">
        <v>3794.3180499325235</v>
      </c>
      <c r="J133" s="17">
        <v>3768.9406924922864</v>
      </c>
      <c r="K133" s="17">
        <v>3954.4052108330475</v>
      </c>
      <c r="L133" s="4">
        <v>93.068662544744555</v>
      </c>
      <c r="M133" s="4">
        <v>94.60338101430429</v>
      </c>
      <c r="N133" s="4">
        <v>104.79921645445641</v>
      </c>
      <c r="O133" s="4">
        <v>91.685836345711465</v>
      </c>
      <c r="P133" s="4">
        <v>113.4298216088859</v>
      </c>
      <c r="Q133" s="4">
        <v>117.0715249662618</v>
      </c>
      <c r="R133" s="20">
        <v>109.35893040795338</v>
      </c>
      <c r="S133" s="20">
        <v>108.67329448063079</v>
      </c>
      <c r="T133" s="189">
        <f>(J133+R133)/(I133+Q133)-1</f>
        <v>-8.4598967617286469E-3</v>
      </c>
      <c r="U133" s="189">
        <f>(K133+S133)/(J133+R133)-1</f>
        <v>4.7644303014231504E-2</v>
      </c>
      <c r="V133" s="189">
        <f>(K133+S133)/(I133+Q133)</f>
        <v>1.038781340367718</v>
      </c>
    </row>
    <row r="134" spans="1:22" ht="12">
      <c r="A134" s="3">
        <v>418</v>
      </c>
      <c r="B134" s="3">
        <v>6</v>
      </c>
      <c r="C134" s="24" t="s">
        <v>759</v>
      </c>
      <c r="D134" s="4">
        <v>2609.7767891373801</v>
      </c>
      <c r="E134" s="4">
        <v>2620.0279010771601</v>
      </c>
      <c r="F134" s="4">
        <v>2490.3771943580537</v>
      </c>
      <c r="G134" s="4">
        <v>2662.7455636473323</v>
      </c>
      <c r="H134" s="4">
        <v>2703.6305739063896</v>
      </c>
      <c r="I134" s="4">
        <v>2832.0806727379554</v>
      </c>
      <c r="J134" s="17">
        <v>2743.6162728138061</v>
      </c>
      <c r="K134" s="17">
        <v>2784.2155361503123</v>
      </c>
      <c r="L134" s="4">
        <v>67.53638622648208</v>
      </c>
      <c r="M134" s="4">
        <v>66.87183996482743</v>
      </c>
      <c r="N134" s="4">
        <v>67.414253799991243</v>
      </c>
      <c r="O134" s="4">
        <v>70.240455054727221</v>
      </c>
      <c r="P134" s="4">
        <v>73.587552608085701</v>
      </c>
      <c r="Q134" s="4">
        <v>76.926305187174748</v>
      </c>
      <c r="R134" s="20">
        <v>78.011836278607788</v>
      </c>
      <c r="S134" s="20">
        <v>81.157141083474741</v>
      </c>
      <c r="T134" s="189">
        <f>(J134+R134)/(I134+Q134)-1</f>
        <v>-3.0037352779070936E-2</v>
      </c>
      <c r="U134" s="189">
        <f>(K134+S134)/(J134+R134)-1</f>
        <v>1.5503307470042138E-2</v>
      </c>
      <c r="V134" s="189">
        <f>(K134+S134)/(I134+Q134)</f>
        <v>0.98500027637525112</v>
      </c>
    </row>
    <row r="135" spans="1:22" ht="12">
      <c r="A135" s="3">
        <v>420</v>
      </c>
      <c r="B135" s="3">
        <v>11</v>
      </c>
      <c r="C135" s="24" t="s">
        <v>760</v>
      </c>
      <c r="D135" s="4">
        <v>3578.8113382899628</v>
      </c>
      <c r="E135" s="4">
        <v>3728.8977415103905</v>
      </c>
      <c r="F135" s="4">
        <v>3728.4033254958085</v>
      </c>
      <c r="G135" s="4">
        <v>4062.4761025906732</v>
      </c>
      <c r="H135" s="4">
        <v>4256.6900095197798</v>
      </c>
      <c r="I135" s="4">
        <v>4299.2338555626457</v>
      </c>
      <c r="J135" s="17">
        <v>4474.6201099256386</v>
      </c>
      <c r="K135" s="17">
        <v>4542.0842763228793</v>
      </c>
      <c r="L135" s="4">
        <v>53.149804079172107</v>
      </c>
      <c r="M135" s="4">
        <v>57.374556512924478</v>
      </c>
      <c r="N135" s="4">
        <v>54.896749131057042</v>
      </c>
      <c r="O135" s="4">
        <v>59.585492227979273</v>
      </c>
      <c r="P135" s="4">
        <v>62.195895917072136</v>
      </c>
      <c r="Q135" s="4">
        <v>66.47521803871517</v>
      </c>
      <c r="R135" s="20">
        <v>70.805043646944711</v>
      </c>
      <c r="S135" s="20">
        <v>75.978014872292277</v>
      </c>
      <c r="T135" s="189">
        <f>(J135+R135)/(I135+Q135)-1</f>
        <v>4.1165381600421602E-2</v>
      </c>
      <c r="U135" s="189">
        <f>(K135+S135)/(J135+R135)-1</f>
        <v>1.5980273608838802E-2</v>
      </c>
      <c r="V135" s="189">
        <f>(K135+S135)/(I135+Q135)</f>
        <v>1.0578034892704473</v>
      </c>
    </row>
    <row r="136" spans="1:22" ht="12">
      <c r="A136" s="3">
        <v>421</v>
      </c>
      <c r="B136" s="3">
        <v>16</v>
      </c>
      <c r="C136" s="24" t="s">
        <v>761</v>
      </c>
      <c r="D136" s="4">
        <v>3862.234523809524</v>
      </c>
      <c r="E136" s="4">
        <v>3890.9406535141798</v>
      </c>
      <c r="F136" s="4">
        <v>4148.8213688212927</v>
      </c>
      <c r="G136" s="4">
        <v>4768.0520352781541</v>
      </c>
      <c r="H136" s="4">
        <v>4741.9442698191933</v>
      </c>
      <c r="I136" s="4">
        <v>4548.2894044321329</v>
      </c>
      <c r="J136" s="17">
        <v>3898.4700973574409</v>
      </c>
      <c r="K136" s="17">
        <v>4040.3337969401946</v>
      </c>
      <c r="L136" s="4">
        <v>175.43859649122808</v>
      </c>
      <c r="M136" s="4">
        <v>173.85943279901358</v>
      </c>
      <c r="N136" s="4">
        <v>168.56780735107731</v>
      </c>
      <c r="O136" s="4">
        <v>188.6024423337856</v>
      </c>
      <c r="P136" s="4">
        <v>196.105702364395</v>
      </c>
      <c r="Q136" s="4">
        <v>196.67590027700831</v>
      </c>
      <c r="R136" s="20">
        <v>219.74965229485397</v>
      </c>
      <c r="S136" s="20">
        <v>304.58970792767735</v>
      </c>
      <c r="T136" s="189">
        <f>(J136+R136)/(I136+Q136)-1</f>
        <v>-0.132086435792235</v>
      </c>
      <c r="U136" s="189">
        <f>(K136+S136)/(J136+R136)-1</f>
        <v>5.5048969942586901E-2</v>
      </c>
      <c r="V136" s="189">
        <f>(K136+S136)/(I136+Q136)</f>
        <v>0.9156913119166018</v>
      </c>
    </row>
    <row r="137" spans="1:22" ht="12">
      <c r="A137" s="3">
        <v>422</v>
      </c>
      <c r="B137" s="3">
        <v>12</v>
      </c>
      <c r="C137" s="24" t="s">
        <v>762</v>
      </c>
      <c r="D137" s="4">
        <v>4247.5160830784907</v>
      </c>
      <c r="E137" s="4">
        <v>4304.7210172711575</v>
      </c>
      <c r="F137" s="4">
        <v>4360.6695512082852</v>
      </c>
      <c r="G137" s="4">
        <v>4379.594705352315</v>
      </c>
      <c r="H137" s="4">
        <v>4561.3661622565232</v>
      </c>
      <c r="I137" s="4">
        <v>4768.6100121279969</v>
      </c>
      <c r="J137" s="17">
        <v>4933.9971550497867</v>
      </c>
      <c r="K137" s="17">
        <v>4987.3873873873872</v>
      </c>
      <c r="L137" s="4">
        <v>80.615018688413187</v>
      </c>
      <c r="M137" s="4">
        <v>70.207253886010363</v>
      </c>
      <c r="N137" s="4">
        <v>81.526068867841019</v>
      </c>
      <c r="O137" s="4">
        <v>90.28653811497567</v>
      </c>
      <c r="P137" s="4">
        <v>92.888643880926125</v>
      </c>
      <c r="Q137" s="4">
        <v>94.598376714245731</v>
      </c>
      <c r="R137" s="20">
        <v>101.75438596491227</v>
      </c>
      <c r="S137" s="20">
        <v>108.29777145566619</v>
      </c>
      <c r="T137" s="189">
        <f>(J137+R137)/(I137+Q137)-1</f>
        <v>3.5479284122046817E-2</v>
      </c>
      <c r="U137" s="189">
        <f>(K137+S137)/(J137+R137)-1</f>
        <v>1.1901623291024732E-2</v>
      </c>
      <c r="V137" s="189">
        <f>(K137+S137)/(I137+Q137)</f>
        <v>1.0478031684873275</v>
      </c>
    </row>
    <row r="138" spans="1:22" ht="12">
      <c r="A138" s="3">
        <v>423</v>
      </c>
      <c r="B138" s="3">
        <v>2</v>
      </c>
      <c r="C138" s="24" t="s">
        <v>763</v>
      </c>
      <c r="D138" s="4">
        <v>2733.4566962570734</v>
      </c>
      <c r="E138" s="4">
        <v>2731.3831331754045</v>
      </c>
      <c r="F138" s="4">
        <v>2690.9036563584405</v>
      </c>
      <c r="G138" s="4">
        <v>2739.4417729816955</v>
      </c>
      <c r="H138" s="4">
        <v>2813.4361268380517</v>
      </c>
      <c r="I138" s="4">
        <v>2894.8935446242431</v>
      </c>
      <c r="J138" s="17">
        <v>3007.783634661806</v>
      </c>
      <c r="K138" s="17">
        <v>3111.7789053647962</v>
      </c>
      <c r="L138" s="4">
        <v>70.342106629289304</v>
      </c>
      <c r="M138" s="4">
        <v>70.656092285508294</v>
      </c>
      <c r="N138" s="4">
        <v>70.116350275566447</v>
      </c>
      <c r="O138" s="4">
        <v>70.193131965105138</v>
      </c>
      <c r="P138" s="4">
        <v>71.071321396418924</v>
      </c>
      <c r="Q138" s="4">
        <v>73.811178397696807</v>
      </c>
      <c r="R138" s="20">
        <v>73.846002266121488</v>
      </c>
      <c r="S138" s="20">
        <v>75.274644071136507</v>
      </c>
      <c r="T138" s="189">
        <f>(J138+R138)/(I138+Q138)-1</f>
        <v>3.8038445868418203E-2</v>
      </c>
      <c r="U138" s="189">
        <f>(K138+S138)/(J138+R138)-1</f>
        <v>3.4210442177958322E-2</v>
      </c>
      <c r="V138" s="189">
        <f>(K138+S138)/(I138+Q138)</f>
        <v>1.0735502000992974</v>
      </c>
    </row>
    <row r="139" spans="1:22" ht="12">
      <c r="A139" s="3">
        <v>425</v>
      </c>
      <c r="B139" s="3">
        <v>17</v>
      </c>
      <c r="C139" s="24" t="s">
        <v>764</v>
      </c>
      <c r="D139" s="4">
        <v>2371.1510335111197</v>
      </c>
      <c r="E139" s="4">
        <v>2511.3253590000004</v>
      </c>
      <c r="F139" s="4">
        <v>2425.1342445475179</v>
      </c>
      <c r="G139" s="4">
        <v>2331.9148144867631</v>
      </c>
      <c r="H139" s="4">
        <v>2548.3367078795018</v>
      </c>
      <c r="I139" s="4">
        <v>2745.2015198280915</v>
      </c>
      <c r="J139" s="17">
        <v>2852.0078354554357</v>
      </c>
      <c r="K139" s="17">
        <v>2919.4906953966697</v>
      </c>
      <c r="L139" s="4">
        <v>60.481030492100231</v>
      </c>
      <c r="M139" s="4">
        <v>60.6</v>
      </c>
      <c r="N139" s="4">
        <v>59.804598835488008</v>
      </c>
      <c r="O139" s="4">
        <v>61.509693927763017</v>
      </c>
      <c r="P139" s="4">
        <v>62.3098812677853</v>
      </c>
      <c r="Q139" s="4">
        <v>64.954092596210202</v>
      </c>
      <c r="R139" s="20">
        <v>69.441723800195888</v>
      </c>
      <c r="S139" s="20">
        <v>70.617042115572971</v>
      </c>
      <c r="T139" s="189">
        <f>(J139+R139)/(I139+Q139)-1</f>
        <v>3.9604193568240742E-2</v>
      </c>
      <c r="U139" s="189">
        <f>(K139+S139)/(J139+R139)-1</f>
        <v>2.3501408072951424E-2</v>
      </c>
      <c r="V139" s="189">
        <f>(K139+S139)/(I139+Q139)</f>
        <v>1.0640363559556396</v>
      </c>
    </row>
    <row r="140" spans="1:22" ht="12">
      <c r="A140" s="3">
        <v>426</v>
      </c>
      <c r="B140" s="3">
        <v>12</v>
      </c>
      <c r="C140" s="24" t="s">
        <v>765</v>
      </c>
      <c r="D140" s="4">
        <v>3219.5462878910685</v>
      </c>
      <c r="E140" s="4">
        <v>3273.0709421998213</v>
      </c>
      <c r="F140" s="4">
        <v>3176.6344222222224</v>
      </c>
      <c r="G140" s="4">
        <v>3150.2055372581308</v>
      </c>
      <c r="H140" s="4">
        <v>3218.5971284342932</v>
      </c>
      <c r="I140" s="4">
        <v>3564.3812798065696</v>
      </c>
      <c r="J140" s="17">
        <v>3580.4324234076298</v>
      </c>
      <c r="K140" s="17">
        <v>3630.5200768010686</v>
      </c>
      <c r="L140" s="4">
        <v>76.025287728967413</v>
      </c>
      <c r="M140" s="4">
        <v>63.815949922770507</v>
      </c>
      <c r="N140" s="4">
        <v>76.790123456790127</v>
      </c>
      <c r="O140" s="4">
        <v>75.010292301358589</v>
      </c>
      <c r="P140" s="4">
        <v>77.126779212181404</v>
      </c>
      <c r="Q140" s="4">
        <v>80.123395030848755</v>
      </c>
      <c r="R140" s="20">
        <v>85.983804992069452</v>
      </c>
      <c r="S140" s="20">
        <v>94.331747224309211</v>
      </c>
      <c r="T140" s="189">
        <f>(J140+R140)/(I140+Q140)-1</f>
        <v>6.0122171645338174E-3</v>
      </c>
      <c r="U140" s="189">
        <f>(K140+S140)/(J140+R140)-1</f>
        <v>1.5938069216757889E-2</v>
      </c>
      <c r="V140" s="189">
        <f>(K140+S140)/(I140+Q140)</f>
        <v>1.0220461095146061</v>
      </c>
    </row>
    <row r="141" spans="1:22" ht="12">
      <c r="A141" s="3">
        <v>444</v>
      </c>
      <c r="B141" s="3">
        <v>33</v>
      </c>
      <c r="C141" s="23" t="s">
        <v>766</v>
      </c>
      <c r="D141" s="4">
        <v>3161.0658082909213</v>
      </c>
      <c r="E141" s="4">
        <v>3161.6309771151032</v>
      </c>
      <c r="F141" s="4">
        <v>3207.0263804638239</v>
      </c>
      <c r="G141" s="4">
        <v>3265.3242807153965</v>
      </c>
      <c r="H141" s="4">
        <v>3358.7836412487763</v>
      </c>
      <c r="I141" s="4">
        <v>3516.8230699995638</v>
      </c>
      <c r="J141" s="17">
        <v>3569.8880313077507</v>
      </c>
      <c r="K141" s="17">
        <v>3746.5376671377326</v>
      </c>
      <c r="L141" s="4">
        <v>66.965134204802226</v>
      </c>
      <c r="M141" s="4">
        <v>68.8031559524062</v>
      </c>
      <c r="N141" s="4">
        <v>65.640696804531373</v>
      </c>
      <c r="O141" s="4">
        <v>65.707620528771386</v>
      </c>
      <c r="P141" s="4">
        <v>69.639943435222449</v>
      </c>
      <c r="Q141" s="4">
        <v>67.079283441572599</v>
      </c>
      <c r="R141" s="20">
        <v>66.507229046635501</v>
      </c>
      <c r="S141" s="20">
        <v>69.85541906728993</v>
      </c>
      <c r="T141" s="189">
        <f>(J141+R141)/(I141+Q141)-1</f>
        <v>1.4646857457722984E-2</v>
      </c>
      <c r="U141" s="189">
        <f>(K141+S141)/(J141+R141)-1</f>
        <v>4.9498971636294131E-2</v>
      </c>
      <c r="V141" s="189">
        <f>(K141+S141)/(I141+Q141)</f>
        <v>1.0648708334758776</v>
      </c>
    </row>
    <row r="142" spans="1:22" ht="12">
      <c r="A142" s="3">
        <v>430</v>
      </c>
      <c r="B142" s="3">
        <v>2</v>
      </c>
      <c r="C142" s="23" t="s">
        <v>767</v>
      </c>
      <c r="D142" s="4">
        <v>3663.3441962713305</v>
      </c>
      <c r="E142" s="4">
        <v>3899.3220784410159</v>
      </c>
      <c r="F142" s="4">
        <v>3865.5454650154797</v>
      </c>
      <c r="G142" s="4">
        <v>4060.1721719061875</v>
      </c>
      <c r="H142" s="4">
        <v>4053.267812913386</v>
      </c>
      <c r="I142" s="4">
        <v>4010.4631274571975</v>
      </c>
      <c r="J142" s="17">
        <v>4143.3597748208804</v>
      </c>
      <c r="K142" s="17">
        <v>4494.9462640736947</v>
      </c>
      <c r="L142" s="4">
        <v>71.233375842594285</v>
      </c>
      <c r="M142" s="4">
        <v>76.965635950082984</v>
      </c>
      <c r="N142" s="4">
        <v>70.712074303405572</v>
      </c>
      <c r="O142" s="4">
        <v>74.288922155688624</v>
      </c>
      <c r="P142" s="4">
        <v>73.826771653543304</v>
      </c>
      <c r="Q142" s="4">
        <v>75.840202916930878</v>
      </c>
      <c r="R142" s="20">
        <v>77.213408393039913</v>
      </c>
      <c r="S142" s="20">
        <v>78.172978505629473</v>
      </c>
      <c r="T142" s="189">
        <f>(J142+R142)/(I142+Q142)-1</f>
        <v>3.2858513425017444E-2</v>
      </c>
      <c r="U142" s="189">
        <f>(K142+S142)/(J142+R142)-1</f>
        <v>8.3530374681702435E-2</v>
      </c>
      <c r="V142" s="189">
        <f>(K142+S142)/(I142+Q142)</f>
        <v>1.1191335720445952</v>
      </c>
    </row>
    <row r="143" spans="1:22" ht="12">
      <c r="A143" s="3">
        <v>433</v>
      </c>
      <c r="B143" s="3">
        <v>5</v>
      </c>
      <c r="C143" s="24" t="s">
        <v>768</v>
      </c>
      <c r="D143" s="4">
        <v>2896.4451657492355</v>
      </c>
      <c r="E143" s="4">
        <v>3011.2259607310448</v>
      </c>
      <c r="F143" s="4">
        <v>3127.1901868460391</v>
      </c>
      <c r="G143" s="4">
        <v>3252.2428889454268</v>
      </c>
      <c r="H143" s="4">
        <v>3220.8000421563615</v>
      </c>
      <c r="I143" s="4">
        <v>3241.9702152043806</v>
      </c>
      <c r="J143" s="17">
        <v>3375.8664955070603</v>
      </c>
      <c r="K143" s="17">
        <v>3587.0346598202823</v>
      </c>
      <c r="L143" s="4">
        <v>51.25382262996942</v>
      </c>
      <c r="M143" s="4">
        <v>52.358607063472462</v>
      </c>
      <c r="N143" s="4">
        <v>52.566018933731939</v>
      </c>
      <c r="O143" s="4">
        <v>57.753466480091589</v>
      </c>
      <c r="P143" s="4">
        <v>58.252427184466022</v>
      </c>
      <c r="Q143" s="4">
        <v>58.06698077167961</v>
      </c>
      <c r="R143" s="20">
        <v>63.543003851091143</v>
      </c>
      <c r="S143" s="20">
        <v>66.238767650834404</v>
      </c>
      <c r="T143" s="189">
        <f>(J143+R143)/(I143+Q143)-1</f>
        <v>4.2233555292054525E-2</v>
      </c>
      <c r="U143" s="189">
        <f>(K143+S143)/(J143+R143)-1</f>
        <v>6.2180420259022817E-2</v>
      </c>
      <c r="V143" s="189">
        <f>(K143+S143)/(I143+Q143)</f>
        <v>1.10704007576817</v>
      </c>
    </row>
    <row r="144" spans="1:22" ht="12">
      <c r="A144" s="3">
        <v>434</v>
      </c>
      <c r="B144" s="3">
        <v>34</v>
      </c>
      <c r="C144" s="24" t="s">
        <v>769</v>
      </c>
      <c r="D144" s="4">
        <v>3281.1263829926197</v>
      </c>
      <c r="E144" s="4">
        <v>3080.0010501052079</v>
      </c>
      <c r="F144" s="4">
        <v>3244.3890679482929</v>
      </c>
      <c r="G144" s="4">
        <v>3361.6197078772411</v>
      </c>
      <c r="H144" s="4">
        <v>3478.7693379366369</v>
      </c>
      <c r="I144" s="4">
        <v>3637.2871495422173</v>
      </c>
      <c r="J144" s="17">
        <v>3530.1147227533461</v>
      </c>
      <c r="K144" s="17">
        <v>3826.8915596831466</v>
      </c>
      <c r="L144" s="4">
        <v>129.25347789171184</v>
      </c>
      <c r="M144" s="4">
        <v>122.5013150973172</v>
      </c>
      <c r="N144" s="4">
        <v>134.37189260855155</v>
      </c>
      <c r="O144" s="4">
        <v>135.18232489423141</v>
      </c>
      <c r="P144" s="4">
        <v>141.61927971838614</v>
      </c>
      <c r="Q144" s="4">
        <v>152.25500169548999</v>
      </c>
      <c r="R144" s="20">
        <v>155.6268779022125</v>
      </c>
      <c r="S144" s="20">
        <v>165.59683146681235</v>
      </c>
      <c r="T144" s="189">
        <f>(J144+R144)/(I144+Q144)-1</f>
        <v>-2.7391317061415066E-2</v>
      </c>
      <c r="U144" s="189">
        <f>(K144+S144)/(J144+R144)-1</f>
        <v>8.3225256605031994E-2</v>
      </c>
      <c r="V144" s="189">
        <f>(K144+S144)/(I144+Q144)</f>
        <v>1.0535542901524311</v>
      </c>
    </row>
    <row r="145" spans="1:22" ht="12">
      <c r="A145" s="3">
        <v>435</v>
      </c>
      <c r="B145" s="3">
        <v>13</v>
      </c>
      <c r="C145" s="24" t="s">
        <v>770</v>
      </c>
      <c r="D145" s="4">
        <v>3870.9854796320628</v>
      </c>
      <c r="E145" s="4">
        <v>4379.2186640211639</v>
      </c>
      <c r="F145" s="4">
        <v>4353.3747138964582</v>
      </c>
      <c r="G145" s="4">
        <v>4303.0190806223482</v>
      </c>
      <c r="H145" s="4">
        <v>4930.5899420289852</v>
      </c>
      <c r="I145" s="4">
        <v>4189.3272818311871</v>
      </c>
      <c r="J145" s="17">
        <v>4669.9857752489334</v>
      </c>
      <c r="K145" s="17">
        <v>4533.4281650071125</v>
      </c>
      <c r="L145" s="4">
        <v>73.587385019710908</v>
      </c>
      <c r="M145" s="4">
        <v>80.687830687830683</v>
      </c>
      <c r="N145" s="4">
        <v>80.381471389645782</v>
      </c>
      <c r="O145" s="4">
        <v>82.036775106082032</v>
      </c>
      <c r="P145" s="4">
        <v>85.507246376811594</v>
      </c>
      <c r="Q145" s="4">
        <v>88.698140200286119</v>
      </c>
      <c r="R145" s="20">
        <v>89.615931721194883</v>
      </c>
      <c r="S145" s="20">
        <v>95.305832147937409</v>
      </c>
      <c r="T145" s="189">
        <f>(J145+R145)/(I145+Q145)-1</f>
        <v>0.11256975764065769</v>
      </c>
      <c r="U145" s="189">
        <f>(K145+S145)/(J145+R145)-1</f>
        <v>-2.7495517035265982E-2</v>
      </c>
      <c r="V145" s="189">
        <f>(K145+S145)/(I145+Q145)</f>
        <v>1.0819790769165274</v>
      </c>
    </row>
    <row r="146" spans="1:22" ht="12">
      <c r="A146" s="3">
        <v>436</v>
      </c>
      <c r="B146" s="3">
        <v>17</v>
      </c>
      <c r="C146" s="24" t="s">
        <v>771</v>
      </c>
      <c r="D146" s="4">
        <v>2847.3522736030827</v>
      </c>
      <c r="E146" s="4">
        <v>2859.8373206650831</v>
      </c>
      <c r="F146" s="4">
        <v>3212.7993801057182</v>
      </c>
      <c r="G146" s="4">
        <v>2864.4880555555555</v>
      </c>
      <c r="H146" s="4">
        <v>2831.6927920792077</v>
      </c>
      <c r="I146" s="4">
        <v>2870.3354027504911</v>
      </c>
      <c r="J146" s="17">
        <v>3165.5104063429139</v>
      </c>
      <c r="K146" s="17">
        <v>3047.5718533201189</v>
      </c>
      <c r="L146" s="4">
        <v>3.8535645472061657</v>
      </c>
      <c r="M146" s="4">
        <v>58.907363420427551</v>
      </c>
      <c r="N146" s="4">
        <v>58.145122537241711</v>
      </c>
      <c r="O146" s="4">
        <v>65.302144249512665</v>
      </c>
      <c r="P146" s="4">
        <v>34.653465346534652</v>
      </c>
      <c r="Q146" s="4">
        <v>70.235756385068768</v>
      </c>
      <c r="R146" s="20">
        <v>68.880079286422202</v>
      </c>
      <c r="S146" s="20">
        <v>69.871159563924678</v>
      </c>
      <c r="T146" s="189">
        <f>(J146+R146)/(I146+Q146)-1</f>
        <v>9.9919134954771893E-2</v>
      </c>
      <c r="U146" s="189">
        <f>(K146+S146)/(J146+R146)-1</f>
        <v>-3.6157499616975675E-2</v>
      </c>
      <c r="V146" s="189">
        <f>(K146+S146)/(I146+Q146)</f>
        <v>1.0601488092539406</v>
      </c>
    </row>
    <row r="147" spans="1:22" ht="12">
      <c r="A147" s="3">
        <v>440</v>
      </c>
      <c r="B147" s="3">
        <v>15</v>
      </c>
      <c r="C147" s="24" t="s">
        <v>772</v>
      </c>
      <c r="D147" s="4">
        <v>2501.7871808820673</v>
      </c>
      <c r="E147" s="4">
        <v>2603.1143508500772</v>
      </c>
      <c r="F147" s="4">
        <v>2569.4269718844985</v>
      </c>
      <c r="G147" s="4">
        <v>2606.5015599250937</v>
      </c>
      <c r="H147" s="4">
        <v>2802.8557891822043</v>
      </c>
      <c r="I147" s="4">
        <v>2911.1278641127574</v>
      </c>
      <c r="J147" s="17">
        <v>3098.6491290437257</v>
      </c>
      <c r="K147" s="17">
        <v>3152.8617134731603</v>
      </c>
      <c r="L147" s="4">
        <v>62.172139110161261</v>
      </c>
      <c r="M147" s="4">
        <v>54.289026275115923</v>
      </c>
      <c r="N147" s="4">
        <v>55.851063829787236</v>
      </c>
      <c r="O147" s="4">
        <v>57.865168539325843</v>
      </c>
      <c r="P147" s="4">
        <v>65.349824626176854</v>
      </c>
      <c r="Q147" s="4">
        <v>63.064691001084206</v>
      </c>
      <c r="R147" s="20">
        <v>69.498755776750798</v>
      </c>
      <c r="S147" s="20">
        <v>71.987202275151091</v>
      </c>
      <c r="T147" s="189">
        <f>(J147+R147)/(I147+Q147)-1</f>
        <v>6.5212768209357286E-2</v>
      </c>
      <c r="U147" s="189">
        <f>(K147+S147)/(J147+R147)-1</f>
        <v>1.7897217235188334E-2</v>
      </c>
      <c r="V147" s="189">
        <f>(K147+S147)/(I147+Q147)</f>
        <v>1.0842771125236965</v>
      </c>
    </row>
    <row r="148" spans="1:22" ht="12">
      <c r="A148" s="3">
        <v>441</v>
      </c>
      <c r="B148" s="3">
        <v>9</v>
      </c>
      <c r="C148" s="24" t="s">
        <v>773</v>
      </c>
      <c r="D148" s="4">
        <v>3828.1593724279833</v>
      </c>
      <c r="E148" s="4">
        <v>3936.2569923411302</v>
      </c>
      <c r="F148" s="4">
        <v>3811.0384495470826</v>
      </c>
      <c r="G148" s="4">
        <v>4125.1133118833113</v>
      </c>
      <c r="H148" s="4">
        <v>4204.1315163934423</v>
      </c>
      <c r="I148" s="4">
        <v>4694.6809289016073</v>
      </c>
      <c r="J148" s="17">
        <v>4723.1903485254688</v>
      </c>
      <c r="K148" s="17">
        <v>5065.9070598748885</v>
      </c>
      <c r="L148" s="4">
        <v>88.68312757201646</v>
      </c>
      <c r="M148" s="4">
        <v>93.562409439039541</v>
      </c>
      <c r="N148" s="4">
        <v>93.954076258689696</v>
      </c>
      <c r="O148" s="4">
        <v>102.96010296010296</v>
      </c>
      <c r="P148" s="4">
        <v>118.85245901639344</v>
      </c>
      <c r="Q148" s="4">
        <v>128.10917895663658</v>
      </c>
      <c r="R148" s="20">
        <v>120.8668453976765</v>
      </c>
      <c r="S148" s="20">
        <v>122.65415549597856</v>
      </c>
      <c r="T148" s="189">
        <f>(J148+R148)/(I148+Q148)-1</f>
        <v>4.4097059148913154E-3</v>
      </c>
      <c r="U148" s="189">
        <f>(K148+S148)/(J148+R148)-1</f>
        <v>7.1118900470436452E-2</v>
      </c>
      <c r="V148" s="189">
        <f>(K148+S148)/(I148+Q148)</f>
        <v>1.0758422198213928</v>
      </c>
    </row>
    <row r="149" spans="1:22" ht="12">
      <c r="A149" s="3">
        <v>475</v>
      </c>
      <c r="B149" s="3">
        <v>15</v>
      </c>
      <c r="C149" s="24" t="s">
        <v>774</v>
      </c>
      <c r="D149" s="4">
        <v>3751.6439386834986</v>
      </c>
      <c r="E149" s="4">
        <v>3730.4238771071232</v>
      </c>
      <c r="F149" s="4">
        <v>3727.1467336132923</v>
      </c>
      <c r="G149" s="4">
        <v>3828.447449333577</v>
      </c>
      <c r="H149" s="4">
        <v>3945.8367689497718</v>
      </c>
      <c r="I149" s="4">
        <v>3905.7432966428178</v>
      </c>
      <c r="J149" s="17">
        <v>4271.4181553044109</v>
      </c>
      <c r="K149" s="17">
        <v>4502.0051039008385</v>
      </c>
      <c r="L149" s="4">
        <v>66.726780883678984</v>
      </c>
      <c r="M149" s="4">
        <v>75.222040964292191</v>
      </c>
      <c r="N149" s="4">
        <v>74.675917473069205</v>
      </c>
      <c r="O149" s="4">
        <v>76.50173452620048</v>
      </c>
      <c r="P149" s="4">
        <v>73.05936073059361</v>
      </c>
      <c r="Q149" s="4">
        <v>74.848651623555313</v>
      </c>
      <c r="R149" s="20">
        <v>76.37623040466643</v>
      </c>
      <c r="S149" s="20">
        <v>78.199052132701425</v>
      </c>
      <c r="T149" s="189">
        <f>(J149+R149)/(I149+Q149)-1</f>
        <v>9.2248198814407045E-2</v>
      </c>
      <c r="U149" s="189">
        <f>(K149+S149)/(J149+R149)-1</f>
        <v>5.34546369277209E-2</v>
      </c>
      <c r="V149" s="189">
        <f>(K149+S149)/(I149+Q149)</f>
        <v>1.1506339297169885</v>
      </c>
    </row>
    <row r="150" spans="1:22" ht="12">
      <c r="A150" s="3">
        <v>480</v>
      </c>
      <c r="B150" s="3">
        <v>2</v>
      </c>
      <c r="C150" s="24" t="s">
        <v>775</v>
      </c>
      <c r="D150" s="4">
        <v>3316.1096153846156</v>
      </c>
      <c r="E150" s="4">
        <v>3245.4498762988619</v>
      </c>
      <c r="F150" s="4">
        <v>3282.134823943662</v>
      </c>
      <c r="G150" s="4">
        <v>3226.8958126858274</v>
      </c>
      <c r="H150" s="4">
        <v>3302.5425037257824</v>
      </c>
      <c r="I150" s="4">
        <v>3261.4734067033519</v>
      </c>
      <c r="J150" s="17">
        <v>3590.0402414486921</v>
      </c>
      <c r="K150" s="17">
        <v>3758.5513078470826</v>
      </c>
      <c r="L150" s="4">
        <v>71.005917159763314</v>
      </c>
      <c r="M150" s="4">
        <v>70.757050964868881</v>
      </c>
      <c r="N150" s="4">
        <v>71.428571428571431</v>
      </c>
      <c r="O150" s="4">
        <v>70.366699702675916</v>
      </c>
      <c r="P150" s="4">
        <v>71.53502235469449</v>
      </c>
      <c r="Q150" s="4">
        <v>73.536768384192101</v>
      </c>
      <c r="R150" s="20">
        <v>76.961770623742453</v>
      </c>
      <c r="S150" s="20">
        <v>78.470824949698184</v>
      </c>
      <c r="T150" s="189">
        <f>(J150+R150)/(I150+Q150)-1</f>
        <v>9.9547473487446192E-2</v>
      </c>
      <c r="U150" s="189">
        <f>(K150+S150)/(J150+R150)-1</f>
        <v>4.6364883401920576E-2</v>
      </c>
      <c r="V150" s="189">
        <f>(K150+S150)/(I150+Q150)</f>
        <v>1.1505278638905678</v>
      </c>
    </row>
    <row r="151" spans="1:22" ht="12">
      <c r="A151" s="3">
        <v>481</v>
      </c>
      <c r="B151" s="3">
        <v>2</v>
      </c>
      <c r="C151" s="23" t="s">
        <v>776</v>
      </c>
      <c r="D151" s="4">
        <v>2685.6403296929739</v>
      </c>
      <c r="E151" s="4">
        <v>2628.1026284237728</v>
      </c>
      <c r="F151" s="4">
        <v>2501.448809030655</v>
      </c>
      <c r="G151" s="4">
        <v>2721.5803035377853</v>
      </c>
      <c r="H151" s="4">
        <v>2711.69625445773</v>
      </c>
      <c r="I151" s="4">
        <v>2888.3899455097981</v>
      </c>
      <c r="J151" s="17">
        <v>2854.8101924076964</v>
      </c>
      <c r="K151" s="17">
        <v>2956.9422776911078</v>
      </c>
      <c r="L151" s="4">
        <v>72.429425097877598</v>
      </c>
      <c r="M151" s="4">
        <v>72.351421188630496</v>
      </c>
      <c r="N151" s="4">
        <v>71.458160729080362</v>
      </c>
      <c r="O151" s="4">
        <v>72.430395645802804</v>
      </c>
      <c r="P151" s="4">
        <v>72.897000209775541</v>
      </c>
      <c r="Q151" s="4">
        <v>73.771350728282513</v>
      </c>
      <c r="R151" s="20">
        <v>74.362974518980764</v>
      </c>
      <c r="S151" s="20">
        <v>76.443057722308893</v>
      </c>
      <c r="T151" s="189">
        <f>(J151+R151)/(I151+Q151)-1</f>
        <v>-1.1136506763928633E-2</v>
      </c>
      <c r="U151" s="189">
        <f>(K151+S151)/(J151+R151)-1</f>
        <v>3.5577332765232228E-2</v>
      </c>
      <c r="V151" s="189">
        <f>(K151+S151)/(I151+Q151)</f>
        <v>1.0240446187943208</v>
      </c>
    </row>
    <row r="152" spans="1:22" ht="12">
      <c r="A152" s="3">
        <v>483</v>
      </c>
      <c r="B152" s="3">
        <v>17</v>
      </c>
      <c r="C152" s="24" t="s">
        <v>777</v>
      </c>
      <c r="D152" s="4">
        <v>3476.1759347442685</v>
      </c>
      <c r="E152" s="4">
        <v>3195.4601414677277</v>
      </c>
      <c r="F152" s="4">
        <v>3417.3914030384271</v>
      </c>
      <c r="G152" s="4">
        <v>3400.5910054347828</v>
      </c>
      <c r="H152" s="4">
        <v>4029.1421120293849</v>
      </c>
      <c r="I152" s="4">
        <v>3597.4798886827457</v>
      </c>
      <c r="J152" s="17">
        <v>3669.1449814126395</v>
      </c>
      <c r="K152" s="17">
        <v>3842.007434944238</v>
      </c>
      <c r="L152" s="4">
        <v>71.428571428571431</v>
      </c>
      <c r="M152" s="4">
        <v>73.386383731211311</v>
      </c>
      <c r="N152" s="4">
        <v>68.811438784629132</v>
      </c>
      <c r="O152" s="4">
        <v>69.746376811594203</v>
      </c>
      <c r="P152" s="4">
        <v>74.380165289256198</v>
      </c>
      <c r="Q152" s="4">
        <v>78.849721706864571</v>
      </c>
      <c r="R152" s="20">
        <v>78.996282527881036</v>
      </c>
      <c r="S152" s="20">
        <v>100.37174721189591</v>
      </c>
      <c r="T152" s="189">
        <f>(J152+R152)/(I152+Q152)-1</f>
        <v>1.9533518797651972E-2</v>
      </c>
      <c r="U152" s="189">
        <f>(K152+S152)/(J152+R152)-1</f>
        <v>5.1822464666501311E-2</v>
      </c>
      <c r="V152" s="189">
        <f>(K152+S152)/(I152+Q152)</f>
        <v>1.072368258551857</v>
      </c>
    </row>
    <row r="153" spans="1:22" ht="12">
      <c r="A153" s="3">
        <v>484</v>
      </c>
      <c r="B153" s="3">
        <v>4</v>
      </c>
      <c r="C153" s="24" t="s">
        <v>778</v>
      </c>
      <c r="D153" s="4">
        <v>3929.0890894819468</v>
      </c>
      <c r="E153" s="4">
        <v>3940.8897317765854</v>
      </c>
      <c r="F153" s="4">
        <v>4238.924676806083</v>
      </c>
      <c r="G153" s="4">
        <v>4372.531906902087</v>
      </c>
      <c r="H153" s="4">
        <v>4609.8588229540264</v>
      </c>
      <c r="I153" s="4">
        <v>4721.4741063274632</v>
      </c>
      <c r="J153" s="17">
        <v>4665.3569089718403</v>
      </c>
      <c r="K153" s="17">
        <v>4922.0694171578261</v>
      </c>
      <c r="L153" s="4">
        <v>117.11145996860283</v>
      </c>
      <c r="M153" s="4">
        <v>116.75607447144209</v>
      </c>
      <c r="N153" s="4">
        <v>112.48415716096325</v>
      </c>
      <c r="O153" s="4">
        <v>114.28571428571429</v>
      </c>
      <c r="P153" s="4">
        <v>115.74828822954026</v>
      </c>
      <c r="Q153" s="4">
        <v>118.06914546640574</v>
      </c>
      <c r="R153" s="20">
        <v>114.603798297315</v>
      </c>
      <c r="S153" s="20">
        <v>120.49770792403406</v>
      </c>
      <c r="T153" s="189">
        <f>(J153+R153)/(I153+Q153)-1</f>
        <v>-1.2311604923177066E-2</v>
      </c>
      <c r="U153" s="189">
        <f>(K153+S153)/(J153+R153)-1</f>
        <v>5.4939032744211636E-2</v>
      </c>
      <c r="V153" s="189">
        <f>(K153+S153)/(I153+Q153)</f>
        <v>1.0419510401550265</v>
      </c>
    </row>
    <row r="154" spans="1:22" ht="12">
      <c r="A154" s="3">
        <v>489</v>
      </c>
      <c r="B154" s="3">
        <v>8</v>
      </c>
      <c r="C154" s="24" t="s">
        <v>779</v>
      </c>
      <c r="D154" s="4">
        <v>3450.9139088729021</v>
      </c>
      <c r="E154" s="4">
        <v>3390.5293805309734</v>
      </c>
      <c r="F154" s="4">
        <v>3675.8208785140559</v>
      </c>
      <c r="G154" s="4">
        <v>3802.4279587628866</v>
      </c>
      <c r="H154" s="4">
        <v>4015.805708131395</v>
      </c>
      <c r="I154" s="4">
        <v>4017.4261723768736</v>
      </c>
      <c r="J154" s="17">
        <v>4756.948228882834</v>
      </c>
      <c r="K154" s="17">
        <v>4759.1280653950953</v>
      </c>
      <c r="L154" s="4">
        <v>84.412470023980816</v>
      </c>
      <c r="M154" s="4">
        <v>87.020648967551622</v>
      </c>
      <c r="N154" s="4">
        <v>89.859437751004009</v>
      </c>
      <c r="O154" s="4">
        <v>170.61855670103094</v>
      </c>
      <c r="P154" s="4">
        <v>177.7059773828756</v>
      </c>
      <c r="Q154" s="4">
        <v>182.01284796573876</v>
      </c>
      <c r="R154" s="20">
        <v>164.57765667574932</v>
      </c>
      <c r="S154" s="20">
        <v>179.29155313351498</v>
      </c>
      <c r="T154" s="189">
        <f>(J154+R154)/(I154+Q154)-1</f>
        <v>0.1719484106610647</v>
      </c>
      <c r="U154" s="189">
        <f>(K154+S154)/(J154+R154)-1</f>
        <v>3.4326209722066459E-3</v>
      </c>
      <c r="V154" s="189">
        <f>(K154+S154)/(I154+Q154)</f>
        <v>1.1759712653538441</v>
      </c>
    </row>
    <row r="155" spans="1:22" ht="12">
      <c r="A155" s="3">
        <v>491</v>
      </c>
      <c r="B155" s="3">
        <v>10</v>
      </c>
      <c r="C155" s="24" t="s">
        <v>780</v>
      </c>
      <c r="D155" s="4">
        <v>3208.4199919509738</v>
      </c>
      <c r="E155" s="4">
        <v>3411.9563899334153</v>
      </c>
      <c r="F155" s="4">
        <v>3282.570349053648</v>
      </c>
      <c r="G155" s="4">
        <v>3504.3996551339701</v>
      </c>
      <c r="H155" s="4">
        <v>3822.6953206986109</v>
      </c>
      <c r="I155" s="4">
        <v>4034.4063476789074</v>
      </c>
      <c r="J155" s="17">
        <v>4427.0639473532738</v>
      </c>
      <c r="K155" s="17">
        <v>4348.7653728823316</v>
      </c>
      <c r="L155" s="4">
        <v>80.252446720936618</v>
      </c>
      <c r="M155" s="4">
        <v>86.835299081020594</v>
      </c>
      <c r="N155" s="4">
        <v>78.398850002764419</v>
      </c>
      <c r="O155" s="4">
        <v>88.613475045523799</v>
      </c>
      <c r="P155" s="4">
        <v>93.951142394700199</v>
      </c>
      <c r="Q155" s="4">
        <v>94.897590476009356</v>
      </c>
      <c r="R155" s="20">
        <v>102.07018284376738</v>
      </c>
      <c r="S155" s="20">
        <v>106.04171063486886</v>
      </c>
      <c r="T155" s="189">
        <f>(J155+R155)/(I155+Q155)-1</f>
        <v>9.6827503625412259E-2</v>
      </c>
      <c r="U155" s="189">
        <f>(K155+S155)/(J155+R155)-1</f>
        <v>-1.6410873368549961E-2</v>
      </c>
      <c r="V155" s="189">
        <f>(K155+S155)/(I155+Q155)</f>
        <v>1.078827606356273</v>
      </c>
    </row>
    <row r="156" spans="1:22" ht="12">
      <c r="A156" s="3">
        <v>494</v>
      </c>
      <c r="B156" s="3">
        <v>17</v>
      </c>
      <c r="C156" s="24" t="s">
        <v>781</v>
      </c>
      <c r="D156" s="4">
        <v>3251.9165265364672</v>
      </c>
      <c r="E156" s="4">
        <v>3303.0931206225678</v>
      </c>
      <c r="F156" s="4">
        <v>3360.0813715489521</v>
      </c>
      <c r="G156" s="4">
        <v>3593.7506904231623</v>
      </c>
      <c r="H156" s="4">
        <v>3612.6873394701388</v>
      </c>
      <c r="I156" s="4">
        <v>3645.1362877681681</v>
      </c>
      <c r="J156" s="17">
        <v>3685.7527787133713</v>
      </c>
      <c r="K156" s="17">
        <v>3748.9614909621646</v>
      </c>
      <c r="L156" s="4">
        <v>63.775791680459008</v>
      </c>
      <c r="M156" s="4">
        <v>63.590883824346861</v>
      </c>
      <c r="N156" s="4">
        <v>62.423772036811179</v>
      </c>
      <c r="O156" s="4">
        <v>63.808463251670382</v>
      </c>
      <c r="P156" s="4">
        <v>64.324202963628196</v>
      </c>
      <c r="Q156" s="4">
        <v>66.719083455015166</v>
      </c>
      <c r="R156" s="20">
        <v>71.629055798809929</v>
      </c>
      <c r="S156" s="20">
        <v>72.527225777478392</v>
      </c>
      <c r="T156" s="189">
        <f>(J156+R156)/(I156+Q156)-1</f>
        <v>1.2265150103085931E-2</v>
      </c>
      <c r="U156" s="189">
        <f>(K156+S156)/(J156+R156)-1</f>
        <v>1.7061583051961593E-2</v>
      </c>
      <c r="V156" s="189">
        <f>(K156+S156)/(I156+Q156)</f>
        <v>1.0295359960321762</v>
      </c>
    </row>
    <row r="157" spans="1:22" ht="12">
      <c r="A157" s="3">
        <v>495</v>
      </c>
      <c r="B157" s="3">
        <v>13</v>
      </c>
      <c r="C157" s="24" t="s">
        <v>782</v>
      </c>
      <c r="D157" s="4">
        <v>4413.7330877192981</v>
      </c>
      <c r="E157" s="4">
        <v>4406.1810883944681</v>
      </c>
      <c r="F157" s="4">
        <v>4389.3997738386306</v>
      </c>
      <c r="G157" s="4">
        <v>4477.7934090909093</v>
      </c>
      <c r="H157" s="4">
        <v>4733.3766155810981</v>
      </c>
      <c r="I157" s="4">
        <v>4479.3056739409494</v>
      </c>
      <c r="J157" s="17">
        <v>4740.0940228341169</v>
      </c>
      <c r="K157" s="17">
        <v>4908.6635325721963</v>
      </c>
      <c r="L157" s="4">
        <v>82.456140350877192</v>
      </c>
      <c r="M157" s="4">
        <v>85.387853277209857</v>
      </c>
      <c r="N157" s="4">
        <v>80.684596577017118</v>
      </c>
      <c r="O157" s="4">
        <v>80.808080808080803</v>
      </c>
      <c r="P157" s="4">
        <v>83.652618135376756</v>
      </c>
      <c r="Q157" s="4">
        <v>88.575096277278561</v>
      </c>
      <c r="R157" s="20">
        <v>94.694425789120217</v>
      </c>
      <c r="S157" s="20">
        <v>97.380792478173277</v>
      </c>
      <c r="T157" s="189">
        <f>(J157+R157)/(I157+Q157)-1</f>
        <v>5.843140218221099E-2</v>
      </c>
      <c r="U157" s="189">
        <f>(K157+S157)/(J157+R157)-1</f>
        <v>3.5421586331434884E-2</v>
      </c>
      <c r="V157" s="189">
        <f>(K157+S157)/(I157+Q157)</f>
        <v>1.0959227214705101</v>
      </c>
    </row>
    <row r="158" spans="1:22" ht="12">
      <c r="A158" s="3">
        <v>498</v>
      </c>
      <c r="B158" s="3">
        <v>19</v>
      </c>
      <c r="C158" s="24" t="s">
        <v>783</v>
      </c>
      <c r="D158" s="4">
        <v>4024.6687955894822</v>
      </c>
      <c r="E158" s="4">
        <v>4050.7553787234046</v>
      </c>
      <c r="F158" s="4">
        <v>4094.1193396226413</v>
      </c>
      <c r="G158" s="4">
        <v>4300.8296998695087</v>
      </c>
      <c r="H158" s="4">
        <v>4514.9506845753895</v>
      </c>
      <c r="I158" s="4">
        <v>4622.0780365694382</v>
      </c>
      <c r="J158" s="17">
        <v>4927.617406290392</v>
      </c>
      <c r="K158" s="17">
        <v>4994.8298147350279</v>
      </c>
      <c r="L158" s="4">
        <v>124.25784563189143</v>
      </c>
      <c r="M158" s="4">
        <v>125.53191489361703</v>
      </c>
      <c r="N158" s="4">
        <v>123.92795883361921</v>
      </c>
      <c r="O158" s="4">
        <v>124.83688560243584</v>
      </c>
      <c r="P158" s="4">
        <v>136.9150779896014</v>
      </c>
      <c r="Q158" s="4">
        <v>133.65259033521986</v>
      </c>
      <c r="R158" s="20">
        <v>135.71736320551486</v>
      </c>
      <c r="S158" s="20">
        <v>146.05773373545887</v>
      </c>
      <c r="T158" s="189">
        <f>(J158+R158)/(I158+Q158)-1</f>
        <v>6.4680732935342489E-2</v>
      </c>
      <c r="U158" s="189">
        <f>(K158+S158)/(J158+R158)-1</f>
        <v>1.5316541865214583E-2</v>
      </c>
      <c r="V158" s="189">
        <f>(K158+S158)/(I158+Q158)</f>
        <v>1.0809879599544339</v>
      </c>
    </row>
    <row r="159" spans="1:22" ht="12">
      <c r="A159" s="3">
        <v>499</v>
      </c>
      <c r="B159" s="3">
        <v>15</v>
      </c>
      <c r="C159" s="24" t="s">
        <v>784</v>
      </c>
      <c r="D159" s="4">
        <v>2936.3025054398508</v>
      </c>
      <c r="E159" s="4">
        <v>2869.2300696594425</v>
      </c>
      <c r="F159" s="4">
        <v>2810.2405953363595</v>
      </c>
      <c r="G159" s="4">
        <v>2986.9218982719608</v>
      </c>
      <c r="H159" s="4">
        <v>3074.6534018922252</v>
      </c>
      <c r="I159" s="4">
        <v>3138.4191127332547</v>
      </c>
      <c r="J159" s="17">
        <v>3160.2232577192894</v>
      </c>
      <c r="K159" s="17">
        <v>3308.8739822827588</v>
      </c>
      <c r="L159" s="4">
        <v>65.848098642627704</v>
      </c>
      <c r="M159" s="4">
        <v>74.045407636738901</v>
      </c>
      <c r="N159" s="4">
        <v>73.462649607924064</v>
      </c>
      <c r="O159" s="4">
        <v>73.493108413906597</v>
      </c>
      <c r="P159" s="4">
        <v>70.495680789798442</v>
      </c>
      <c r="Q159" s="4">
        <v>72.328175602734802</v>
      </c>
      <c r="R159" s="20">
        <v>76.296789390137747</v>
      </c>
      <c r="S159" s="20">
        <v>76.347995289057295</v>
      </c>
      <c r="T159" s="189">
        <f>(J159+R159)/(I159+Q159)-1</f>
        <v>8.0270281211682892E-3</v>
      </c>
      <c r="U159" s="189">
        <f>(K159+S159)/(J159+R159)-1</f>
        <v>4.5945005221023294E-2</v>
      </c>
      <c r="V159" s="189">
        <f>(K159+S159)/(I159+Q159)</f>
        <v>1.0543408351911279</v>
      </c>
    </row>
    <row r="160" spans="1:22" ht="12">
      <c r="A160" s="3">
        <v>500</v>
      </c>
      <c r="B160" s="3">
        <v>13</v>
      </c>
      <c r="C160" s="24" t="s">
        <v>785</v>
      </c>
      <c r="D160" s="4">
        <v>2200.5733122255133</v>
      </c>
      <c r="E160" s="4">
        <v>2260.0127150186099</v>
      </c>
      <c r="F160" s="4">
        <v>2231.1211369713774</v>
      </c>
      <c r="G160" s="4">
        <v>2349.9855260570307</v>
      </c>
      <c r="H160" s="4">
        <v>2444.5869618260526</v>
      </c>
      <c r="I160" s="4">
        <v>2438.7786081620729</v>
      </c>
      <c r="J160" s="17">
        <v>2507.7690389411086</v>
      </c>
      <c r="K160" s="17">
        <v>2745.2522539804336</v>
      </c>
      <c r="L160" s="4">
        <v>79.052190787457874</v>
      </c>
      <c r="M160" s="4">
        <v>79.368272809576496</v>
      </c>
      <c r="N160" s="4">
        <v>69.228483708032087</v>
      </c>
      <c r="O160" s="4">
        <v>76.106194690265482</v>
      </c>
      <c r="P160" s="4">
        <v>80.676898858717038</v>
      </c>
      <c r="Q160" s="4">
        <v>86.490698353949554</v>
      </c>
      <c r="R160" s="20">
        <v>88.049107999232689</v>
      </c>
      <c r="S160" s="20">
        <v>91.406100134279683</v>
      </c>
      <c r="T160" s="189">
        <f>(J160+R160)/(I160+Q160)-1</f>
        <v>2.7937155155008497E-2</v>
      </c>
      <c r="U160" s="189">
        <f>(K160+S160)/(J160+R160)-1</f>
        <v>9.2780076854862781E-2</v>
      </c>
      <c r="V160" s="189">
        <f>(K160+S160)/(I160+Q160)</f>
        <v>1.1233092434122591</v>
      </c>
    </row>
    <row r="161" spans="1:22" ht="12">
      <c r="A161" s="3">
        <v>503</v>
      </c>
      <c r="B161" s="3">
        <v>2</v>
      </c>
      <c r="C161" s="24" t="s">
        <v>786</v>
      </c>
      <c r="D161" s="4">
        <v>3456.842785341647</v>
      </c>
      <c r="E161" s="4">
        <v>3341.9178245345574</v>
      </c>
      <c r="F161" s="4">
        <v>3269.7296899719317</v>
      </c>
      <c r="G161" s="4">
        <v>3622.803538501159</v>
      </c>
      <c r="H161" s="4">
        <v>3840.3311902273322</v>
      </c>
      <c r="I161" s="4">
        <v>3722.4901582733814</v>
      </c>
      <c r="J161" s="17">
        <v>4036.6078483012907</v>
      </c>
      <c r="K161" s="17">
        <v>4083.7503292072688</v>
      </c>
      <c r="L161" s="4">
        <v>69.47448784832676</v>
      </c>
      <c r="M161" s="4">
        <v>72.558020913032394</v>
      </c>
      <c r="N161" s="4">
        <v>71.829548354171976</v>
      </c>
      <c r="O161" s="4">
        <v>71.851661086788567</v>
      </c>
      <c r="P161" s="4">
        <v>74.209563626861765</v>
      </c>
      <c r="Q161" s="4">
        <v>75.604970568999349</v>
      </c>
      <c r="R161" s="20">
        <v>76.639452199104554</v>
      </c>
      <c r="S161" s="20">
        <v>76.639452199104554</v>
      </c>
      <c r="T161" s="189">
        <f>(J161+R161)/(I161+Q161)-1</f>
        <v>8.2976376569606769E-2</v>
      </c>
      <c r="U161" s="189">
        <f>(K161+S161)/(J161+R161)-1</f>
        <v>1.1461134588295563E-2</v>
      </c>
      <c r="V161" s="189">
        <f>(K161+S161)/(I161+Q161)</f>
        <v>1.0953885145774156</v>
      </c>
    </row>
    <row r="162" spans="1:22" ht="12">
      <c r="A162" s="3">
        <v>504</v>
      </c>
      <c r="B162" s="3">
        <v>34</v>
      </c>
      <c r="C162" s="24" t="s">
        <v>787</v>
      </c>
      <c r="D162" s="4">
        <v>3136.8439055358049</v>
      </c>
      <c r="E162" s="4">
        <v>3421.1678801611279</v>
      </c>
      <c r="F162" s="4">
        <v>3631.5570492635857</v>
      </c>
      <c r="G162" s="4">
        <v>3551.8485744016648</v>
      </c>
      <c r="H162" s="4">
        <v>3657.8113549415516</v>
      </c>
      <c r="I162" s="4">
        <v>3642.18564404062</v>
      </c>
      <c r="J162" s="17">
        <v>4296.2555066079294</v>
      </c>
      <c r="K162" s="17">
        <v>4007.7092511013216</v>
      </c>
      <c r="L162" s="4">
        <v>113.2554596241747</v>
      </c>
      <c r="M162" s="4">
        <v>107.75427995971802</v>
      </c>
      <c r="N162" s="4">
        <v>105.12950736414423</v>
      </c>
      <c r="O162" s="4">
        <v>108.22060353798128</v>
      </c>
      <c r="P162" s="4">
        <v>115.3028692879915</v>
      </c>
      <c r="Q162" s="4">
        <v>114.91181186531267</v>
      </c>
      <c r="R162" s="20">
        <v>123.89867841409692</v>
      </c>
      <c r="S162" s="20">
        <v>137.11453744493392</v>
      </c>
      <c r="T162" s="189">
        <f>(J162+R162)/(I162+Q162)-1</f>
        <v>0.17648110992537824</v>
      </c>
      <c r="U162" s="189">
        <f>(K162+S162)/(J162+R162)-1</f>
        <v>-6.2289772019434309E-2</v>
      </c>
      <c r="V162" s="189">
        <f>(K162+S162)/(I162+Q162)</f>
        <v>1.1031983698029553</v>
      </c>
    </row>
    <row r="163" spans="1:22" ht="12">
      <c r="A163" s="3">
        <v>505</v>
      </c>
      <c r="B163" s="3">
        <v>35</v>
      </c>
      <c r="C163" s="24" t="s">
        <v>788</v>
      </c>
      <c r="D163" s="4">
        <v>2588.7134556441865</v>
      </c>
      <c r="E163" s="4">
        <v>2584.1667131827558</v>
      </c>
      <c r="F163" s="4">
        <v>2710.8087920011535</v>
      </c>
      <c r="G163" s="4">
        <v>2926.7957667021174</v>
      </c>
      <c r="H163" s="4">
        <v>3196.2206698518412</v>
      </c>
      <c r="I163" s="4">
        <v>3239.466672280229</v>
      </c>
      <c r="J163" s="17">
        <v>3362.8293104275635</v>
      </c>
      <c r="K163" s="17">
        <v>3443.6873170497624</v>
      </c>
      <c r="L163" s="4">
        <v>93.739424703891714</v>
      </c>
      <c r="M163" s="4">
        <v>92.744449239917515</v>
      </c>
      <c r="N163" s="4">
        <v>91.140700860452824</v>
      </c>
      <c r="O163" s="4">
        <v>92.816397563569566</v>
      </c>
      <c r="P163" s="4">
        <v>92.514840017373672</v>
      </c>
      <c r="Q163" s="4">
        <v>99.600635134484918</v>
      </c>
      <c r="R163" s="20">
        <v>90.69533087000336</v>
      </c>
      <c r="S163" s="20">
        <v>90.119487499400165</v>
      </c>
      <c r="T163" s="189">
        <f>(J163+R163)/(I163+Q163)-1</f>
        <v>3.4278235011522495E-2</v>
      </c>
      <c r="U163" s="189">
        <f>(K163+S163)/(J163+R163)-1</f>
        <v>2.3246442863494865E-2</v>
      </c>
      <c r="V163" s="189">
        <f>(K163+S163)/(I163+Q163)</f>
        <v>1.0583215249066742</v>
      </c>
    </row>
    <row r="164" spans="1:22" ht="12">
      <c r="A164" s="3">
        <v>508</v>
      </c>
      <c r="B164" s="3">
        <v>6</v>
      </c>
      <c r="C164" s="23" t="s">
        <v>789</v>
      </c>
      <c r="D164" s="4">
        <v>4028.0055365899661</v>
      </c>
      <c r="E164" s="4">
        <v>4107.2731383996943</v>
      </c>
      <c r="F164" s="4">
        <v>3921.780445592824</v>
      </c>
      <c r="G164" s="4">
        <v>4165.2683842532306</v>
      </c>
      <c r="H164" s="4">
        <v>4040.2426240487061</v>
      </c>
      <c r="I164" s="4">
        <v>4748.2175995037742</v>
      </c>
      <c r="J164" s="17">
        <v>4767.1261487050961</v>
      </c>
      <c r="K164" s="17">
        <v>4919.4862155388473</v>
      </c>
      <c r="L164" s="4">
        <v>71.482459449264425</v>
      </c>
      <c r="M164" s="4">
        <v>71.688361408882088</v>
      </c>
      <c r="N164" s="4">
        <v>10.140405616224649</v>
      </c>
      <c r="O164" s="4">
        <v>71.621756986877699</v>
      </c>
      <c r="P164" s="4">
        <v>77.016742770167426</v>
      </c>
      <c r="Q164" s="4">
        <v>79.086115992970122</v>
      </c>
      <c r="R164" s="20">
        <v>82.602339181286553</v>
      </c>
      <c r="S164" s="20">
        <v>83.02005012531329</v>
      </c>
      <c r="T164" s="189">
        <f>(J164+R164)/(I164+Q164)-1</f>
        <v>4.6454032543363777E-3</v>
      </c>
      <c r="U164" s="189">
        <f>(K164+S164)/(J164+R164)-1</f>
        <v>3.1502336297667854E-2</v>
      </c>
      <c r="V164" s="189">
        <f>(K164+S164)/(I164+Q164)</f>
        <v>1.0362940806075607</v>
      </c>
    </row>
    <row r="165" spans="1:22" ht="12">
      <c r="A165" s="3">
        <v>507</v>
      </c>
      <c r="B165" s="3">
        <v>10</v>
      </c>
      <c r="C165" s="24" t="s">
        <v>790</v>
      </c>
      <c r="D165" s="4">
        <v>3894.783533041078</v>
      </c>
      <c r="E165" s="4">
        <v>3892.1911825487941</v>
      </c>
      <c r="F165" s="4">
        <v>4072.776693095474</v>
      </c>
      <c r="G165" s="4">
        <v>4260.2793585415266</v>
      </c>
      <c r="H165" s="4">
        <v>4669.9308012433085</v>
      </c>
      <c r="I165" s="4">
        <v>4853.878326286117</v>
      </c>
      <c r="J165" s="17">
        <v>5251.4194464158982</v>
      </c>
      <c r="K165" s="17">
        <v>4777.6792051100074</v>
      </c>
      <c r="L165" s="4">
        <v>79.558369865237864</v>
      </c>
      <c r="M165" s="4">
        <v>77.743152370018038</v>
      </c>
      <c r="N165" s="4">
        <v>77.964981830194915</v>
      </c>
      <c r="O165" s="4">
        <v>79.169480081026336</v>
      </c>
      <c r="P165" s="4">
        <v>78.742876877914</v>
      </c>
      <c r="Q165" s="4">
        <v>113.46018322762509</v>
      </c>
      <c r="R165" s="20">
        <v>97.409510290986518</v>
      </c>
      <c r="S165" s="20">
        <v>94.393186657203685</v>
      </c>
      <c r="T165" s="189">
        <f>(J165+R165)/(I165+Q165)-1</f>
        <v>7.6799768419746339E-2</v>
      </c>
      <c r="U165" s="189">
        <f>(K165+S165)/(J165+R165)-1</f>
        <v>-8.9132886618456864E-2</v>
      </c>
      <c r="V165" s="189">
        <f>(K165+S165)/(I165+Q165)</f>
        <v>0.98082149675040842</v>
      </c>
    </row>
    <row r="166" spans="1:22" ht="12">
      <c r="A166" s="3">
        <v>529</v>
      </c>
      <c r="B166" s="3">
        <v>2</v>
      </c>
      <c r="C166" s="23" t="s">
        <v>791</v>
      </c>
      <c r="D166" s="4">
        <v>2955.8046500711989</v>
      </c>
      <c r="E166" s="4">
        <v>2989.6441346758966</v>
      </c>
      <c r="F166" s="4">
        <v>2917.0458371158766</v>
      </c>
      <c r="G166" s="4">
        <v>3069.6658191738111</v>
      </c>
      <c r="H166" s="4">
        <v>3206.7465770943359</v>
      </c>
      <c r="I166" s="4">
        <v>3292.4996751943172</v>
      </c>
      <c r="J166" s="17">
        <v>3302.5180039838601</v>
      </c>
      <c r="K166" s="17">
        <v>3500.0766126972776</v>
      </c>
      <c r="L166" s="4">
        <v>75.787142028374035</v>
      </c>
      <c r="M166" s="4">
        <v>77.302286553387873</v>
      </c>
      <c r="N166" s="4">
        <v>73.459592007095523</v>
      </c>
      <c r="O166" s="4">
        <v>75.136399064692128</v>
      </c>
      <c r="P166" s="4">
        <v>76.31769700735218</v>
      </c>
      <c r="Q166" s="4">
        <v>78.241622484171515</v>
      </c>
      <c r="R166" s="20">
        <v>77.53204964502784</v>
      </c>
      <c r="S166" s="20">
        <v>78.860003064507893</v>
      </c>
      <c r="T166" s="189">
        <f>(J166+R166)/(I166+Q166)-1</f>
        <v>2.7616346460082042E-3</v>
      </c>
      <c r="U166" s="189">
        <f>(K166+S166)/(J166+R166)-1</f>
        <v>5.884130677868793E-2</v>
      </c>
      <c r="V166" s="189">
        <f>(K166+S166)/(I166+Q166)</f>
        <v>1.0617654396161125</v>
      </c>
    </row>
    <row r="167" spans="1:22" ht="12">
      <c r="A167" s="3">
        <v>531</v>
      </c>
      <c r="B167" s="3">
        <v>4</v>
      </c>
      <c r="C167" s="24" t="s">
        <v>792</v>
      </c>
      <c r="D167" s="4">
        <v>3268.7795894531941</v>
      </c>
      <c r="E167" s="4">
        <v>3314.0362436914206</v>
      </c>
      <c r="F167" s="4">
        <v>3215.0103296504258</v>
      </c>
      <c r="G167" s="4">
        <v>3382.1842100423028</v>
      </c>
      <c r="H167" s="4">
        <v>3581.2427735034717</v>
      </c>
      <c r="I167" s="4">
        <v>3778.3740601217655</v>
      </c>
      <c r="J167" s="17">
        <v>4064.0479876160989</v>
      </c>
      <c r="K167" s="17">
        <v>4255.6114551083592</v>
      </c>
      <c r="L167" s="4">
        <v>87.595115908688726</v>
      </c>
      <c r="M167" s="4">
        <v>85.61643835616438</v>
      </c>
      <c r="N167" s="4">
        <v>82.774859626879191</v>
      </c>
      <c r="O167" s="4">
        <v>83.501931212065472</v>
      </c>
      <c r="P167" s="4">
        <v>91.949709138675175</v>
      </c>
      <c r="Q167" s="4">
        <v>95.129375951293753</v>
      </c>
      <c r="R167" s="20">
        <v>113.58359133126935</v>
      </c>
      <c r="S167" s="20">
        <v>113.77708978328174</v>
      </c>
      <c r="T167" s="189">
        <f>(J167+R167)/(I167+Q167)-1</f>
        <v>7.8515005315868081E-2</v>
      </c>
      <c r="U167" s="189">
        <f>(K167+S167)/(J167+R167)-1</f>
        <v>4.590088003705417E-2</v>
      </c>
      <c r="V167" s="189">
        <f>(K167+S167)/(I167+Q167)</f>
        <v>1.1280197931930345</v>
      </c>
    </row>
    <row r="168" spans="1:22" ht="12">
      <c r="A168" s="3">
        <v>535</v>
      </c>
      <c r="B168" s="3">
        <v>17</v>
      </c>
      <c r="C168" s="24" t="s">
        <v>793</v>
      </c>
      <c r="D168" s="4">
        <v>3367.0350910261127</v>
      </c>
      <c r="E168" s="4">
        <v>3459.2254871889063</v>
      </c>
      <c r="F168" s="4">
        <v>3600.7873527508091</v>
      </c>
      <c r="G168" s="4">
        <v>3731.647599888237</v>
      </c>
      <c r="H168" s="4">
        <v>3962.9846479932326</v>
      </c>
      <c r="I168" s="4">
        <v>4177.3525104761911</v>
      </c>
      <c r="J168" s="17">
        <v>4163.2201596614404</v>
      </c>
      <c r="K168" s="17">
        <v>4296.7202077522361</v>
      </c>
      <c r="L168" s="4">
        <v>80.728208900330998</v>
      </c>
      <c r="M168" s="4">
        <v>86.417485535861886</v>
      </c>
      <c r="N168" s="4">
        <v>83.587609801202035</v>
      </c>
      <c r="O168" s="4">
        <v>84.008568501443605</v>
      </c>
      <c r="P168" s="4">
        <v>90.422032145878376</v>
      </c>
      <c r="Q168" s="4">
        <v>94.285714285714292</v>
      </c>
      <c r="R168" s="20">
        <v>102.24103106665385</v>
      </c>
      <c r="S168" s="20">
        <v>121.28498605366933</v>
      </c>
      <c r="T168" s="189">
        <f>(J168+R168)/(I168+Q168)-1</f>
        <v>-1.4460573926894371E-3</v>
      </c>
      <c r="U168" s="189">
        <f>(K168+S168)/(J168+R168)-1</f>
        <v>3.5762604852529911E-2</v>
      </c>
      <c r="V168" s="189">
        <f>(K168+S168)/(I168+Q168)</f>
        <v>1.0342648326807118</v>
      </c>
    </row>
    <row r="169" spans="1:22" ht="12">
      <c r="A169" s="3">
        <v>536</v>
      </c>
      <c r="B169" s="3">
        <v>6</v>
      </c>
      <c r="C169" s="24" t="s">
        <v>794</v>
      </c>
      <c r="D169" s="4">
        <v>2691.8826171521623</v>
      </c>
      <c r="E169" s="4">
        <v>2659.8379497139417</v>
      </c>
      <c r="F169" s="4">
        <v>2658.1959660284497</v>
      </c>
      <c r="G169" s="4">
        <v>2777.2976198287947</v>
      </c>
      <c r="H169" s="4">
        <v>2908.5415900851781</v>
      </c>
      <c r="I169" s="4">
        <v>3074.8839644970417</v>
      </c>
      <c r="J169" s="17">
        <v>3236.1775917911091</v>
      </c>
      <c r="K169" s="17">
        <v>3261.2571297543636</v>
      </c>
      <c r="L169" s="4">
        <v>67.094867619564567</v>
      </c>
      <c r="M169" s="4">
        <v>67.118337850045165</v>
      </c>
      <c r="N169" s="4">
        <v>68.903427165236181</v>
      </c>
      <c r="O169" s="4">
        <v>70.808602022250724</v>
      </c>
      <c r="P169" s="4">
        <v>73.506439918653655</v>
      </c>
      <c r="Q169" s="4">
        <v>76.052906369648454</v>
      </c>
      <c r="R169" s="20">
        <v>77.073002952219895</v>
      </c>
      <c r="S169" s="20">
        <v>80.311846140617391</v>
      </c>
      <c r="T169" s="189">
        <f>(J169+R169)/(I169+Q169)-1</f>
        <v>5.1512845394453555E-2</v>
      </c>
      <c r="U169" s="189">
        <f>(K169+S169)/(J169+R169)-1</f>
        <v>8.5470085470085166E-3</v>
      </c>
      <c r="V169" s="189">
        <f>(K169+S169)/(I169+Q169)</f>
        <v>1.060500134671329</v>
      </c>
    </row>
    <row r="170" spans="1:22" ht="12">
      <c r="A170" s="3">
        <v>538</v>
      </c>
      <c r="B170" s="3">
        <v>2</v>
      </c>
      <c r="C170" s="24" t="s">
        <v>795</v>
      </c>
      <c r="D170" s="4">
        <v>2835.5338485285038</v>
      </c>
      <c r="E170" s="4">
        <v>3048.2973271028036</v>
      </c>
      <c r="F170" s="4">
        <v>2889.4632225223349</v>
      </c>
      <c r="G170" s="4">
        <v>2946.501269807733</v>
      </c>
      <c r="H170" s="4">
        <v>3033.1756224814421</v>
      </c>
      <c r="I170" s="4">
        <v>3088.1198977200083</v>
      </c>
      <c r="J170" s="17">
        <v>3264.2918088737201</v>
      </c>
      <c r="K170" s="17">
        <v>3396.9709897610924</v>
      </c>
      <c r="L170" s="4">
        <v>75.118337106400489</v>
      </c>
      <c r="M170" s="4">
        <v>71.651090342679126</v>
      </c>
      <c r="N170" s="4">
        <v>71.680864325784327</v>
      </c>
      <c r="O170" s="4">
        <v>70.357067399112609</v>
      </c>
      <c r="P170" s="4">
        <v>72.95864262990456</v>
      </c>
      <c r="Q170" s="4">
        <v>73.939910505007461</v>
      </c>
      <c r="R170" s="20">
        <v>74.658703071672349</v>
      </c>
      <c r="S170" s="20">
        <v>77.00511945392492</v>
      </c>
      <c r="T170" s="189">
        <f>(J170+R170)/(I170+Q170)-1</f>
        <v>5.5941605930493798E-2</v>
      </c>
      <c r="U170" s="189">
        <f>(K170+S170)/(J170+R170)-1</f>
        <v>4.0439532358014674E-2</v>
      </c>
      <c r="V170" s="189">
        <f>(K170+S170)/(I170+Q170)</f>
        <v>1.0986433906716939</v>
      </c>
    </row>
    <row r="171" spans="1:22" ht="12">
      <c r="A171" s="27">
        <v>541</v>
      </c>
      <c r="B171" s="3">
        <v>12</v>
      </c>
      <c r="C171" s="28" t="s">
        <v>796</v>
      </c>
      <c r="D171" s="4">
        <v>4046.8122674418601</v>
      </c>
      <c r="E171" s="4">
        <v>4161.1749634748276</v>
      </c>
      <c r="F171" s="4">
        <v>4202.9415135730742</v>
      </c>
      <c r="G171" s="4">
        <v>4225.3620932134099</v>
      </c>
      <c r="H171" s="4">
        <v>4475.1575157035177</v>
      </c>
      <c r="I171" s="4">
        <v>4620.1061172508153</v>
      </c>
      <c r="J171" s="17">
        <v>4748.8056056906253</v>
      </c>
      <c r="K171" s="17">
        <v>4727.2534239303532</v>
      </c>
      <c r="L171" s="4">
        <v>80.910852713178301</v>
      </c>
      <c r="M171" s="4">
        <v>78.084896347482726</v>
      </c>
      <c r="N171" s="4">
        <v>71.321246118401277</v>
      </c>
      <c r="O171" s="4">
        <v>62.448896156991005</v>
      </c>
      <c r="P171" s="4">
        <v>78.62227805695143</v>
      </c>
      <c r="Q171" s="4">
        <v>79.570571518787503</v>
      </c>
      <c r="R171" s="20">
        <v>89.818452064975048</v>
      </c>
      <c r="S171" s="20">
        <v>110.62745514385816</v>
      </c>
      <c r="T171" s="189">
        <f>(J171+R171)/(I171+Q171)-1</f>
        <v>2.9565303783136265E-2</v>
      </c>
      <c r="U171" s="189">
        <f>(K171+S171)/(J171+R171)-1</f>
        <v>-1.5359297860662036E-4</v>
      </c>
      <c r="V171" s="189">
        <f>(K171+S171)/(I171+Q171)</f>
        <v>1.029407169781458</v>
      </c>
    </row>
    <row r="172" spans="1:22" ht="12">
      <c r="A172" s="3">
        <v>543</v>
      </c>
      <c r="B172" s="3">
        <v>35</v>
      </c>
      <c r="C172" s="24" t="s">
        <v>797</v>
      </c>
      <c r="D172" s="4">
        <v>2629.7251146860158</v>
      </c>
      <c r="E172" s="4">
        <v>2573.8882344679837</v>
      </c>
      <c r="F172" s="4">
        <v>2606.8595927322754</v>
      </c>
      <c r="G172" s="4">
        <v>2754.6593575530296</v>
      </c>
      <c r="H172" s="4">
        <v>2956.3744365361799</v>
      </c>
      <c r="I172" s="4">
        <v>3005.9867498797612</v>
      </c>
      <c r="J172" s="17">
        <v>2935.1096610476707</v>
      </c>
      <c r="K172" s="17">
        <v>3125.7476889613922</v>
      </c>
      <c r="L172" s="4">
        <v>77.117693390934917</v>
      </c>
      <c r="M172" s="4">
        <v>76.481790049988092</v>
      </c>
      <c r="N172" s="4">
        <v>75.215256528855051</v>
      </c>
      <c r="O172" s="4">
        <v>74.651353568498763</v>
      </c>
      <c r="P172" s="4">
        <v>76.570604517014402</v>
      </c>
      <c r="Q172" s="4">
        <v>77.388177633236381</v>
      </c>
      <c r="R172" s="20">
        <v>79.617545767627334</v>
      </c>
      <c r="S172" s="20">
        <v>79.617545767627334</v>
      </c>
      <c r="T172" s="189">
        <f>(J172+R172)/(I172+Q172)-1</f>
        <v>-2.2263825292589301E-2</v>
      </c>
      <c r="U172" s="189">
        <f>(K172+S172)/(J172+R172)-1</f>
        <v>6.3235581475747482E-2</v>
      </c>
      <c r="V172" s="189">
        <f>(K172+S172)/(I172+Q172)</f>
        <v>1.0395638902449069</v>
      </c>
    </row>
    <row r="173" spans="1:22" ht="12">
      <c r="A173" s="3">
        <v>545</v>
      </c>
      <c r="B173" s="3">
        <v>15</v>
      </c>
      <c r="C173" s="24" t="s">
        <v>798</v>
      </c>
      <c r="D173" s="4">
        <v>3374.1217950356877</v>
      </c>
      <c r="E173" s="4">
        <v>3316.1332969594237</v>
      </c>
      <c r="F173" s="4">
        <v>3278.2824802776904</v>
      </c>
      <c r="G173" s="4">
        <v>3492.7545201140324</v>
      </c>
      <c r="H173" s="4">
        <v>3664.3276337166367</v>
      </c>
      <c r="I173" s="4">
        <v>3670.0137141661435</v>
      </c>
      <c r="J173" s="17">
        <v>3930.6165099268546</v>
      </c>
      <c r="K173" s="17">
        <v>4420.0626959247647</v>
      </c>
      <c r="L173" s="4">
        <v>65.942260573133055</v>
      </c>
      <c r="M173" s="4">
        <v>74.160398347282552</v>
      </c>
      <c r="N173" s="4">
        <v>72.893657305143577</v>
      </c>
      <c r="O173" s="4">
        <v>73.698659064512725</v>
      </c>
      <c r="P173" s="4">
        <v>71.104546893132181</v>
      </c>
      <c r="Q173" s="4">
        <v>71.563088512241052</v>
      </c>
      <c r="R173" s="20">
        <v>73.45872518286312</v>
      </c>
      <c r="S173" s="20">
        <v>73.563218390804593</v>
      </c>
      <c r="T173" s="189">
        <f>(J173+R173)/(I173+Q173)-1</f>
        <v>7.0157168026973471E-2</v>
      </c>
      <c r="U173" s="189">
        <f>(K173+S173)/(J173+R173)-1</f>
        <v>0.12226310707481924</v>
      </c>
      <c r="V173" s="189">
        <f>(K173+S173)/(I173+Q173)</f>
        <v>1.2009979084483406</v>
      </c>
    </row>
    <row r="174" spans="1:22" ht="12">
      <c r="A174" s="3">
        <v>560</v>
      </c>
      <c r="B174" s="3">
        <v>7</v>
      </c>
      <c r="C174" s="24" t="s">
        <v>799</v>
      </c>
      <c r="D174" s="4">
        <v>3141.3063120176403</v>
      </c>
      <c r="E174" s="4">
        <v>3195.1040481602063</v>
      </c>
      <c r="F174" s="4">
        <v>3195.7353523210654</v>
      </c>
      <c r="G174" s="4">
        <v>3221.7302119197066</v>
      </c>
      <c r="H174" s="4">
        <v>3373.7706573767418</v>
      </c>
      <c r="I174" s="4">
        <v>3437.9398646266213</v>
      </c>
      <c r="J174" s="17">
        <v>3542.4939926647276</v>
      </c>
      <c r="K174" s="17">
        <v>3660.5539395472365</v>
      </c>
      <c r="L174" s="4">
        <v>112.58115888766385</v>
      </c>
      <c r="M174" s="4">
        <v>102.77044044474476</v>
      </c>
      <c r="N174" s="4">
        <v>101.04185931816781</v>
      </c>
      <c r="O174" s="4">
        <v>119.69423901559878</v>
      </c>
      <c r="P174" s="4">
        <v>120.2899456351934</v>
      </c>
      <c r="Q174" s="4">
        <v>124.79536582294422</v>
      </c>
      <c r="R174" s="20">
        <v>118.69229796382952</v>
      </c>
      <c r="S174" s="20">
        <v>112.11584671809788</v>
      </c>
      <c r="T174" s="189">
        <f>(J174+R174)/(I174+Q174)-1</f>
        <v>2.763356068044609E-2</v>
      </c>
      <c r="U174" s="189">
        <f>(K174+S174)/(J174+R174)-1</f>
        <v>3.0450101903347404E-2</v>
      </c>
      <c r="V174" s="189">
        <f>(K174+S174)/(I174+Q174)</f>
        <v>1.0589251073224653</v>
      </c>
    </row>
    <row r="175" spans="1:22" ht="12">
      <c r="A175" s="3">
        <v>561</v>
      </c>
      <c r="B175" s="3">
        <v>2</v>
      </c>
      <c r="C175" s="24" t="s">
        <v>800</v>
      </c>
      <c r="D175" s="4">
        <v>3251.1714306463327</v>
      </c>
      <c r="E175" s="4">
        <v>3416.4608070432869</v>
      </c>
      <c r="F175" s="4">
        <v>3824.8536830680173</v>
      </c>
      <c r="G175" s="4">
        <v>4211.9101832844581</v>
      </c>
      <c r="H175" s="4">
        <v>4097.9570729872084</v>
      </c>
      <c r="I175" s="4">
        <v>3921.1132158920536</v>
      </c>
      <c r="J175" s="17">
        <v>3624.5325355272998</v>
      </c>
      <c r="K175" s="17">
        <v>3833.9566192969332</v>
      </c>
      <c r="L175" s="4">
        <v>74.80029048656499</v>
      </c>
      <c r="M175" s="4">
        <v>71.166544387380782</v>
      </c>
      <c r="N175" s="4">
        <v>69.464544138929085</v>
      </c>
      <c r="O175" s="4">
        <v>71.114369501466271</v>
      </c>
      <c r="P175" s="4">
        <v>75.244544770504135</v>
      </c>
      <c r="Q175" s="4">
        <v>74.212893553223395</v>
      </c>
      <c r="R175" s="20">
        <v>71.802543006731483</v>
      </c>
      <c r="S175" s="20">
        <v>76.29020194465221</v>
      </c>
      <c r="T175" s="189">
        <f>(J175+R175)/(I175+Q175)-1</f>
        <v>-7.4835200612136887E-2</v>
      </c>
      <c r="U175" s="189">
        <f>(K175+S175)/(J175+R175)-1</f>
        <v>5.7871307163091856E-2</v>
      </c>
      <c r="V175" s="189">
        <f>(K175+S175)/(I175+Q175)</f>
        <v>0.97870529566971842</v>
      </c>
    </row>
    <row r="176" spans="1:22" ht="12">
      <c r="A176" s="3">
        <v>562</v>
      </c>
      <c r="B176" s="3">
        <v>6</v>
      </c>
      <c r="C176" s="24" t="s">
        <v>801</v>
      </c>
      <c r="D176" s="4">
        <v>3669.9099362244897</v>
      </c>
      <c r="E176" s="4">
        <v>3543.0432023195876</v>
      </c>
      <c r="F176" s="4">
        <v>3647.7165105008075</v>
      </c>
      <c r="G176" s="4">
        <v>3743.7949322199329</v>
      </c>
      <c r="H176" s="4">
        <v>3778.5049475868091</v>
      </c>
      <c r="I176" s="4">
        <v>4120.816396536412</v>
      </c>
      <c r="J176" s="17">
        <v>4278.2356872354649</v>
      </c>
      <c r="K176" s="17">
        <v>4332.0338605480065</v>
      </c>
      <c r="L176" s="4">
        <v>71.428571428571431</v>
      </c>
      <c r="M176" s="4">
        <v>71.842783505154642</v>
      </c>
      <c r="N176" s="4">
        <v>71.082390953150238</v>
      </c>
      <c r="O176" s="4">
        <v>71.25040668040343</v>
      </c>
      <c r="P176" s="4">
        <v>74.797990827691635</v>
      </c>
      <c r="Q176" s="4">
        <v>78.929840142095912</v>
      </c>
      <c r="R176" s="20">
        <v>80.307418133214526</v>
      </c>
      <c r="S176" s="20">
        <v>81.532635330808645</v>
      </c>
      <c r="T176" s="189">
        <f>(J176+R176)/(I176+Q176)-1</f>
        <v>3.781106279787072E-2</v>
      </c>
      <c r="U176" s="189">
        <f>(K176+S176)/(J176+R176)-1</f>
        <v>1.2624262093991812E-2</v>
      </c>
      <c r="V176" s="189">
        <f>(K176+S176)/(I176+Q176)</f>
        <v>1.0509126616586753</v>
      </c>
    </row>
    <row r="177" spans="1:22" ht="12">
      <c r="A177" s="3">
        <v>563</v>
      </c>
      <c r="B177" s="3">
        <v>17</v>
      </c>
      <c r="C177" s="24" t="s">
        <v>802</v>
      </c>
      <c r="D177" s="4">
        <v>3646.5625611038108</v>
      </c>
      <c r="E177" s="4">
        <v>3910.9948296513176</v>
      </c>
      <c r="F177" s="4">
        <v>3894.6600481798719</v>
      </c>
      <c r="G177" s="4">
        <v>4105.8914374158812</v>
      </c>
      <c r="H177" s="4">
        <v>4314.7878046103187</v>
      </c>
      <c r="I177" s="4">
        <v>4492.144585604472</v>
      </c>
      <c r="J177" s="17">
        <v>4820.8955223880594</v>
      </c>
      <c r="K177" s="17">
        <v>4770.0647704871872</v>
      </c>
      <c r="L177" s="4">
        <v>97.766097240473059</v>
      </c>
      <c r="M177" s="4">
        <v>106.06867181261644</v>
      </c>
      <c r="N177" s="4">
        <v>102.51605995717345</v>
      </c>
      <c r="O177" s="4">
        <v>105.3835800807537</v>
      </c>
      <c r="P177" s="4">
        <v>113.4742041712404</v>
      </c>
      <c r="Q177" s="4">
        <v>118.93780573025856</v>
      </c>
      <c r="R177" s="20">
        <v>127.7105040833568</v>
      </c>
      <c r="S177" s="20">
        <v>140.38299070684315</v>
      </c>
      <c r="T177" s="189">
        <f>(J177+R177)/(I177+Q177)-1</f>
        <v>7.3198352684169965E-2</v>
      </c>
      <c r="U177" s="189">
        <f>(K177+S177)/(J177+R177)-1</f>
        <v>-7.7109119362639422E-3</v>
      </c>
      <c r="V177" s="189">
        <f>(K177+S177)/(I177+Q177)</f>
        <v>1.064923014696479</v>
      </c>
    </row>
    <row r="178" spans="1:22" ht="12">
      <c r="A178" s="3">
        <v>564</v>
      </c>
      <c r="B178" s="3">
        <v>17</v>
      </c>
      <c r="C178" s="23" t="s">
        <v>803</v>
      </c>
      <c r="D178" s="4">
        <v>2773.1203011207654</v>
      </c>
      <c r="E178" s="4">
        <v>2861.2248226663874</v>
      </c>
      <c r="F178" s="4">
        <v>2831.1693823688515</v>
      </c>
      <c r="G178" s="4">
        <v>2898.6630180726738</v>
      </c>
      <c r="H178" s="4">
        <v>3072.4084078466485</v>
      </c>
      <c r="I178" s="4">
        <v>3189.5563946808666</v>
      </c>
      <c r="J178" s="17">
        <v>3262.3492711592767</v>
      </c>
      <c r="K178" s="17">
        <v>3437.7337251011218</v>
      </c>
      <c r="L178" s="4">
        <v>58.949754438987533</v>
      </c>
      <c r="M178" s="4">
        <v>-4.014442017493991</v>
      </c>
      <c r="N178" s="4">
        <v>57.29176968570129</v>
      </c>
      <c r="O178" s="4">
        <v>57.317738140268318</v>
      </c>
      <c r="P178" s="4">
        <v>87.741922925314739</v>
      </c>
      <c r="Q178" s="4">
        <v>59.321747770430285</v>
      </c>
      <c r="R178" s="20">
        <v>65.505037014424175</v>
      </c>
      <c r="S178" s="20">
        <v>73.704495153781579</v>
      </c>
      <c r="T178" s="189">
        <f>(J178+R178)/(I178+Q178)-1</f>
        <v>2.4308749746709823E-2</v>
      </c>
      <c r="U178" s="189">
        <f>(K178+S178)/(J178+R178)-1</f>
        <v>5.5165850148635842E-2</v>
      </c>
      <c r="V178" s="189">
        <f>(K178+S178)/(I178+Q178)</f>
        <v>1.0808156127411732</v>
      </c>
    </row>
    <row r="179" spans="1:22" ht="12">
      <c r="A179" s="3">
        <v>309</v>
      </c>
      <c r="B179" s="3">
        <v>12</v>
      </c>
      <c r="C179" s="24" t="s">
        <v>804</v>
      </c>
      <c r="D179" s="4">
        <v>3749.2792589998598</v>
      </c>
      <c r="E179" s="4">
        <v>3872.6090861655616</v>
      </c>
      <c r="F179" s="4">
        <v>3801.4857461088104</v>
      </c>
      <c r="G179" s="4">
        <v>3899.1041863883579</v>
      </c>
      <c r="H179" s="4">
        <v>4241.3892404306216</v>
      </c>
      <c r="I179" s="4">
        <v>4505.6012637362637</v>
      </c>
      <c r="J179" s="17">
        <v>4587.574965400584</v>
      </c>
      <c r="K179" s="17">
        <v>4736.2755651237894</v>
      </c>
      <c r="L179" s="4">
        <v>73.259560162487745</v>
      </c>
      <c r="M179" s="4">
        <v>58.242843040473844</v>
      </c>
      <c r="N179" s="4">
        <v>74.396687134085397</v>
      </c>
      <c r="O179" s="4">
        <v>80.552697339409079</v>
      </c>
      <c r="P179" s="4">
        <v>78.797846889952154</v>
      </c>
      <c r="Q179" s="4">
        <v>110.8058608058608</v>
      </c>
      <c r="R179" s="20">
        <v>87.651852990927267</v>
      </c>
      <c r="S179" s="20">
        <v>93.649085037674922</v>
      </c>
      <c r="T179" s="189">
        <f>(J179+R179)/(I179+Q179)-1</f>
        <v>1.2741444214632747E-2</v>
      </c>
      <c r="U179" s="189">
        <f>(K179+S179)/(J179+R179)-1</f>
        <v>3.3088839917113644E-2</v>
      </c>
      <c r="V179" s="189">
        <f>(K179+S179)/(I179+Q179)</f>
        <v>1.0462518837396773</v>
      </c>
    </row>
    <row r="180" spans="1:22" ht="12">
      <c r="A180" s="3">
        <v>576</v>
      </c>
      <c r="B180" s="3">
        <v>7</v>
      </c>
      <c r="C180" s="24" t="s">
        <v>805</v>
      </c>
      <c r="D180" s="4">
        <v>4252.4200063633471</v>
      </c>
      <c r="E180" s="4">
        <v>4417.5725772860396</v>
      </c>
      <c r="F180" s="4">
        <v>4320.9275850677241</v>
      </c>
      <c r="G180" s="4">
        <v>4470.9808369895381</v>
      </c>
      <c r="H180" s="4">
        <v>4660.176205110497</v>
      </c>
      <c r="I180" s="4">
        <v>4787.5870010485842</v>
      </c>
      <c r="J180" s="17">
        <v>4711.0874200426442</v>
      </c>
      <c r="K180" s="17">
        <v>4922.8855721393038</v>
      </c>
      <c r="L180" s="4">
        <v>89.086859688195986</v>
      </c>
      <c r="M180" s="4">
        <v>83.631630328669047</v>
      </c>
      <c r="N180" s="4">
        <v>78.625702015196566</v>
      </c>
      <c r="O180" s="4">
        <v>90.111373607829904</v>
      </c>
      <c r="P180" s="4">
        <v>94.267955801104975</v>
      </c>
      <c r="Q180" s="4">
        <v>97.168822090178253</v>
      </c>
      <c r="R180" s="20">
        <v>101.99004975124379</v>
      </c>
      <c r="S180" s="20">
        <v>106.60980810234541</v>
      </c>
      <c r="T180" s="189">
        <f>(J180+R180)/(I180+Q180)-1</f>
        <v>-1.4673886667034397E-2</v>
      </c>
      <c r="U180" s="189">
        <f>(K180+S180)/(J180+R180)-1</f>
        <v>4.4964559952746619E-2</v>
      </c>
      <c r="V180" s="189">
        <f>(K180+S180)/(I180+Q180)</f>
        <v>1.0296308684289326</v>
      </c>
    </row>
    <row r="181" spans="1:22" ht="12">
      <c r="A181" s="3">
        <v>577</v>
      </c>
      <c r="B181" s="3">
        <v>2</v>
      </c>
      <c r="C181" s="24" t="s">
        <v>806</v>
      </c>
      <c r="D181" s="4">
        <v>2992.3359519774012</v>
      </c>
      <c r="E181" s="4">
        <v>2919.941164939793</v>
      </c>
      <c r="F181" s="4">
        <v>2799.7237884436158</v>
      </c>
      <c r="G181" s="4">
        <v>2865.2714651033975</v>
      </c>
      <c r="H181" s="4">
        <v>3115.795458064516</v>
      </c>
      <c r="I181" s="4">
        <v>3140.5687099432339</v>
      </c>
      <c r="J181" s="17">
        <v>3301.8748301784258</v>
      </c>
      <c r="K181" s="17">
        <v>3387.1931890227333</v>
      </c>
      <c r="L181" s="4">
        <v>69.774011299435031</v>
      </c>
      <c r="M181" s="4">
        <v>70.101745542798469</v>
      </c>
      <c r="N181" s="4">
        <v>69.711090400745576</v>
      </c>
      <c r="O181" s="4">
        <v>69.700886262924669</v>
      </c>
      <c r="P181" s="4">
        <v>71.79723502304148</v>
      </c>
      <c r="Q181" s="4">
        <v>72.422633217359461</v>
      </c>
      <c r="R181" s="20">
        <v>72.819490988135129</v>
      </c>
      <c r="S181" s="20">
        <v>74.721492618422246</v>
      </c>
      <c r="T181" s="189">
        <f>(J181+R181)/(I181+Q181)-1</f>
        <v>5.0327859846301948E-2</v>
      </c>
      <c r="U181" s="189">
        <f>(K181+S181)/(J181+R181)-1</f>
        <v>2.5845410628019483E-2</v>
      </c>
      <c r="V181" s="189">
        <f>(K181+S181)/(I181+Q181)</f>
        <v>1.0774740146780784</v>
      </c>
    </row>
    <row r="182" spans="1:22" ht="12">
      <c r="A182" s="3">
        <v>578</v>
      </c>
      <c r="B182" s="3">
        <v>18</v>
      </c>
      <c r="C182" s="24" t="s">
        <v>807</v>
      </c>
      <c r="D182" s="4">
        <v>4133.9683457568799</v>
      </c>
      <c r="E182" s="4">
        <v>4148.7569578917219</v>
      </c>
      <c r="F182" s="4">
        <v>4205.8440756914124</v>
      </c>
      <c r="G182" s="4">
        <v>4514.5000779376496</v>
      </c>
      <c r="H182" s="4">
        <v>4739.3125175679806</v>
      </c>
      <c r="I182" s="4">
        <v>5352.0248707613864</v>
      </c>
      <c r="J182" s="17">
        <v>5204.145728643216</v>
      </c>
      <c r="K182" s="17">
        <v>5228.9572864321608</v>
      </c>
      <c r="L182" s="4">
        <v>86.582568807339456</v>
      </c>
      <c r="M182" s="4">
        <v>89.37267258665139</v>
      </c>
      <c r="N182" s="4">
        <v>90.829694323144111</v>
      </c>
      <c r="O182" s="4">
        <v>83.033573141486812</v>
      </c>
      <c r="P182" s="4">
        <v>95.630919645585095</v>
      </c>
      <c r="Q182" s="4">
        <v>100.21651716671822</v>
      </c>
      <c r="R182" s="20">
        <v>136.62060301507537</v>
      </c>
      <c r="S182" s="20">
        <v>148.86934673366835</v>
      </c>
      <c r="T182" s="189">
        <f>(J182+R182)/(I182+Q182)-1</f>
        <v>-2.0445730175599364E-2</v>
      </c>
      <c r="U182" s="189">
        <f>(K182+S182)/(J182+R182)-1</f>
        <v>6.9391355483681139E-3</v>
      </c>
      <c r="V182" s="189">
        <f>(K182+S182)/(I182+Q182)</f>
        <v>0.98635152967969486</v>
      </c>
    </row>
    <row r="183" spans="1:22" ht="12">
      <c r="A183" s="3">
        <v>445</v>
      </c>
      <c r="B183" s="3">
        <v>2</v>
      </c>
      <c r="C183" s="23" t="s">
        <v>385</v>
      </c>
      <c r="D183" s="4">
        <v>3208.1539147311896</v>
      </c>
      <c r="E183" s="4">
        <v>3325.4544629172619</v>
      </c>
      <c r="F183" s="4">
        <v>3594.7800477592414</v>
      </c>
      <c r="G183" s="4">
        <v>3556.4966208845372</v>
      </c>
      <c r="H183" s="4">
        <v>3850.8255399154109</v>
      </c>
      <c r="I183" s="4">
        <v>3956.8175802714331</v>
      </c>
      <c r="J183" s="17">
        <v>4039.7719740156435</v>
      </c>
      <c r="K183" s="17">
        <v>4185.2711122895398</v>
      </c>
      <c r="L183" s="4">
        <v>85.527592676457274</v>
      </c>
      <c r="M183" s="4">
        <v>86.050136381348224</v>
      </c>
      <c r="N183" s="4">
        <v>84.069349035001636</v>
      </c>
      <c r="O183" s="4">
        <v>85.167904317539595</v>
      </c>
      <c r="P183" s="4">
        <v>87.364525508855408</v>
      </c>
      <c r="Q183" s="4">
        <v>88.513737173121484</v>
      </c>
      <c r="R183" s="20">
        <v>89.553228158557602</v>
      </c>
      <c r="S183" s="20">
        <v>92.204693092933852</v>
      </c>
      <c r="T183" s="189">
        <f>(J183+R183)/(I183+Q183)-1</f>
        <v>2.0763165767768488E-2</v>
      </c>
      <c r="U183" s="189">
        <f>(K183+S183)/(J183+R183)-1</f>
        <v>3.5877678786419454E-2</v>
      </c>
      <c r="V183" s="189">
        <f>(K183+S183)/(I183+Q183)</f>
        <v>1.0573857787461931</v>
      </c>
    </row>
    <row r="184" spans="1:22" ht="12">
      <c r="A184" s="3">
        <v>580</v>
      </c>
      <c r="B184" s="3">
        <v>9</v>
      </c>
      <c r="C184" s="24" t="s">
        <v>808</v>
      </c>
      <c r="D184" s="4">
        <v>4186.7933868194841</v>
      </c>
      <c r="E184" s="4">
        <v>4347.7811022239566</v>
      </c>
      <c r="F184" s="4">
        <v>4349.0590158985706</v>
      </c>
      <c r="G184" s="4">
        <v>4397.2792750929375</v>
      </c>
      <c r="H184" s="4">
        <v>4685.3664047317279</v>
      </c>
      <c r="I184" s="4">
        <v>5108.0983157894734</v>
      </c>
      <c r="J184" s="17">
        <v>5453.5112666812511</v>
      </c>
      <c r="K184" s="17">
        <v>5508.2038941150731</v>
      </c>
      <c r="L184" s="4">
        <v>87.48806112702961</v>
      </c>
      <c r="M184" s="4">
        <v>104.36987904799064</v>
      </c>
      <c r="N184" s="4">
        <v>118.73616421815255</v>
      </c>
      <c r="O184" s="4">
        <v>123.50268484097481</v>
      </c>
      <c r="P184" s="4">
        <v>115.54710604140261</v>
      </c>
      <c r="Q184" s="4">
        <v>124.59720730397422</v>
      </c>
      <c r="R184" s="20">
        <v>115.29205863049661</v>
      </c>
      <c r="S184" s="20">
        <v>117.04222270837892</v>
      </c>
      <c r="T184" s="189">
        <f>(J184+R184)/(I184+Q184)-1</f>
        <v>6.4232249083661763E-2</v>
      </c>
      <c r="U184" s="189">
        <f>(K184+S184)/(J184+R184)-1</f>
        <v>1.0135533294048482E-2</v>
      </c>
      <c r="V184" s="189">
        <f>(K184+S184)/(I184+Q184)</f>
        <v>1.0750188104768492</v>
      </c>
    </row>
    <row r="185" spans="1:22" ht="12">
      <c r="A185" s="3">
        <v>581</v>
      </c>
      <c r="B185" s="3">
        <v>6</v>
      </c>
      <c r="C185" s="24" t="s">
        <v>809</v>
      </c>
      <c r="D185" s="4">
        <v>3482.4406281407037</v>
      </c>
      <c r="E185" s="4">
        <v>3700.7983114166168</v>
      </c>
      <c r="F185" s="4">
        <v>3627.9424687595242</v>
      </c>
      <c r="G185" s="4">
        <v>3658.1844968310406</v>
      </c>
      <c r="H185" s="4">
        <v>3852.8192816989381</v>
      </c>
      <c r="I185" s="4">
        <v>4339.5468986146097</v>
      </c>
      <c r="J185" s="17">
        <v>4456.1654733492442</v>
      </c>
      <c r="K185" s="17">
        <v>4529.8329355608594</v>
      </c>
      <c r="L185" s="4">
        <v>71.386343482116459</v>
      </c>
      <c r="M185" s="4">
        <v>71.876867901972503</v>
      </c>
      <c r="N185" s="4">
        <v>72.386467540384032</v>
      </c>
      <c r="O185" s="4">
        <v>73.117947132477966</v>
      </c>
      <c r="P185" s="4">
        <v>76.202373516552157</v>
      </c>
      <c r="Q185" s="4">
        <v>79.030226700251887</v>
      </c>
      <c r="R185" s="20">
        <v>77.804295942720771</v>
      </c>
      <c r="S185" s="20">
        <v>79.554494828957843</v>
      </c>
      <c r="T185" s="189">
        <f>(J185+R185)/(I185+Q185)-1</f>
        <v>2.6115340007532684E-2</v>
      </c>
      <c r="U185" s="189">
        <f>(K185+S185)/(J185+R185)-1</f>
        <v>1.6633913531723721E-2</v>
      </c>
      <c r="V185" s="189">
        <f>(K185+S185)/(I185+Q185)</f>
        <v>1.0431836538467933</v>
      </c>
    </row>
    <row r="186" spans="1:22" ht="12">
      <c r="A186" s="3">
        <v>599</v>
      </c>
      <c r="B186" s="3">
        <v>15</v>
      </c>
      <c r="C186" s="24" t="s">
        <v>391</v>
      </c>
      <c r="D186" s="4">
        <v>2894.2998822895138</v>
      </c>
      <c r="E186" s="4">
        <v>2965.0901102376433</v>
      </c>
      <c r="F186" s="4">
        <v>2897.1116104294479</v>
      </c>
      <c r="G186" s="4">
        <v>2951.6820960421205</v>
      </c>
      <c r="H186" s="4">
        <v>3210.6095929970215</v>
      </c>
      <c r="I186" s="4">
        <v>3158.5543628065152</v>
      </c>
      <c r="J186" s="17">
        <v>3335.5115925163368</v>
      </c>
      <c r="K186" s="17">
        <v>3450.5415808790617</v>
      </c>
      <c r="L186" s="4">
        <v>66.492946356366247</v>
      </c>
      <c r="M186" s="4">
        <v>75.449534652570705</v>
      </c>
      <c r="N186" s="4">
        <v>74.341392998917357</v>
      </c>
      <c r="O186" s="4">
        <v>74.346405228758172</v>
      </c>
      <c r="P186" s="4">
        <v>71.02247089612851</v>
      </c>
      <c r="Q186" s="4">
        <v>71.326293180597816</v>
      </c>
      <c r="R186" s="20">
        <v>76.089875570674067</v>
      </c>
      <c r="S186" s="20">
        <v>78.685883090144117</v>
      </c>
      <c r="T186" s="189">
        <f>(J186+R186)/(I186+Q186)-1</f>
        <v>5.626239216085227E-2</v>
      </c>
      <c r="U186" s="189">
        <f>(K186+S186)/(J186+R186)-1</f>
        <v>3.4478234630421767E-2</v>
      </c>
      <c r="V186" s="189">
        <f>(K186+S186)/(I186+Q186)</f>
        <v>1.0926804547490645</v>
      </c>
    </row>
    <row r="187" spans="1:22" ht="12">
      <c r="A187" s="3">
        <v>583</v>
      </c>
      <c r="B187" s="3">
        <v>19</v>
      </c>
      <c r="C187" s="24" t="s">
        <v>810</v>
      </c>
      <c r="D187" s="4">
        <v>5251.8684029227561</v>
      </c>
      <c r="E187" s="4">
        <v>5688.5942481598322</v>
      </c>
      <c r="F187" s="4">
        <v>5694.8028079331934</v>
      </c>
      <c r="G187" s="4">
        <v>5945.7974633123686</v>
      </c>
      <c r="H187" s="4">
        <v>6791.0276464323751</v>
      </c>
      <c r="I187" s="4">
        <v>6683.6340923737916</v>
      </c>
      <c r="J187" s="17">
        <v>6781.3852813852818</v>
      </c>
      <c r="K187" s="17">
        <v>7301.9480519480521</v>
      </c>
      <c r="L187" s="4">
        <v>212.94363256784968</v>
      </c>
      <c r="M187" s="4">
        <v>210.3049421661409</v>
      </c>
      <c r="N187" s="4">
        <v>206.68058455114823</v>
      </c>
      <c r="O187" s="4">
        <v>202.30607966457023</v>
      </c>
      <c r="P187" s="4">
        <v>200.2129925452609</v>
      </c>
      <c r="Q187" s="4">
        <v>210.52631578947367</v>
      </c>
      <c r="R187" s="20">
        <v>221.86147186147187</v>
      </c>
      <c r="S187" s="20">
        <v>335.49783549783552</v>
      </c>
      <c r="T187" s="189">
        <f>(J187+R187)/(I187+Q187)-1</f>
        <v>1.5823006519303018E-2</v>
      </c>
      <c r="U187" s="189">
        <f>(K187+S187)/(J187+R187)-1</f>
        <v>9.0557873589862448E-2</v>
      </c>
      <c r="V187" s="189">
        <f>(K187+S187)/(I187+Q187)</f>
        <v>1.1078137779333521</v>
      </c>
    </row>
    <row r="188" spans="1:22" ht="12">
      <c r="A188" s="3">
        <v>854</v>
      </c>
      <c r="B188" s="3">
        <v>19</v>
      </c>
      <c r="C188" s="24" t="s">
        <v>811</v>
      </c>
      <c r="D188" s="4">
        <v>5124.1780182169477</v>
      </c>
      <c r="E188" s="4">
        <v>5085.4842833099583</v>
      </c>
      <c r="F188" s="4">
        <v>5293.6223760683761</v>
      </c>
      <c r="G188" s="4">
        <v>5292.3094909831298</v>
      </c>
      <c r="H188" s="4">
        <v>5783.6326474948119</v>
      </c>
      <c r="I188" s="4">
        <v>5957.8471549636797</v>
      </c>
      <c r="J188" s="17">
        <v>5696.905339805825</v>
      </c>
      <c r="K188" s="17">
        <v>5705.4004854368932</v>
      </c>
      <c r="L188" s="4">
        <v>106.81755451283466</v>
      </c>
      <c r="M188" s="4">
        <v>106.31136044880786</v>
      </c>
      <c r="N188" s="4">
        <v>105.12820512820512</v>
      </c>
      <c r="O188" s="4">
        <v>105.29377545084351</v>
      </c>
      <c r="P188" s="4">
        <v>107.02638600652239</v>
      </c>
      <c r="Q188" s="4">
        <v>110.77481840193704</v>
      </c>
      <c r="R188" s="20">
        <v>113.47087378640776</v>
      </c>
      <c r="S188" s="20">
        <v>118.93203883495146</v>
      </c>
      <c r="T188" s="189">
        <f>(J188+R188)/(I188+Q188)-1</f>
        <v>-4.2554266999459078E-2</v>
      </c>
      <c r="U188" s="189">
        <f>(K188+S188)/(J188+R188)-1</f>
        <v>2.4019633439507082E-3</v>
      </c>
      <c r="V188" s="189">
        <f>(K188+S188)/(I188+Q188)</f>
        <v>0.95974548255503034</v>
      </c>
    </row>
    <row r="189" spans="1:22" ht="12">
      <c r="A189" s="3">
        <v>584</v>
      </c>
      <c r="B189" s="3">
        <v>16</v>
      </c>
      <c r="C189" s="24" t="s">
        <v>812</v>
      </c>
      <c r="D189" s="4">
        <v>3161.03109177755</v>
      </c>
      <c r="E189" s="4">
        <v>3399.5088269693842</v>
      </c>
      <c r="F189" s="4">
        <v>3612.8970314685316</v>
      </c>
      <c r="G189" s="4">
        <v>3961.293561061947</v>
      </c>
      <c r="H189" s="4">
        <v>4033.7268176875677</v>
      </c>
      <c r="I189" s="4">
        <v>4044.2073946784922</v>
      </c>
      <c r="J189" s="17">
        <v>4255.1363466567054</v>
      </c>
      <c r="K189" s="17">
        <v>4392.9772132984681</v>
      </c>
      <c r="L189" s="4">
        <v>98.259979529170934</v>
      </c>
      <c r="M189" s="4">
        <v>98.039215686274517</v>
      </c>
      <c r="N189" s="4">
        <v>106.99300699300699</v>
      </c>
      <c r="O189" s="4">
        <v>93.451327433628322</v>
      </c>
      <c r="P189" s="4">
        <v>118.88365349764408</v>
      </c>
      <c r="Q189" s="4">
        <v>114.19068736141907</v>
      </c>
      <c r="R189" s="20">
        <v>142.3234964512514</v>
      </c>
      <c r="S189" s="20">
        <v>170.71348524467689</v>
      </c>
      <c r="T189" s="189">
        <f>(J189+R189)/(I189+Q189)-1</f>
        <v>5.7488907110781806E-2</v>
      </c>
      <c r="U189" s="189">
        <f>(K189+S189)/(J189+R189)-1</f>
        <v>3.7801563030920748E-2</v>
      </c>
      <c r="V189" s="189">
        <f>(K189+S189)/(I189+Q189)</f>
        <v>1.0974636406874296</v>
      </c>
    </row>
    <row r="190" spans="1:22" ht="12">
      <c r="A190" s="3">
        <v>588</v>
      </c>
      <c r="B190" s="3">
        <v>10</v>
      </c>
      <c r="C190" s="24" t="s">
        <v>813</v>
      </c>
      <c r="D190" s="4">
        <v>3955.1557457347276</v>
      </c>
      <c r="E190" s="4">
        <v>3987.2920434298439</v>
      </c>
      <c r="F190" s="4">
        <v>4092.2118861414606</v>
      </c>
      <c r="G190" s="4">
        <v>4512.0189842381787</v>
      </c>
      <c r="H190" s="4">
        <v>4867.9621715976327</v>
      </c>
      <c r="I190" s="4">
        <v>5064.4096795646919</v>
      </c>
      <c r="J190" s="17">
        <v>5689.5504252733899</v>
      </c>
      <c r="K190" s="17">
        <v>5431.3487241798302</v>
      </c>
      <c r="L190" s="4">
        <v>85.305448541552011</v>
      </c>
      <c r="M190" s="4">
        <v>84.075723830734972</v>
      </c>
      <c r="N190" s="4">
        <v>87.981598619896488</v>
      </c>
      <c r="O190" s="4">
        <v>86.398131932282539</v>
      </c>
      <c r="P190" s="4">
        <v>86.390532544378701</v>
      </c>
      <c r="Q190" s="4">
        <v>85.852478839177749</v>
      </c>
      <c r="R190" s="20">
        <v>98.420413122721754</v>
      </c>
      <c r="S190" s="20">
        <v>100.8505467800729</v>
      </c>
      <c r="T190" s="189">
        <f>(J190+R190)/(I190+Q190)-1</f>
        <v>0.12382062512131919</v>
      </c>
      <c r="U190" s="189">
        <f>(K190+S190)/(J190+R190)-1</f>
        <v>-4.4190196284244587E-2</v>
      </c>
      <c r="V190" s="189">
        <f>(K190+S190)/(I190+Q190)</f>
        <v>1.0741587711089255</v>
      </c>
    </row>
    <row r="191" spans="1:22" ht="12">
      <c r="A191" s="3">
        <v>592</v>
      </c>
      <c r="B191" s="3">
        <v>13</v>
      </c>
      <c r="C191" s="24" t="s">
        <v>814</v>
      </c>
      <c r="D191" s="4">
        <v>3008.1240593812377</v>
      </c>
      <c r="E191" s="4">
        <v>3068.6207912584778</v>
      </c>
      <c r="F191" s="4">
        <v>3291.6244821428572</v>
      </c>
      <c r="G191" s="4">
        <v>3180.8556358974356</v>
      </c>
      <c r="H191" s="4">
        <v>3448.3984847695915</v>
      </c>
      <c r="I191" s="4">
        <v>3702.2751590668081</v>
      </c>
      <c r="J191" s="17">
        <v>3336.5044849143787</v>
      </c>
      <c r="K191" s="17">
        <v>3472.4109812449037</v>
      </c>
      <c r="L191" s="4">
        <v>85.329341317365262</v>
      </c>
      <c r="M191" s="4">
        <v>82.140165787490574</v>
      </c>
      <c r="N191" s="4">
        <v>80.612244897959187</v>
      </c>
      <c r="O191" s="4">
        <v>80.256410256410263</v>
      </c>
      <c r="P191" s="4">
        <v>83.311637594376464</v>
      </c>
      <c r="Q191" s="4">
        <v>91.728525980911982</v>
      </c>
      <c r="R191" s="20">
        <v>94.319108453384075</v>
      </c>
      <c r="S191" s="20">
        <v>95.406360424028264</v>
      </c>
      <c r="T191" s="189">
        <f>(J191+R191)/(I191+Q191)-1</f>
        <v>-9.5724759865484677E-2</v>
      </c>
      <c r="U191" s="189">
        <f>(K191+S191)/(J191+R191)-1</f>
        <v>3.9930280462684209E-2</v>
      </c>
      <c r="V191" s="189">
        <f>(K191+S191)/(I191+Q191)</f>
        <v>0.9403832040885477</v>
      </c>
    </row>
    <row r="192" spans="1:22" ht="12">
      <c r="A192" s="3">
        <v>593</v>
      </c>
      <c r="B192" s="3">
        <v>10</v>
      </c>
      <c r="C192" s="24" t="s">
        <v>815</v>
      </c>
      <c r="D192" s="4">
        <v>4220.807037391628</v>
      </c>
      <c r="E192" s="4">
        <v>4236.3397824086605</v>
      </c>
      <c r="F192" s="4">
        <v>4228.1038084522506</v>
      </c>
      <c r="G192" s="4">
        <v>4401.9741705236156</v>
      </c>
      <c r="H192" s="4">
        <v>4565.6219454812808</v>
      </c>
      <c r="I192" s="4">
        <v>4618.4736241726614</v>
      </c>
      <c r="J192" s="17">
        <v>4912.9602783415485</v>
      </c>
      <c r="K192" s="17">
        <v>4965.3232821107567</v>
      </c>
      <c r="L192" s="4">
        <v>85.208233604595506</v>
      </c>
      <c r="M192" s="4">
        <v>81.894451962110963</v>
      </c>
      <c r="N192" s="4">
        <v>82.601536772777166</v>
      </c>
      <c r="O192" s="4">
        <v>87.882674399152407</v>
      </c>
      <c r="P192" s="4">
        <v>81.495305960864158</v>
      </c>
      <c r="Q192" s="4">
        <v>84.776978417266193</v>
      </c>
      <c r="R192" s="20">
        <v>93.128443026964334</v>
      </c>
      <c r="S192" s="20">
        <v>93.070455204407068</v>
      </c>
      <c r="T192" s="189">
        <f>(J192+R192)/(I192+Q192)-1</f>
        <v>6.438910965361333E-2</v>
      </c>
      <c r="U192" s="189">
        <f>(K192+S192)/(J192+R192)-1</f>
        <v>1.0448279856364984E-2</v>
      </c>
      <c r="V192" s="189">
        <f>(K192+S192)/(I192+Q192)</f>
        <v>1.0755101449473414</v>
      </c>
    </row>
    <row r="193" spans="1:22" ht="12">
      <c r="A193" s="3">
        <v>595</v>
      </c>
      <c r="B193" s="3">
        <v>11</v>
      </c>
      <c r="C193" s="24" t="s">
        <v>816</v>
      </c>
      <c r="D193" s="4">
        <v>4695.5636919831222</v>
      </c>
      <c r="E193" s="4">
        <v>4594.0981243346814</v>
      </c>
      <c r="F193" s="4">
        <v>4712.5944896193769</v>
      </c>
      <c r="G193" s="4">
        <v>4832.6178412627833</v>
      </c>
      <c r="H193" s="4">
        <v>5151.6625483944426</v>
      </c>
      <c r="I193" s="4">
        <v>5283.4591043739874</v>
      </c>
      <c r="J193" s="17">
        <v>5468.0402715991568</v>
      </c>
      <c r="K193" s="17">
        <v>5663.5448372746432</v>
      </c>
      <c r="L193" s="4">
        <v>83.755274261603375</v>
      </c>
      <c r="M193" s="4">
        <v>84.734937193953584</v>
      </c>
      <c r="N193" s="4">
        <v>86.288927335640139</v>
      </c>
      <c r="O193" s="4">
        <v>91.596265006669626</v>
      </c>
      <c r="P193" s="4">
        <v>95.877932133910278</v>
      </c>
      <c r="Q193" s="4">
        <v>98.819717657949553</v>
      </c>
      <c r="R193" s="20">
        <v>105.36174198080074</v>
      </c>
      <c r="S193" s="20">
        <v>112.15172090845235</v>
      </c>
      <c r="T193" s="189">
        <f>(J193+R193)/(I193+Q193)-1</f>
        <v>3.5509715841117728E-2</v>
      </c>
      <c r="U193" s="189">
        <f>(K193+S193)/(J193+R193)-1</f>
        <v>3.6296420769618587E-2</v>
      </c>
      <c r="V193" s="189">
        <f>(K193+S193)/(I193+Q193)</f>
        <v>1.0730950121983152</v>
      </c>
    </row>
    <row r="194" spans="1:22" ht="12">
      <c r="A194" s="3">
        <v>598</v>
      </c>
      <c r="B194" s="3">
        <v>15</v>
      </c>
      <c r="C194" s="24" t="s">
        <v>817</v>
      </c>
      <c r="D194" s="4">
        <v>3588.5603066474582</v>
      </c>
      <c r="E194" s="4">
        <v>3698.8193110388606</v>
      </c>
      <c r="F194" s="4">
        <v>3260.569717219671</v>
      </c>
      <c r="G194" s="4">
        <v>3817.74208475983</v>
      </c>
      <c r="H194" s="4">
        <v>3909.7336167221993</v>
      </c>
      <c r="I194" s="4">
        <v>4119.8486090422739</v>
      </c>
      <c r="J194" s="17">
        <v>4269.5852534562209</v>
      </c>
      <c r="K194" s="17">
        <v>4241.4641809803097</v>
      </c>
      <c r="L194" s="4">
        <v>112.88330932290594</v>
      </c>
      <c r="M194" s="4">
        <v>112.04004747896991</v>
      </c>
      <c r="N194" s="4">
        <v>107.90030445327416</v>
      </c>
      <c r="O194" s="4">
        <v>113.13414254590725</v>
      </c>
      <c r="P194" s="4">
        <v>124.01082882132445</v>
      </c>
      <c r="Q194" s="4">
        <v>122.78401342704291</v>
      </c>
      <c r="R194" s="20">
        <v>145.9991621281944</v>
      </c>
      <c r="S194" s="20">
        <v>146.62756598240469</v>
      </c>
      <c r="T194" s="189">
        <f>(J194+R194)/(I194+Q194)-1</f>
        <v>4.0765206065482174E-2</v>
      </c>
      <c r="U194" s="189">
        <f>(K194+S194)/(J194+R194)-1</f>
        <v>-6.2262808349144994E-3</v>
      </c>
      <c r="V194" s="189">
        <f>(K194+S194)/(I194+Q194)</f>
        <v>1.0342851096093109</v>
      </c>
    </row>
    <row r="195" spans="1:22" ht="12">
      <c r="A195" s="3">
        <v>601</v>
      </c>
      <c r="B195" s="3">
        <v>13</v>
      </c>
      <c r="C195" s="24" t="s">
        <v>818</v>
      </c>
      <c r="D195" s="4">
        <v>3854.8220469083158</v>
      </c>
      <c r="E195" s="4">
        <v>3948.0859257496431</v>
      </c>
      <c r="F195" s="4">
        <v>4149.2052314029561</v>
      </c>
      <c r="G195" s="4">
        <v>4235.674880335554</v>
      </c>
      <c r="H195" s="4">
        <v>4525.2696006944443</v>
      </c>
      <c r="I195" s="4">
        <v>4608.7476469091835</v>
      </c>
      <c r="J195" s="17">
        <v>4752.5161290322585</v>
      </c>
      <c r="K195" s="17">
        <v>4869.677419354839</v>
      </c>
      <c r="L195" s="4">
        <v>81.734186211798146</v>
      </c>
      <c r="M195" s="4">
        <v>81.389814374107573</v>
      </c>
      <c r="N195" s="4">
        <v>78.749697116549555</v>
      </c>
      <c r="O195" s="4">
        <v>79.940784603997045</v>
      </c>
      <c r="P195" s="4">
        <v>81.845238095238102</v>
      </c>
      <c r="Q195" s="4">
        <v>89.799033324853724</v>
      </c>
      <c r="R195" s="20">
        <v>93.935483870967744</v>
      </c>
      <c r="S195" s="20">
        <v>93.935483870967744</v>
      </c>
      <c r="T195" s="189">
        <f>(J195+R195)/(I195+Q195)-1</f>
        <v>3.147886841082137E-2</v>
      </c>
      <c r="U195" s="189">
        <f>(K195+S195)/(J195+R195)-1</f>
        <v>2.4174653887113928E-2</v>
      </c>
      <c r="V195" s="189">
        <f>(K195+S195)/(I195+Q195)</f>
        <v>1.056414513046525</v>
      </c>
    </row>
    <row r="196" spans="1:22" ht="12">
      <c r="A196" s="3">
        <v>604</v>
      </c>
      <c r="B196" s="3">
        <v>6</v>
      </c>
      <c r="C196" s="24" t="s">
        <v>820</v>
      </c>
      <c r="D196" s="4">
        <v>2387.5123460053933</v>
      </c>
      <c r="E196" s="4">
        <v>2376.1535871210144</v>
      </c>
      <c r="F196" s="4">
        <v>2450.6732369912152</v>
      </c>
      <c r="G196" s="4">
        <v>2571.7533328170175</v>
      </c>
      <c r="H196" s="4">
        <v>2785.790904041176</v>
      </c>
      <c r="I196" s="4">
        <v>2933.7841584608391</v>
      </c>
      <c r="J196" s="17">
        <v>2767.5557974959174</v>
      </c>
      <c r="K196" s="17">
        <v>2907.2103726431433</v>
      </c>
      <c r="L196" s="4">
        <v>66.832337545603551</v>
      </c>
      <c r="M196" s="4">
        <v>66.89975473568856</v>
      </c>
      <c r="N196" s="4">
        <v>73.296252014347345</v>
      </c>
      <c r="O196" s="4">
        <v>70.064023130937628</v>
      </c>
      <c r="P196" s="4">
        <v>72.313101972175502</v>
      </c>
      <c r="Q196" s="4">
        <v>75.241125082058275</v>
      </c>
      <c r="R196" s="20">
        <v>74.182214084228235</v>
      </c>
      <c r="S196" s="20">
        <v>77.250457762161631</v>
      </c>
      <c r="T196" s="189">
        <f>(J196+R196)/(I196+Q196)-1</f>
        <v>-5.5595169930172106E-2</v>
      </c>
      <c r="U196" s="189">
        <f>(K196+S196)/(J196+R196)-1</f>
        <v>5.0223777928704472E-2</v>
      </c>
      <c r="V196" s="189">
        <f>(K196+S196)/(I196+Q196)</f>
        <v>0.99183640853005073</v>
      </c>
    </row>
    <row r="197" spans="1:22" ht="12">
      <c r="A197" s="3">
        <v>607</v>
      </c>
      <c r="B197" s="3">
        <v>12</v>
      </c>
      <c r="C197" s="24" t="s">
        <v>825</v>
      </c>
      <c r="D197" s="4">
        <v>3447.7479894644425</v>
      </c>
      <c r="E197" s="4">
        <v>3564.7337151085512</v>
      </c>
      <c r="F197" s="4">
        <v>3592.2714612596283</v>
      </c>
      <c r="G197" s="4">
        <v>3683.2947689807288</v>
      </c>
      <c r="H197" s="4">
        <v>3818.2549034385302</v>
      </c>
      <c r="I197" s="4">
        <v>4213.0310354677458</v>
      </c>
      <c r="J197" s="17">
        <v>4419.3703436673877</v>
      </c>
      <c r="K197" s="17">
        <v>4595.0492670031244</v>
      </c>
      <c r="L197" s="4">
        <v>79.894644424934157</v>
      </c>
      <c r="M197" s="4">
        <v>69.339831634913608</v>
      </c>
      <c r="N197" s="4">
        <v>81.558676937018575</v>
      </c>
      <c r="O197" s="4">
        <v>81.495240306477825</v>
      </c>
      <c r="P197" s="4">
        <v>83.843617522374004</v>
      </c>
      <c r="Q197" s="4">
        <v>84.979766722208993</v>
      </c>
      <c r="R197" s="20">
        <v>93.246815669310266</v>
      </c>
      <c r="S197" s="20">
        <v>102.13890891612593</v>
      </c>
      <c r="T197" s="189">
        <f>(J197+R197)/(I197+Q197)-1</f>
        <v>4.9931553693954189E-2</v>
      </c>
      <c r="U197" s="189">
        <f>(K197+S197)/(J197+R197)-1</f>
        <v>4.0901102412525869E-2</v>
      </c>
      <c r="V197" s="189">
        <f>(K197+S197)/(I197+Q197)</f>
        <v>1.0928749116977332</v>
      </c>
    </row>
    <row r="198" spans="1:22" ht="12">
      <c r="A198" s="3">
        <v>608</v>
      </c>
      <c r="B198" s="3">
        <v>4</v>
      </c>
      <c r="C198" s="24" t="s">
        <v>826</v>
      </c>
      <c r="D198" s="4">
        <v>4005.1953303571431</v>
      </c>
      <c r="E198" s="4">
        <v>4015.5956784594714</v>
      </c>
      <c r="F198" s="4">
        <v>4235.4844644506002</v>
      </c>
      <c r="G198" s="4">
        <v>4019.5854613233923</v>
      </c>
      <c r="H198" s="4">
        <v>4269.9308664432747</v>
      </c>
      <c r="I198" s="4">
        <v>4346.3287833252543</v>
      </c>
      <c r="J198" s="17">
        <v>4356.6815697963239</v>
      </c>
      <c r="K198" s="17">
        <v>4615.0024838549425</v>
      </c>
      <c r="L198" s="4">
        <v>134.375</v>
      </c>
      <c r="M198" s="4">
        <v>130.31795790416481</v>
      </c>
      <c r="N198" s="4">
        <v>126.50046168051708</v>
      </c>
      <c r="O198" s="4">
        <v>125.34948741845294</v>
      </c>
      <c r="P198" s="4">
        <v>133.07802776448062</v>
      </c>
      <c r="Q198" s="4">
        <v>141.05671352399418</v>
      </c>
      <c r="R198" s="20">
        <v>142.07650273224044</v>
      </c>
      <c r="S198" s="20">
        <v>140.08941877794337</v>
      </c>
      <c r="T198" s="189">
        <f>(J198+R198)/(I198+Q198)-1</f>
        <v>2.5343433692739392E-3</v>
      </c>
      <c r="U198" s="189">
        <f>(K198+S198)/(J198+R198)-1</f>
        <v>5.6978798586572399E-2</v>
      </c>
      <c r="V198" s="189">
        <f>(K198+S198)/(I198+Q198)</f>
        <v>1.0596575457962332</v>
      </c>
    </row>
    <row r="199" spans="1:22" ht="12">
      <c r="A199" s="3">
        <v>609</v>
      </c>
      <c r="B199" s="3">
        <v>4</v>
      </c>
      <c r="C199" s="24" t="s">
        <v>827</v>
      </c>
      <c r="D199" s="4">
        <v>3257.9783867717865</v>
      </c>
      <c r="E199" s="4">
        <v>3245.5235193218823</v>
      </c>
      <c r="F199" s="4">
        <v>3180.067295920177</v>
      </c>
      <c r="G199" s="4">
        <v>3379.7856533535537</v>
      </c>
      <c r="H199" s="4">
        <v>3525.3835780494196</v>
      </c>
      <c r="I199" s="4">
        <v>3598.0715680416806</v>
      </c>
      <c r="J199" s="17">
        <v>3889.1976380687738</v>
      </c>
      <c r="K199" s="17">
        <v>4153.3578469535641</v>
      </c>
      <c r="L199" s="4">
        <v>90.613029064114428</v>
      </c>
      <c r="M199" s="4">
        <v>85.329006924605281</v>
      </c>
      <c r="N199" s="4">
        <v>91.290623854729446</v>
      </c>
      <c r="O199" s="4">
        <v>96.335438313804005</v>
      </c>
      <c r="P199" s="4">
        <v>90.535420687683185</v>
      </c>
      <c r="Q199" s="4">
        <v>83.683858324171879</v>
      </c>
      <c r="R199" s="20">
        <v>89.901905594614988</v>
      </c>
      <c r="S199" s="20">
        <v>95.782778982165738</v>
      </c>
      <c r="T199" s="189">
        <f>(J199+R199)/(I199+Q199)-1</f>
        <v>8.0761507178937153E-2</v>
      </c>
      <c r="U199" s="189">
        <f>(K199+S199)/(J199+R199)-1</f>
        <v>6.7864872267991982E-2</v>
      </c>
      <c r="V199" s="189">
        <f>(K199+S199)/(I199+Q199)</f>
        <v>1.1541072488157982</v>
      </c>
    </row>
    <row r="200" spans="1:22" ht="12">
      <c r="A200" s="3">
        <v>611</v>
      </c>
      <c r="B200" s="3">
        <v>35</v>
      </c>
      <c r="C200" s="24" t="s">
        <v>828</v>
      </c>
      <c r="D200" s="4">
        <v>2204.2648253658535</v>
      </c>
      <c r="E200" s="4">
        <v>2193.3374510571653</v>
      </c>
      <c r="F200" s="4">
        <v>2196.8042608865458</v>
      </c>
      <c r="G200" s="4">
        <v>2394.8102801894238</v>
      </c>
      <c r="H200" s="4">
        <v>2608.3804607745778</v>
      </c>
      <c r="I200" s="4">
        <v>2856.4049526627218</v>
      </c>
      <c r="J200" s="17">
        <v>2834.5834978286616</v>
      </c>
      <c r="K200" s="17">
        <v>2857.0864587445717</v>
      </c>
      <c r="L200" s="4">
        <v>74.536585365853654</v>
      </c>
      <c r="M200" s="4">
        <v>74.393108848864529</v>
      </c>
      <c r="N200" s="4">
        <v>74.008982620581918</v>
      </c>
      <c r="O200" s="4">
        <v>74.782951854775064</v>
      </c>
      <c r="P200" s="4">
        <v>76.067527308838137</v>
      </c>
      <c r="Q200" s="4">
        <v>78.500986193293883</v>
      </c>
      <c r="R200" s="20">
        <v>81.129095933675487</v>
      </c>
      <c r="S200" s="20">
        <v>81.129095933675487</v>
      </c>
      <c r="T200" s="189">
        <f>(J200+R200)/(I200+Q200)-1</f>
        <v>-6.5396798035578518E-3</v>
      </c>
      <c r="U200" s="189">
        <f>(K200+S200)/(J200+R200)-1</f>
        <v>7.7178254688241577E-3</v>
      </c>
      <c r="V200" s="189">
        <f>(K200+S200)/(I200+Q200)</f>
        <v>1.0011276735579204</v>
      </c>
    </row>
    <row r="201" spans="1:22" ht="12">
      <c r="A201" s="3">
        <v>638</v>
      </c>
      <c r="B201" s="3">
        <v>34</v>
      </c>
      <c r="C201" s="24" t="s">
        <v>829</v>
      </c>
      <c r="D201" s="4">
        <v>2869.1357723121291</v>
      </c>
      <c r="E201" s="4">
        <v>2848.4218983328014</v>
      </c>
      <c r="F201" s="4">
        <v>2800.3595111545287</v>
      </c>
      <c r="G201" s="4">
        <v>2841.556192352075</v>
      </c>
      <c r="H201" s="4">
        <v>3021.1992491067886</v>
      </c>
      <c r="I201" s="4">
        <v>3238.8513190699146</v>
      </c>
      <c r="J201" s="17">
        <v>3137.244548743522</v>
      </c>
      <c r="K201" s="17">
        <v>3276.2687004986801</v>
      </c>
      <c r="L201" s="4">
        <v>87.806441275436626</v>
      </c>
      <c r="M201" s="4">
        <v>94.627472878111035</v>
      </c>
      <c r="N201" s="4">
        <v>92.047289619011536</v>
      </c>
      <c r="O201" s="4">
        <v>88.715132704627749</v>
      </c>
      <c r="P201" s="4">
        <v>89.221913457721314</v>
      </c>
      <c r="Q201" s="4">
        <v>76.967146723562294</v>
      </c>
      <c r="R201" s="20">
        <v>98.054170333431117</v>
      </c>
      <c r="S201" s="20">
        <v>102.59118020925003</v>
      </c>
      <c r="T201" s="189">
        <f>(J201+R201)/(I201+Q201)-1</f>
        <v>-2.4283520810074011E-2</v>
      </c>
      <c r="U201" s="189">
        <f>(K201+S201)/(J201+R201)-1</f>
        <v>4.4373386848165941E-2</v>
      </c>
      <c r="V201" s="189">
        <f>(K201+S201)/(I201+Q201)</f>
        <v>1.019012323975151</v>
      </c>
    </row>
    <row r="202" spans="1:22" ht="12">
      <c r="A202" s="3">
        <v>614</v>
      </c>
      <c r="B202" s="3">
        <v>19</v>
      </c>
      <c r="C202" s="24" t="s">
        <v>830</v>
      </c>
      <c r="D202" s="4">
        <v>5220.5365890135181</v>
      </c>
      <c r="E202" s="4">
        <v>5075.5328738317758</v>
      </c>
      <c r="F202" s="4">
        <v>4968.3097009063449</v>
      </c>
      <c r="G202" s="4">
        <v>5314.5528668520237</v>
      </c>
      <c r="H202" s="4">
        <v>5527.5399088909835</v>
      </c>
      <c r="I202" s="4">
        <v>6016.0183573949316</v>
      </c>
      <c r="J202" s="17">
        <v>6238.0952380952385</v>
      </c>
      <c r="K202" s="17">
        <v>6467.0580560991521</v>
      </c>
      <c r="L202" s="4">
        <v>119.64337072188668</v>
      </c>
      <c r="M202" s="4">
        <v>125.87616822429906</v>
      </c>
      <c r="N202" s="4">
        <v>0</v>
      </c>
      <c r="O202" s="4">
        <v>0</v>
      </c>
      <c r="P202" s="4">
        <v>117.18504555450832</v>
      </c>
      <c r="Q202" s="4">
        <v>0</v>
      </c>
      <c r="R202" s="20">
        <v>123.61382909328115</v>
      </c>
      <c r="S202" s="20">
        <v>127.20156555772994</v>
      </c>
      <c r="T202" s="189">
        <f>(J202+R202)/(I202+Q202)-1</f>
        <v>5.746171126101407E-2</v>
      </c>
      <c r="U202" s="189">
        <f>(K202+S202)/(J202+R202)-1</f>
        <v>3.6554729556523835E-2</v>
      </c>
      <c r="V202" s="189">
        <f>(K202+S202)/(I202+Q202)</f>
        <v>1.0961169381325395</v>
      </c>
    </row>
    <row r="203" spans="1:22" ht="12">
      <c r="A203" s="3">
        <v>615</v>
      </c>
      <c r="B203" s="3">
        <v>17</v>
      </c>
      <c r="C203" s="24" t="s">
        <v>831</v>
      </c>
      <c r="D203" s="4">
        <v>4121.2317887852732</v>
      </c>
      <c r="E203" s="4">
        <v>4283.3017381214113</v>
      </c>
      <c r="F203" s="4">
        <v>4241.7042428730101</v>
      </c>
      <c r="G203" s="4">
        <v>4434.6732953692117</v>
      </c>
      <c r="H203" s="4">
        <v>4612.3335234345232</v>
      </c>
      <c r="I203" s="4">
        <v>4755.3702416763081</v>
      </c>
      <c r="J203" s="17">
        <v>4670.4871060171918</v>
      </c>
      <c r="K203" s="17">
        <v>4811.0184943995828</v>
      </c>
      <c r="L203" s="4">
        <v>66.489039602761295</v>
      </c>
      <c r="M203" s="4">
        <v>65.591791865152075</v>
      </c>
      <c r="N203" s="4">
        <v>62.939651980747868</v>
      </c>
      <c r="O203" s="4">
        <v>64.705882352941174</v>
      </c>
      <c r="P203" s="4">
        <v>64.905372793090308</v>
      </c>
      <c r="Q203" s="4">
        <v>67.746496979046157</v>
      </c>
      <c r="R203" s="20">
        <v>72.284449075280023</v>
      </c>
      <c r="S203" s="20">
        <v>72.284449075280023</v>
      </c>
      <c r="T203" s="189">
        <f>(J203+R203)/(I203+Q203)-1</f>
        <v>-1.665835349141509E-2</v>
      </c>
      <c r="U203" s="189">
        <f>(K203+S203)/(J203+R203)-1</f>
        <v>2.9630646711519937E-2</v>
      </c>
      <c r="V203" s="189">
        <f>(K203+S203)/(I203+Q203)</f>
        <v>1.0124786954330052</v>
      </c>
    </row>
    <row r="204" spans="1:22" ht="12">
      <c r="A204" s="3">
        <v>616</v>
      </c>
      <c r="B204" s="3">
        <v>34</v>
      </c>
      <c r="C204" s="24" t="s">
        <v>832</v>
      </c>
      <c r="D204" s="4">
        <v>3130.7982039573822</v>
      </c>
      <c r="E204" s="4">
        <v>3025.6707997987928</v>
      </c>
      <c r="F204" s="4">
        <v>2835.7726649484534</v>
      </c>
      <c r="G204" s="4">
        <v>3176.2996261190101</v>
      </c>
      <c r="H204" s="4">
        <v>3243.3809623655916</v>
      </c>
      <c r="I204" s="4">
        <v>3340.8905346426623</v>
      </c>
      <c r="J204" s="17">
        <v>3694.8051948051948</v>
      </c>
      <c r="K204" s="17">
        <v>3831.1688311688313</v>
      </c>
      <c r="L204" s="4">
        <v>112.12582445459158</v>
      </c>
      <c r="M204" s="4">
        <v>86.016096579476866</v>
      </c>
      <c r="N204" s="4">
        <v>95.876288659793815</v>
      </c>
      <c r="O204" s="4">
        <v>96.893101632438132</v>
      </c>
      <c r="P204" s="4">
        <v>109.13978494623656</v>
      </c>
      <c r="Q204" s="4">
        <v>101.47299509001637</v>
      </c>
      <c r="R204" s="20">
        <v>105.51948051948052</v>
      </c>
      <c r="S204" s="20">
        <v>115.25974025974025</v>
      </c>
      <c r="T204" s="189">
        <f>(J204+R204)/(I204+Q204)-1</f>
        <v>0.10398702591989006</v>
      </c>
      <c r="U204" s="189">
        <f>(K204+S204)/(J204+R204)-1</f>
        <v>3.8445108927808613E-2</v>
      </c>
      <c r="V204" s="189">
        <f>(K204+S204)/(I204+Q204)</f>
        <v>1.1464299273862679</v>
      </c>
    </row>
    <row r="205" spans="1:22" ht="12">
      <c r="A205" s="3">
        <v>619</v>
      </c>
      <c r="B205" s="3">
        <v>6</v>
      </c>
      <c r="C205" s="24" t="s">
        <v>833</v>
      </c>
      <c r="D205" s="4">
        <v>3933.8228993112493</v>
      </c>
      <c r="E205" s="4">
        <v>4143.7393339993341</v>
      </c>
      <c r="F205" s="4">
        <v>4036.1242353340112</v>
      </c>
      <c r="G205" s="4">
        <v>4102.2731940607728</v>
      </c>
      <c r="H205" s="4">
        <v>4273.2900601131541</v>
      </c>
      <c r="I205" s="4">
        <v>4346.4890807899465</v>
      </c>
      <c r="J205" s="17">
        <v>4544.6855461566756</v>
      </c>
      <c r="K205" s="17">
        <v>4700.6252298639201</v>
      </c>
      <c r="L205" s="4">
        <v>72.482781239750736</v>
      </c>
      <c r="M205" s="4">
        <v>72.261072261072258</v>
      </c>
      <c r="N205" s="4">
        <v>71.549677856900644</v>
      </c>
      <c r="O205" s="4">
        <v>72.168508287292823</v>
      </c>
      <c r="P205" s="4">
        <v>77.086280056577081</v>
      </c>
      <c r="Q205" s="4">
        <v>80.789946140035909</v>
      </c>
      <c r="R205" s="20">
        <v>79.440970945200448</v>
      </c>
      <c r="S205" s="20">
        <v>79.440970945200448</v>
      </c>
      <c r="T205" s="189">
        <f>(J205+R205)/(I205+Q205)-1</f>
        <v>4.4462408846273727E-2</v>
      </c>
      <c r="U205" s="189">
        <f>(K205+S205)/(J205+R205)-1</f>
        <v>3.372305734510439E-2</v>
      </c>
      <c r="V205" s="189">
        <f>(K205+S205)/(I205+Q205)</f>
        <v>1.0796848745546024</v>
      </c>
    </row>
    <row r="206" spans="1:22" ht="12">
      <c r="A206" s="3">
        <v>620</v>
      </c>
      <c r="B206" s="3">
        <v>18</v>
      </c>
      <c r="C206" s="24" t="s">
        <v>834</v>
      </c>
      <c r="D206" s="4">
        <v>5223.8879178674351</v>
      </c>
      <c r="E206" s="4">
        <v>5469.8020219378432</v>
      </c>
      <c r="F206" s="4">
        <v>5785.5123641813416</v>
      </c>
      <c r="G206" s="4">
        <v>5950.72584135541</v>
      </c>
      <c r="H206" s="4">
        <v>6098.7742721518989</v>
      </c>
      <c r="I206" s="4">
        <v>5563.962075471698</v>
      </c>
      <c r="J206" s="17">
        <v>6157.3355128729054</v>
      </c>
      <c r="K206" s="17">
        <v>6191.6632611360847</v>
      </c>
      <c r="L206" s="4">
        <v>91.498559077809801</v>
      </c>
      <c r="M206" s="4">
        <v>95.795246800731263</v>
      </c>
      <c r="N206" s="4">
        <v>95.541401273885356</v>
      </c>
      <c r="O206" s="4">
        <v>96.264921062764728</v>
      </c>
      <c r="P206" s="4">
        <v>101.26582278481013</v>
      </c>
      <c r="Q206" s="4">
        <v>103.97430750702529</v>
      </c>
      <c r="R206" s="20">
        <v>140.98896608091542</v>
      </c>
      <c r="S206" s="20">
        <v>147.93624846751123</v>
      </c>
      <c r="T206" s="189">
        <f>(J206+R206)/(I206+Q206)-1</f>
        <v>0.11122003730814711</v>
      </c>
      <c r="U206" s="189">
        <f>(K206+S206)/(J206+R206)-1</f>
        <v>6.5533350635866849E-3</v>
      </c>
      <c r="V206" s="189">
        <f>(K206+S206)/(I206+Q206)</f>
        <v>1.1185022345419986</v>
      </c>
    </row>
    <row r="207" spans="1:22" ht="12">
      <c r="A207" s="3">
        <v>623</v>
      </c>
      <c r="B207" s="3">
        <v>10</v>
      </c>
      <c r="C207" s="24" t="s">
        <v>835</v>
      </c>
      <c r="D207" s="4">
        <v>4297.9070088495573</v>
      </c>
      <c r="E207" s="4">
        <v>4162.7855058191581</v>
      </c>
      <c r="F207" s="4">
        <v>4346.3278940217388</v>
      </c>
      <c r="G207" s="4">
        <v>4410.657055075103</v>
      </c>
      <c r="H207" s="4">
        <v>4750.8888516968846</v>
      </c>
      <c r="I207" s="4">
        <v>4835.5665465605989</v>
      </c>
      <c r="J207" s="17">
        <v>5381.7838603114678</v>
      </c>
      <c r="K207" s="17">
        <v>5125.5309108069841</v>
      </c>
      <c r="L207" s="4">
        <v>87.610619469026545</v>
      </c>
      <c r="M207" s="4">
        <v>91.316025067144139</v>
      </c>
      <c r="N207" s="4">
        <v>109.14855072463769</v>
      </c>
      <c r="O207" s="4">
        <v>94.219390077378236</v>
      </c>
      <c r="P207" s="4">
        <v>92.515109251510921</v>
      </c>
      <c r="Q207" s="4">
        <v>89.377632194665424</v>
      </c>
      <c r="R207" s="20">
        <v>103.82255781028788</v>
      </c>
      <c r="S207" s="20">
        <v>105.23831996224634</v>
      </c>
      <c r="T207" s="189">
        <f>(J207+R207)/(I207+Q207)-1</f>
        <v>0.11384133890999615</v>
      </c>
      <c r="U207" s="189">
        <f>(K207+S207)/(J207+R207)-1</f>
        <v>-4.6455609084652405E-2</v>
      </c>
      <c r="V207" s="189">
        <f>(K207+S207)/(I207+Q207)</f>
        <v>1.0620971610872676</v>
      </c>
    </row>
    <row r="208" spans="1:22" ht="12">
      <c r="A208" s="3">
        <v>624</v>
      </c>
      <c r="B208" s="3">
        <v>8</v>
      </c>
      <c r="C208" s="24" t="s">
        <v>435</v>
      </c>
      <c r="D208" s="4">
        <v>3217.4393384702125</v>
      </c>
      <c r="E208" s="4">
        <v>3208.0784719101121</v>
      </c>
      <c r="F208" s="4">
        <v>3030.9168066109423</v>
      </c>
      <c r="G208" s="4">
        <v>3319.208469250048</v>
      </c>
      <c r="H208" s="4">
        <v>3317.5515856031129</v>
      </c>
      <c r="I208" s="4">
        <v>3465.0543980487805</v>
      </c>
      <c r="J208" s="17">
        <v>3303.8296209456821</v>
      </c>
      <c r="K208" s="17">
        <v>3313.2082844861275</v>
      </c>
      <c r="L208" s="4">
        <v>61.078744596880284</v>
      </c>
      <c r="M208" s="4">
        <v>63.670411985018724</v>
      </c>
      <c r="N208" s="4">
        <v>64.779635258358667</v>
      </c>
      <c r="O208" s="4">
        <v>72.488914594177757</v>
      </c>
      <c r="P208" s="4">
        <v>73.540856031128399</v>
      </c>
      <c r="Q208" s="4">
        <v>74.146341463414629</v>
      </c>
      <c r="R208" s="20">
        <v>69.75381008206331</v>
      </c>
      <c r="S208" s="20">
        <v>74.638530676045335</v>
      </c>
      <c r="T208" s="189">
        <f>(J208+R208)/(I208+Q208)-1</f>
        <v>-4.6795115811169352E-2</v>
      </c>
      <c r="U208" s="189">
        <f>(K208+S208)/(J208+R208)-1</f>
        <v>4.2279624695933382E-3</v>
      </c>
      <c r="V208" s="189">
        <f>(K208+S208)/(I208+Q208)</f>
        <v>0.95723499866501405</v>
      </c>
    </row>
    <row r="209" spans="1:22" ht="12">
      <c r="A209" s="3">
        <v>625</v>
      </c>
      <c r="B209" s="3">
        <v>17</v>
      </c>
      <c r="C209" s="24" t="s">
        <v>836</v>
      </c>
      <c r="D209" s="4">
        <v>3233.7221737776395</v>
      </c>
      <c r="E209" s="4">
        <v>3278.8676348808031</v>
      </c>
      <c r="F209" s="4">
        <v>3327.5701787394169</v>
      </c>
      <c r="G209" s="4">
        <v>3313.3211093452001</v>
      </c>
      <c r="H209" s="4">
        <v>3812.7794930126747</v>
      </c>
      <c r="I209" s="4">
        <v>3701.6859423139954</v>
      </c>
      <c r="J209" s="17">
        <v>3983.5796387520527</v>
      </c>
      <c r="K209" s="17">
        <v>4104.1050903119867</v>
      </c>
      <c r="L209" s="4">
        <v>86.888819682341946</v>
      </c>
      <c r="M209" s="4">
        <v>100.37641154328733</v>
      </c>
      <c r="N209" s="4">
        <v>98.463468171840702</v>
      </c>
      <c r="O209" s="4">
        <v>98.855689764780678</v>
      </c>
      <c r="P209" s="4">
        <v>106.27234319142022</v>
      </c>
      <c r="Q209" s="4">
        <v>111.11111111111111</v>
      </c>
      <c r="R209" s="20">
        <v>116.91297208538587</v>
      </c>
      <c r="S209" s="20">
        <v>125.1231527093596</v>
      </c>
      <c r="T209" s="189">
        <f>(J209+R209)/(I209+Q209)-1</f>
        <v>7.5455250667981311E-2</v>
      </c>
      <c r="U209" s="189">
        <f>(K209+S209)/(J209+R209)-1</f>
        <v>3.1395162582091851E-2</v>
      </c>
      <c r="V209" s="189">
        <f>(K209+S209)/(I209+Q209)</f>
        <v>1.1092193431124668</v>
      </c>
    </row>
    <row r="210" spans="1:22" ht="12">
      <c r="A210" s="3">
        <v>626</v>
      </c>
      <c r="B210" s="3">
        <v>17</v>
      </c>
      <c r="C210" s="24" t="s">
        <v>439</v>
      </c>
      <c r="D210" s="4">
        <v>4516.1359891008169</v>
      </c>
      <c r="E210" s="4">
        <v>4701.1189845758354</v>
      </c>
      <c r="F210" s="4">
        <v>4780.1752407719696</v>
      </c>
      <c r="G210" s="4">
        <v>4765.2706745426831</v>
      </c>
      <c r="H210" s="4">
        <v>5140.1945916975246</v>
      </c>
      <c r="I210" s="4">
        <v>5373.624311543811</v>
      </c>
      <c r="J210" s="17">
        <v>5465.5380894800483</v>
      </c>
      <c r="K210" s="17">
        <v>5481.8621523579204</v>
      </c>
      <c r="L210" s="4">
        <v>89.736603088101731</v>
      </c>
      <c r="M210" s="4">
        <v>97.135512302607424</v>
      </c>
      <c r="N210" s="4">
        <v>92.748735244519395</v>
      </c>
      <c r="O210" s="4">
        <v>96.036585365853654</v>
      </c>
      <c r="P210" s="4">
        <v>103.48859871370104</v>
      </c>
      <c r="Q210" s="4">
        <v>103.31810053645937</v>
      </c>
      <c r="R210" s="20">
        <v>111.44699717855703</v>
      </c>
      <c r="S210" s="20">
        <v>117.29141475211608</v>
      </c>
      <c r="T210" s="189">
        <f>(J210+R210)/(I210+Q210)-1</f>
        <v>1.8266154188087746E-2</v>
      </c>
      <c r="U210" s="189">
        <f>(K210+S210)/(J210+R210)-1</f>
        <v>3.9749936761463989E-3</v>
      </c>
      <c r="V210" s="189">
        <f>(K210+S210)/(I210+Q210)</f>
        <v>1.0223137557116193</v>
      </c>
    </row>
    <row r="211" spans="1:22" ht="12">
      <c r="A211" s="3">
        <v>630</v>
      </c>
      <c r="B211" s="3">
        <v>17</v>
      </c>
      <c r="C211" s="24" t="s">
        <v>837</v>
      </c>
      <c r="D211" s="4">
        <v>3630.7764587271581</v>
      </c>
      <c r="E211" s="4">
        <v>3649.4592843571882</v>
      </c>
      <c r="F211" s="4">
        <v>3363.9004623179226</v>
      </c>
      <c r="G211" s="4">
        <v>3603.905105973025</v>
      </c>
      <c r="H211" s="4">
        <v>3683.6899429657797</v>
      </c>
      <c r="I211" s="4">
        <v>4206.5089014438163</v>
      </c>
      <c r="J211" s="17">
        <v>4130.5947271612504</v>
      </c>
      <c r="K211" s="17">
        <v>4426.732066217045</v>
      </c>
      <c r="L211" s="4">
        <v>117.2022684310019</v>
      </c>
      <c r="M211" s="4">
        <v>118.42938568714376</v>
      </c>
      <c r="N211" s="4">
        <v>122.22925902469918</v>
      </c>
      <c r="O211" s="4">
        <v>150.28901734104045</v>
      </c>
      <c r="P211" s="4">
        <v>139.41698352344741</v>
      </c>
      <c r="Q211" s="4">
        <v>146.89265536723164</v>
      </c>
      <c r="R211" s="20">
        <v>131.82096873083998</v>
      </c>
      <c r="S211" s="20">
        <v>150.21459227467813</v>
      </c>
      <c r="T211" s="189">
        <f>(J211+R211)/(I211+Q211)-1</f>
        <v>-2.089994679599616E-2</v>
      </c>
      <c r="U211" s="189">
        <f>(K211+S211)/(J211+R211)-1</f>
        <v>7.3791714614499515E-2</v>
      </c>
      <c r="V211" s="189">
        <f>(K211+S211)/(I211+Q211)</f>
        <v>1.051349524909075</v>
      </c>
    </row>
    <row r="212" spans="1:22" ht="12">
      <c r="A212" s="3">
        <v>631</v>
      </c>
      <c r="B212" s="3">
        <v>2</v>
      </c>
      <c r="C212" s="24" t="s">
        <v>838</v>
      </c>
      <c r="D212" s="4">
        <v>3097.7763764044944</v>
      </c>
      <c r="E212" s="4">
        <v>3544.0464915662651</v>
      </c>
      <c r="F212" s="4">
        <v>3352.5568030813674</v>
      </c>
      <c r="G212" s="4">
        <v>3303.5468392504931</v>
      </c>
      <c r="H212" s="4">
        <v>3234.9083183632733</v>
      </c>
      <c r="I212" s="4">
        <v>3315.7449949849552</v>
      </c>
      <c r="J212" s="17">
        <v>3421.9536757301107</v>
      </c>
      <c r="K212" s="17">
        <v>3313.1923464249749</v>
      </c>
      <c r="L212" s="4">
        <v>73.970037453183522</v>
      </c>
      <c r="M212" s="4">
        <v>83.373493975903614</v>
      </c>
      <c r="N212" s="4">
        <v>73.663938372652865</v>
      </c>
      <c r="O212" s="4">
        <v>77.416173570019723</v>
      </c>
      <c r="P212" s="4">
        <v>80.838323353293418</v>
      </c>
      <c r="Q212" s="4">
        <v>80.742226680040119</v>
      </c>
      <c r="R212" s="20">
        <v>83.081570996978854</v>
      </c>
      <c r="S212" s="20">
        <v>83.081570996978854</v>
      </c>
      <c r="T212" s="189">
        <f>(J212+R212)/(I212+Q212)-1</f>
        <v>3.1958908713009437E-2</v>
      </c>
      <c r="U212" s="189">
        <f>(K212+S212)/(J212+R212)-1</f>
        <v>-3.103002442177849E-2</v>
      </c>
      <c r="V212" s="189">
        <f>(K212+S212)/(I212+Q212)</f>
        <v>0.99993719857337282</v>
      </c>
    </row>
    <row r="213" spans="1:22" ht="12">
      <c r="A213" s="3">
        <v>635</v>
      </c>
      <c r="B213" s="3">
        <v>6</v>
      </c>
      <c r="C213" s="24" t="s">
        <v>840</v>
      </c>
      <c r="D213" s="4">
        <v>3449.4848142600363</v>
      </c>
      <c r="E213" s="4">
        <v>3535.8436985061112</v>
      </c>
      <c r="F213" s="4">
        <v>3668.3568798538145</v>
      </c>
      <c r="G213" s="4">
        <v>3941.3268118172027</v>
      </c>
      <c r="H213" s="4">
        <v>3792.0638632478635</v>
      </c>
      <c r="I213" s="4">
        <v>3867.4772735775528</v>
      </c>
      <c r="J213" s="17">
        <v>4089.6101879173784</v>
      </c>
      <c r="K213" s="17">
        <v>4208.7280633638766</v>
      </c>
      <c r="L213" s="4">
        <v>69.203115638106652</v>
      </c>
      <c r="M213" s="4">
        <v>68.960313867511701</v>
      </c>
      <c r="N213" s="4">
        <v>70.96086493071418</v>
      </c>
      <c r="O213" s="4">
        <v>70.626250192337281</v>
      </c>
      <c r="P213" s="4">
        <v>74.12587412587412</v>
      </c>
      <c r="Q213" s="4">
        <v>77.786438035853465</v>
      </c>
      <c r="R213" s="20">
        <v>77.030594812859135</v>
      </c>
      <c r="S213" s="20">
        <v>78.117720142879335</v>
      </c>
      <c r="T213" s="189">
        <f>(J213+R213)/(I213+Q213)-1</f>
        <v>5.6112109937081822E-2</v>
      </c>
      <c r="U213" s="189">
        <f>(K213+S213)/(J213+R213)-1</f>
        <v>2.8849379402885011E-2</v>
      </c>
      <c r="V213" s="189">
        <f>(K213+S213)/(I213+Q213)</f>
        <v>1.0865802888886382</v>
      </c>
    </row>
    <row r="214" spans="1:22" ht="12">
      <c r="A214" s="3">
        <v>636</v>
      </c>
      <c r="B214" s="3">
        <v>2</v>
      </c>
      <c r="C214" s="23" t="s">
        <v>841</v>
      </c>
      <c r="D214" s="4">
        <v>3342.8346402709649</v>
      </c>
      <c r="E214" s="4">
        <v>3307.6033670469246</v>
      </c>
      <c r="F214" s="4">
        <v>3318.8000011873664</v>
      </c>
      <c r="G214" s="4">
        <v>3296.3725633025324</v>
      </c>
      <c r="H214" s="4">
        <v>3517.6163327694539</v>
      </c>
      <c r="I214" s="4">
        <v>3477.8427646129539</v>
      </c>
      <c r="J214" s="17">
        <v>3700.255257080345</v>
      </c>
      <c r="K214" s="17">
        <v>3680.4424456059319</v>
      </c>
      <c r="L214" s="4">
        <v>72.062602195748653</v>
      </c>
      <c r="M214" s="4">
        <v>74.444313771610027</v>
      </c>
      <c r="N214" s="4">
        <v>73.497981477083826</v>
      </c>
      <c r="O214" s="4">
        <v>73.682947317892712</v>
      </c>
      <c r="P214" s="4">
        <v>73.827936201063309</v>
      </c>
      <c r="Q214" s="4">
        <v>75.221776643577599</v>
      </c>
      <c r="R214" s="20">
        <v>76.212471131639717</v>
      </c>
      <c r="S214" s="20">
        <v>77.671083019326602</v>
      </c>
      <c r="T214" s="189">
        <f>(J214+R214)/(I214+Q214)-1</f>
        <v>6.2876197254904787E-2</v>
      </c>
      <c r="U214" s="189">
        <f>(K214+S214)/(J214+R214)-1</f>
        <v>-4.86014998873463E-3</v>
      </c>
      <c r="V214" s="189">
        <f>(K214+S214)/(I214+Q214)</f>
        <v>1.0577104595167899</v>
      </c>
    </row>
    <row r="215" spans="1:22" ht="12">
      <c r="A215" s="3">
        <v>678</v>
      </c>
      <c r="B215" s="3">
        <v>17</v>
      </c>
      <c r="C215" s="24" t="s">
        <v>842</v>
      </c>
      <c r="D215" s="4">
        <v>3210.2281378899261</v>
      </c>
      <c r="E215" s="4">
        <v>3277.7515117952821</v>
      </c>
      <c r="F215" s="4">
        <v>3206.2633346666134</v>
      </c>
      <c r="G215" s="4">
        <v>3405.2055342388453</v>
      </c>
      <c r="H215" s="4">
        <v>3714.0307277442357</v>
      </c>
      <c r="I215" s="4">
        <v>3843.5075842811975</v>
      </c>
      <c r="J215" s="17">
        <v>3944.5177246496291</v>
      </c>
      <c r="K215" s="17">
        <v>4078.8953009068427</v>
      </c>
      <c r="L215" s="4">
        <v>100.33777071329227</v>
      </c>
      <c r="M215" s="4">
        <v>106.31747301079568</v>
      </c>
      <c r="N215" s="4">
        <v>101.3959441622335</v>
      </c>
      <c r="O215" s="4">
        <v>103.62339284994559</v>
      </c>
      <c r="P215" s="4">
        <v>110.66088577332955</v>
      </c>
      <c r="Q215" s="4">
        <v>111.40311255286824</v>
      </c>
      <c r="R215" s="20">
        <v>127.78235779060181</v>
      </c>
      <c r="S215" s="20">
        <v>127.28771640560593</v>
      </c>
      <c r="T215" s="189">
        <f>(J215+R215)/(I215+Q215)-1</f>
        <v>2.9681930795589562E-2</v>
      </c>
      <c r="U215" s="189">
        <f>(K215+S215)/(J215+R215)-1</f>
        <v>3.2876490475130193E-2</v>
      </c>
      <c r="V215" s="189">
        <f>(K215+S215)/(I215+Q215)</f>
        <v>1.0635342589858043</v>
      </c>
    </row>
    <row r="216" spans="1:22" ht="12">
      <c r="A216" s="3">
        <v>710</v>
      </c>
      <c r="B216" s="3">
        <v>33</v>
      </c>
      <c r="C216" s="23" t="s">
        <v>451</v>
      </c>
      <c r="D216" s="4">
        <v>3557.419273015314</v>
      </c>
      <c r="E216" s="4">
        <v>3450.1866157352993</v>
      </c>
      <c r="F216" s="4">
        <v>3398.4751872464185</v>
      </c>
      <c r="G216" s="4">
        <v>3685.7386930994494</v>
      </c>
      <c r="H216" s="4">
        <v>3822.1501481696687</v>
      </c>
      <c r="I216" s="4">
        <v>3866.464440932868</v>
      </c>
      <c r="J216" s="17">
        <v>4037.6623849204907</v>
      </c>
      <c r="K216" s="17">
        <v>4221.7896000873334</v>
      </c>
      <c r="L216" s="4">
        <v>64.706917796162642</v>
      </c>
      <c r="M216" s="4">
        <v>64.251878761975988</v>
      </c>
      <c r="N216" s="4">
        <v>64.880973753186595</v>
      </c>
      <c r="O216" s="4">
        <v>66.142360104378085</v>
      </c>
      <c r="P216" s="4">
        <v>66.712667054038349</v>
      </c>
      <c r="Q216" s="4">
        <v>68.003487358326069</v>
      </c>
      <c r="R216" s="20">
        <v>68.629234744004947</v>
      </c>
      <c r="S216" s="20">
        <v>70.485062406753755</v>
      </c>
      <c r="T216" s="189">
        <f>(J216+R216)/(I216+Q216)-1</f>
        <v>4.3671392042056389E-2</v>
      </c>
      <c r="U216" s="189">
        <f>(K216+S216)/(J216+R216)-1</f>
        <v>4.5292214985156676E-2</v>
      </c>
      <c r="V216" s="189">
        <f>(K216+S216)/(I216+Q216)</f>
        <v>1.0909415811042829</v>
      </c>
    </row>
    <row r="217" spans="1:22" ht="12">
      <c r="A217" s="3">
        <v>680</v>
      </c>
      <c r="B217" s="3">
        <v>2</v>
      </c>
      <c r="C217" s="24" t="s">
        <v>843</v>
      </c>
      <c r="D217" s="4">
        <v>3123.9045496088925</v>
      </c>
      <c r="E217" s="4">
        <v>3129.4179314746943</v>
      </c>
      <c r="F217" s="4">
        <v>3022.880276471074</v>
      </c>
      <c r="G217" s="4">
        <v>3211.6636404996279</v>
      </c>
      <c r="H217" s="4">
        <v>3366.1533550881277</v>
      </c>
      <c r="I217" s="4">
        <v>3367.5638714303277</v>
      </c>
      <c r="J217" s="17">
        <v>3420.9444757837055</v>
      </c>
      <c r="K217" s="17">
        <v>3617.2133129180434</v>
      </c>
      <c r="L217" s="4">
        <v>70.975710168793739</v>
      </c>
      <c r="M217" s="4">
        <v>69.760737964831364</v>
      </c>
      <c r="N217" s="4">
        <v>70.768341998844605</v>
      </c>
      <c r="O217" s="4">
        <v>70.808172719000751</v>
      </c>
      <c r="P217" s="4">
        <v>71.624542733621553</v>
      </c>
      <c r="Q217" s="4">
        <v>66.292457081984679</v>
      </c>
      <c r="R217" s="20">
        <v>71.722137158513988</v>
      </c>
      <c r="S217" s="20">
        <v>74.824723990651947</v>
      </c>
      <c r="T217" s="189">
        <f>(J217+R217)/(I217+Q217)-1</f>
        <v>1.7126600184634411E-2</v>
      </c>
      <c r="U217" s="189">
        <f>(K217+S217)/(J217+R217)-1</f>
        <v>5.708286706429333E-2</v>
      </c>
      <c r="V217" s="189">
        <f>(K217+S217)/(I217+Q217)</f>
        <v>1.0751871026905304</v>
      </c>
    </row>
    <row r="218" spans="1:22" ht="12">
      <c r="A218" s="3">
        <v>681</v>
      </c>
      <c r="B218" s="3">
        <v>10</v>
      </c>
      <c r="C218" s="24" t="s">
        <v>844</v>
      </c>
      <c r="D218" s="4">
        <v>4070.190717921243</v>
      </c>
      <c r="E218" s="4">
        <v>3984.0677500685119</v>
      </c>
      <c r="F218" s="4">
        <v>3952.6022713200114</v>
      </c>
      <c r="G218" s="4">
        <v>4150.3953016505402</v>
      </c>
      <c r="H218" s="4">
        <v>4316.265225881667</v>
      </c>
      <c r="I218" s="4">
        <v>4679.1288793103449</v>
      </c>
      <c r="J218" s="17">
        <v>4424.7521778311802</v>
      </c>
      <c r="K218" s="17">
        <v>4647.3415440072094</v>
      </c>
      <c r="L218" s="4">
        <v>82.77524778998125</v>
      </c>
      <c r="M218" s="4">
        <v>84.954782132090983</v>
      </c>
      <c r="N218" s="4">
        <v>86.405854207711798</v>
      </c>
      <c r="O218" s="4">
        <v>93.340922026180991</v>
      </c>
      <c r="P218" s="4">
        <v>84.814922763042844</v>
      </c>
      <c r="Q218" s="4">
        <v>84.720570749108205</v>
      </c>
      <c r="R218" s="20">
        <v>99.128867527786127</v>
      </c>
      <c r="S218" s="20">
        <v>97.626914989486338</v>
      </c>
      <c r="T218" s="189">
        <f>(J218+R218)/(I218+Q218)-1</f>
        <v>-5.0372793518378645E-2</v>
      </c>
      <c r="U218" s="189">
        <f>(K218+S218)/(J218+R218)-1</f>
        <v>4.8871181938910935E-2</v>
      </c>
      <c r="V218" s="189">
        <f>(K218+S218)/(I218+Q218)</f>
        <v>0.99603661046372438</v>
      </c>
    </row>
    <row r="219" spans="1:22" ht="12">
      <c r="A219" s="3">
        <v>683</v>
      </c>
      <c r="B219" s="3">
        <v>19</v>
      </c>
      <c r="C219" s="24" t="s">
        <v>845</v>
      </c>
      <c r="D219" s="4">
        <v>4197.4019427860694</v>
      </c>
      <c r="E219" s="4">
        <v>4045.2071986080041</v>
      </c>
      <c r="F219" s="4">
        <v>4259.3443605236662</v>
      </c>
      <c r="G219" s="4">
        <v>4401.1463193018481</v>
      </c>
      <c r="H219" s="4">
        <v>4620.9157203277819</v>
      </c>
      <c r="I219" s="4">
        <v>5024.8452693965519</v>
      </c>
      <c r="J219" s="17">
        <v>5288.2833787465943</v>
      </c>
      <c r="K219" s="17">
        <v>5455.0408719346051</v>
      </c>
      <c r="L219" s="4">
        <v>90.796019900497512</v>
      </c>
      <c r="M219" s="4">
        <v>94.705443698732296</v>
      </c>
      <c r="N219" s="4">
        <v>93.403826787512585</v>
      </c>
      <c r="O219" s="4">
        <v>95.995893223819309</v>
      </c>
      <c r="P219" s="4">
        <v>104.15014538725879</v>
      </c>
      <c r="Q219" s="4">
        <v>109.10560344827586</v>
      </c>
      <c r="R219" s="20">
        <v>113.89645776566758</v>
      </c>
      <c r="S219" s="20">
        <v>113.07901907356948</v>
      </c>
      <c r="T219" s="189">
        <f>(J219+R219)/(I219+Q219)-1</f>
        <v>5.2246110317530681E-2</v>
      </c>
      <c r="U219" s="189">
        <f>(K219+S219)/(J219+R219)-1</f>
        <v>3.0717239987894551E-2</v>
      </c>
      <c r="V219" s="189">
        <f>(K219+S219)/(I219+Q219)</f>
        <v>1.0845682066144831</v>
      </c>
    </row>
    <row r="220" spans="1:22" ht="12">
      <c r="A220" s="25">
        <v>684</v>
      </c>
      <c r="B220" s="3">
        <v>4</v>
      </c>
      <c r="C220" s="26" t="s">
        <v>846</v>
      </c>
      <c r="D220" s="4">
        <v>3253.9731276846946</v>
      </c>
      <c r="E220" s="4">
        <v>3217.6719063967284</v>
      </c>
      <c r="F220" s="4">
        <v>3286.0920949015649</v>
      </c>
      <c r="G220" s="4">
        <v>3433.9486704776423</v>
      </c>
      <c r="H220" s="4">
        <v>3500.27993266165</v>
      </c>
      <c r="I220" s="4">
        <v>3598.1734011270491</v>
      </c>
      <c r="J220" s="17">
        <v>3654.1185527328716</v>
      </c>
      <c r="K220" s="17">
        <v>3731.7167051578135</v>
      </c>
      <c r="L220" s="4">
        <v>87.442538119520705</v>
      </c>
      <c r="M220" s="4">
        <v>89.690513454839191</v>
      </c>
      <c r="N220" s="4">
        <v>84.073700151438672</v>
      </c>
      <c r="O220" s="4">
        <v>84.47662601626017</v>
      </c>
      <c r="P220" s="4">
        <v>92.590230837903334</v>
      </c>
      <c r="Q220" s="4">
        <v>95.3125</v>
      </c>
      <c r="R220" s="20">
        <v>93.12291506286887</v>
      </c>
      <c r="S220" s="20">
        <v>98.793944059532976</v>
      </c>
      <c r="T220" s="189">
        <f>(J220+R220)/(I220+Q220)-1</f>
        <v>1.4554155101089705E-2</v>
      </c>
      <c r="U220" s="189">
        <f>(K220+S220)/(J220+R220)-1</f>
        <v>2.2221461343559401E-2</v>
      </c>
      <c r="V220" s="189">
        <f>(K220+S220)/(I220+Q220)</f>
        <v>1.0370990310396162</v>
      </c>
    </row>
    <row r="221" spans="1:22" ht="12">
      <c r="A221" s="3">
        <v>686</v>
      </c>
      <c r="B221" s="3">
        <v>11</v>
      </c>
      <c r="C221" s="24" t="s">
        <v>847</v>
      </c>
      <c r="D221" s="4">
        <v>4036.4408356039962</v>
      </c>
      <c r="E221" s="4">
        <v>4119.5178680048657</v>
      </c>
      <c r="F221" s="4">
        <v>4302.9838402457754</v>
      </c>
      <c r="G221" s="4">
        <v>4469.034755944931</v>
      </c>
      <c r="H221" s="4">
        <v>4742.1913777635373</v>
      </c>
      <c r="I221" s="4">
        <v>5113.5423747133973</v>
      </c>
      <c r="J221" s="17">
        <v>5626.0296540362442</v>
      </c>
      <c r="K221" s="17">
        <v>5581.8780889621084</v>
      </c>
      <c r="L221" s="4">
        <v>96.881622767181355</v>
      </c>
      <c r="M221" s="4">
        <v>102.49391727493918</v>
      </c>
      <c r="N221" s="4">
        <v>103.53302611367127</v>
      </c>
      <c r="O221" s="4">
        <v>107.94743429286608</v>
      </c>
      <c r="P221" s="4">
        <v>115.02723486062159</v>
      </c>
      <c r="Q221" s="4">
        <v>117.91680314444808</v>
      </c>
      <c r="R221" s="20">
        <v>113.01482701812191</v>
      </c>
      <c r="S221" s="20">
        <v>116.30971993410215</v>
      </c>
      <c r="T221" s="189">
        <f>(J221+R221)/(I221+Q221)-1</f>
        <v>9.7025568955001251E-2</v>
      </c>
      <c r="U221" s="189">
        <f>(K221+S221)/(J221+R221)-1</f>
        <v>-7.1190722241361026E-3</v>
      </c>
      <c r="V221" s="189">
        <f>(K221+S221)/(I221+Q221)</f>
        <v>1.0892157646978866</v>
      </c>
    </row>
    <row r="222" spans="1:22" ht="12">
      <c r="A222" s="3">
        <v>687</v>
      </c>
      <c r="B222" s="3">
        <v>11</v>
      </c>
      <c r="C222" s="24" t="s">
        <v>848</v>
      </c>
      <c r="D222" s="4">
        <v>4876.0940759930909</v>
      </c>
      <c r="E222" s="4">
        <v>5220.6383284968078</v>
      </c>
      <c r="F222" s="4">
        <v>5271.3701177856301</v>
      </c>
      <c r="G222" s="4">
        <v>5433.4938219261057</v>
      </c>
      <c r="H222" s="4">
        <v>5925.4309238451933</v>
      </c>
      <c r="I222" s="4">
        <v>5642.6992184497121</v>
      </c>
      <c r="J222" s="17">
        <v>6144.0846001321879</v>
      </c>
      <c r="K222" s="17">
        <v>6810.9715796430928</v>
      </c>
      <c r="L222" s="4">
        <v>148.53195164075993</v>
      </c>
      <c r="M222" s="4">
        <v>149.7388276262333</v>
      </c>
      <c r="N222" s="4">
        <v>136.63133097762073</v>
      </c>
      <c r="O222" s="4">
        <v>236.22047244094489</v>
      </c>
      <c r="P222" s="4">
        <v>160.42446941323345</v>
      </c>
      <c r="Q222" s="4">
        <v>164.63805253042921</v>
      </c>
      <c r="R222" s="20">
        <v>165.8955717118308</v>
      </c>
      <c r="S222" s="20">
        <v>186.38466622604099</v>
      </c>
      <c r="T222" s="189">
        <f>(J222+R222)/(I222+Q222)-1</f>
        <v>8.6553075430220838E-2</v>
      </c>
      <c r="U222" s="189">
        <f>(K222+S222)/(J222+R222)-1</f>
        <v>0.1089347438986068</v>
      </c>
      <c r="V222" s="189">
        <f>(K222+S222)/(I222+Q222)</f>
        <v>1.2049164564344557</v>
      </c>
    </row>
    <row r="223" spans="1:22" ht="12">
      <c r="A223" s="3">
        <v>689</v>
      </c>
      <c r="B223" s="3">
        <v>9</v>
      </c>
      <c r="C223" s="24" t="s">
        <v>849</v>
      </c>
      <c r="D223" s="4">
        <v>3990.3922900763359</v>
      </c>
      <c r="E223" s="4">
        <v>3979.1059689029657</v>
      </c>
      <c r="F223" s="4">
        <v>4222.8813736903376</v>
      </c>
      <c r="G223" s="4">
        <v>4142.3217331334336</v>
      </c>
      <c r="H223" s="4">
        <v>4658.6667482951025</v>
      </c>
      <c r="I223" s="4">
        <v>5099.2144246662428</v>
      </c>
      <c r="J223" s="17">
        <v>5207.9560155239324</v>
      </c>
      <c r="K223" s="17">
        <v>5243.2082794307889</v>
      </c>
      <c r="L223" s="4">
        <v>102.3466214305909</v>
      </c>
      <c r="M223" s="4">
        <v>86.38065073423553</v>
      </c>
      <c r="N223" s="4">
        <v>85.855646100116417</v>
      </c>
      <c r="O223" s="4">
        <v>86.056971514242875</v>
      </c>
      <c r="P223" s="4">
        <v>89.584624922504645</v>
      </c>
      <c r="Q223" s="4">
        <v>105.53083280356007</v>
      </c>
      <c r="R223" s="20">
        <v>99.935316946959901</v>
      </c>
      <c r="S223" s="20">
        <v>106.72703751617077</v>
      </c>
      <c r="T223" s="189">
        <f>(J223+R223)/(I223+Q223)-1</f>
        <v>1.9817699022455448E-2</v>
      </c>
      <c r="U223" s="189">
        <f>(K223+S223)/(J223+R223)-1</f>
        <v>7.9210333902024477E-3</v>
      </c>
      <c r="V223" s="189">
        <f>(K223+S223)/(I223+Q223)</f>
        <v>1.0278957090683316</v>
      </c>
    </row>
    <row r="224" spans="1:22" ht="12">
      <c r="A224" s="3">
        <v>691</v>
      </c>
      <c r="B224" s="3">
        <v>17</v>
      </c>
      <c r="C224" s="24" t="s">
        <v>850</v>
      </c>
      <c r="D224" s="4">
        <v>3773.0522149274361</v>
      </c>
      <c r="E224" s="4">
        <v>3984.4787210932027</v>
      </c>
      <c r="F224" s="4">
        <v>3943.3993352292928</v>
      </c>
      <c r="G224" s="4">
        <v>4335.3965512212908</v>
      </c>
      <c r="H224" s="4">
        <v>4247.1419352465045</v>
      </c>
      <c r="I224" s="4">
        <v>4469.9040110701108</v>
      </c>
      <c r="J224" s="17">
        <v>4414.2804016362961</v>
      </c>
      <c r="K224" s="17">
        <v>4613.9828932688733</v>
      </c>
      <c r="L224" s="4">
        <v>77.747062888735314</v>
      </c>
      <c r="M224" s="4">
        <v>81.289418360196223</v>
      </c>
      <c r="N224" s="4">
        <v>75.364379665837191</v>
      </c>
      <c r="O224" s="4">
        <v>76.92307692307692</v>
      </c>
      <c r="P224" s="4">
        <v>81.30978660779985</v>
      </c>
      <c r="Q224" s="4">
        <v>87.453874538745382</v>
      </c>
      <c r="R224" s="20">
        <v>92.971364819635554</v>
      </c>
      <c r="S224" s="20">
        <v>89.624395686128679</v>
      </c>
      <c r="T224" s="189">
        <f>(J224+R224)/(I224+Q224)-1</f>
        <v>-1.0994554391075662E-2</v>
      </c>
      <c r="U224" s="189">
        <f>(K224+S224)/(J224+R224)-1</f>
        <v>4.3564356435643603E-2</v>
      </c>
      <c r="V224" s="189">
        <f>(K224+S224)/(I224+Q224)</f>
        <v>1.032090831358224</v>
      </c>
    </row>
    <row r="225" spans="1:22" ht="12">
      <c r="A225" s="3">
        <v>694</v>
      </c>
      <c r="B225" s="3">
        <v>5</v>
      </c>
      <c r="C225" s="24" t="s">
        <v>851</v>
      </c>
      <c r="D225" s="4">
        <v>3264.1817660323209</v>
      </c>
      <c r="E225" s="4">
        <v>3262.37725</v>
      </c>
      <c r="F225" s="4">
        <v>3147.0570404190066</v>
      </c>
      <c r="G225" s="4">
        <v>3180.1136863168153</v>
      </c>
      <c r="H225" s="4">
        <v>3276.2501135692701</v>
      </c>
      <c r="I225" s="4">
        <v>3503.7933702542668</v>
      </c>
      <c r="J225" s="17">
        <v>3635.6594581332583</v>
      </c>
      <c r="K225" s="17">
        <v>3690.2667274192981</v>
      </c>
      <c r="L225" s="4">
        <v>73.832382384092384</v>
      </c>
      <c r="M225" s="4">
        <v>75.240054869684499</v>
      </c>
      <c r="N225" s="4">
        <v>73.532958891836941</v>
      </c>
      <c r="O225" s="4">
        <v>78.820991091314028</v>
      </c>
      <c r="P225" s="4">
        <v>78.94279859688119</v>
      </c>
      <c r="Q225" s="4">
        <v>83.176593521421111</v>
      </c>
      <c r="R225" s="20">
        <v>77.214258175318079</v>
      </c>
      <c r="S225" s="20">
        <v>83.277838140969479</v>
      </c>
      <c r="T225" s="189">
        <f>(J225+R225)/(I225+Q225)-1</f>
        <v>3.5100308562483917E-2</v>
      </c>
      <c r="U225" s="189">
        <f>(K225+S225)/(J225+R225)-1</f>
        <v>1.6340671374089011E-2</v>
      </c>
      <c r="V225" s="189">
        <f>(K225+S225)/(I225+Q225)</f>
        <v>1.0520145425439216</v>
      </c>
    </row>
    <row r="226" spans="1:22" ht="12">
      <c r="A226" s="3">
        <v>697</v>
      </c>
      <c r="B226" s="3">
        <v>18</v>
      </c>
      <c r="C226" s="24" t="s">
        <v>852</v>
      </c>
      <c r="D226" s="4">
        <v>5226.8639156180607</v>
      </c>
      <c r="E226" s="4">
        <v>5373.9010037174721</v>
      </c>
      <c r="F226" s="4">
        <v>5520.5026651480639</v>
      </c>
      <c r="G226" s="4">
        <v>5810.7124456521742</v>
      </c>
      <c r="H226" s="4">
        <v>5858.0355503144656</v>
      </c>
      <c r="I226" s="4">
        <v>6462.3466153846157</v>
      </c>
      <c r="J226" s="17">
        <v>6100.8264462809921</v>
      </c>
      <c r="K226" s="17">
        <v>6326.4462809917359</v>
      </c>
      <c r="L226" s="4">
        <v>96.225018504811246</v>
      </c>
      <c r="M226" s="4">
        <v>96.6542750929368</v>
      </c>
      <c r="N226" s="4">
        <v>96.431283219438114</v>
      </c>
      <c r="O226" s="4">
        <v>95.496894409937894</v>
      </c>
      <c r="P226" s="4">
        <v>97.484276729559753</v>
      </c>
      <c r="Q226" s="4">
        <v>104.45344129554655</v>
      </c>
      <c r="R226" s="20">
        <v>138.84297520661158</v>
      </c>
      <c r="S226" s="20">
        <v>147.93388429752065</v>
      </c>
      <c r="T226" s="189">
        <f>(J226+R226)/(I226+Q226)-1</f>
        <v>-4.9815836079824094E-2</v>
      </c>
      <c r="U226" s="189">
        <f>(K226+S226)/(J226+R226)-1</f>
        <v>3.7615894039735087E-2</v>
      </c>
      <c r="V226" s="189">
        <f>(K226+S226)/(I226+Q226)</f>
        <v>0.98592619074843146</v>
      </c>
    </row>
    <row r="227" spans="1:22" ht="12">
      <c r="A227" s="3">
        <v>698</v>
      </c>
      <c r="B227" s="3">
        <v>19</v>
      </c>
      <c r="C227" s="24" t="s">
        <v>853</v>
      </c>
      <c r="D227" s="4">
        <v>3269.7397166790647</v>
      </c>
      <c r="E227" s="4">
        <v>3246.8033615079303</v>
      </c>
      <c r="F227" s="4">
        <v>3191.895815603973</v>
      </c>
      <c r="G227" s="4">
        <v>3422.87281348336</v>
      </c>
      <c r="H227" s="4">
        <v>3528.6534088385524</v>
      </c>
      <c r="I227" s="4">
        <v>3559.755290895353</v>
      </c>
      <c r="J227" s="17">
        <v>3802.7697292581861</v>
      </c>
      <c r="K227" s="17">
        <v>4001.1216001495468</v>
      </c>
      <c r="L227" s="4">
        <v>73.918949513244286</v>
      </c>
      <c r="M227" s="4">
        <v>75.798235606048436</v>
      </c>
      <c r="N227" s="4">
        <v>75.280358859339955</v>
      </c>
      <c r="O227" s="4">
        <v>74.266552239280372</v>
      </c>
      <c r="P227" s="4">
        <v>76.663176929665937</v>
      </c>
      <c r="Q227" s="4">
        <v>77.099861478403227</v>
      </c>
      <c r="R227" s="20">
        <v>78.854721625073992</v>
      </c>
      <c r="S227" s="20">
        <v>86.254167056111157</v>
      </c>
      <c r="T227" s="189">
        <f>(J227+R227)/(I227+Q227)-1</f>
        <v>6.7302460025042476E-2</v>
      </c>
      <c r="U227" s="189">
        <f>(K227+S227)/(J227+R227)-1</f>
        <v>5.3006497389405993E-2</v>
      </c>
      <c r="V227" s="189">
        <f>(K227+S227)/(I227+Q227)</f>
        <v>1.1238764250860664</v>
      </c>
    </row>
    <row r="228" spans="1:22" ht="12">
      <c r="A228" s="3">
        <v>700</v>
      </c>
      <c r="B228" s="3">
        <v>9</v>
      </c>
      <c r="C228" s="24" t="s">
        <v>854</v>
      </c>
      <c r="D228" s="4">
        <v>3702.7480402861447</v>
      </c>
      <c r="E228" s="4">
        <v>3839.5509990467112</v>
      </c>
      <c r="F228" s="4">
        <v>3790.7546339593714</v>
      </c>
      <c r="G228" s="4">
        <v>3814.04680917827</v>
      </c>
      <c r="H228" s="4">
        <v>3963.0515538646378</v>
      </c>
      <c r="I228" s="4">
        <v>4424.1558614384403</v>
      </c>
      <c r="J228" s="17">
        <v>4684.7030105777058</v>
      </c>
      <c r="K228" s="17">
        <v>4670.2603742880392</v>
      </c>
      <c r="L228" s="4">
        <v>0</v>
      </c>
      <c r="M228" s="4">
        <v>0</v>
      </c>
      <c r="N228" s="4">
        <v>0</v>
      </c>
      <c r="O228" s="4">
        <v>0</v>
      </c>
      <c r="P228" s="4">
        <v>86.303564277132566</v>
      </c>
      <c r="Q228" s="4">
        <v>99.756196668021133</v>
      </c>
      <c r="R228" s="20">
        <v>84.825061025223761</v>
      </c>
      <c r="S228" s="20">
        <v>89.09682668836453</v>
      </c>
      <c r="T228" s="189">
        <f>(J228+R228)/(I228+Q228)-1</f>
        <v>5.4292835568353848E-2</v>
      </c>
      <c r="U228" s="189">
        <f>(K228+S228)/(J228+R228)-1</f>
        <v>-2.1324689725763513E-3</v>
      </c>
      <c r="V228" s="189">
        <f>(K228+S228)/(I228+Q228)</f>
        <v>1.0520445888084948</v>
      </c>
    </row>
    <row r="229" spans="1:22" ht="12">
      <c r="A229" s="3">
        <v>702</v>
      </c>
      <c r="B229" s="3">
        <v>6</v>
      </c>
      <c r="C229" s="24" t="s">
        <v>855</v>
      </c>
      <c r="D229" s="4">
        <v>4407.7167272333982</v>
      </c>
      <c r="E229" s="4">
        <v>4419.040481927711</v>
      </c>
      <c r="F229" s="4">
        <v>4605.9852007176496</v>
      </c>
      <c r="G229" s="4">
        <v>4605.9972851296052</v>
      </c>
      <c r="H229" s="4">
        <v>4854.0277282278785</v>
      </c>
      <c r="I229" s="4">
        <v>4685.5372763938321</v>
      </c>
      <c r="J229" s="17">
        <v>4920.7992296581606</v>
      </c>
      <c r="K229" s="17">
        <v>5247.4723158401539</v>
      </c>
      <c r="L229" s="4">
        <v>75.059485182781742</v>
      </c>
      <c r="M229" s="4">
        <v>74.041621029572838</v>
      </c>
      <c r="N229" s="4">
        <v>74.007625028033189</v>
      </c>
      <c r="O229" s="4">
        <v>74.579354251932699</v>
      </c>
      <c r="P229" s="4">
        <v>78.449684800373575</v>
      </c>
      <c r="Q229" s="4">
        <v>78.529062870699875</v>
      </c>
      <c r="R229" s="20">
        <v>82.571015888300437</v>
      </c>
      <c r="S229" s="20">
        <v>83.052479537794895</v>
      </c>
      <c r="T229" s="189">
        <f>(J229+R229)/(I229+Q229)-1</f>
        <v>5.0231018890234846E-2</v>
      </c>
      <c r="U229" s="189">
        <f>(K229+S229)/(J229+R229)-1</f>
        <v>6.5386836027713668E-2</v>
      </c>
      <c r="V229" s="189">
        <f>(K229+S229)/(I229+Q229)</f>
        <v>1.1189023023136293</v>
      </c>
    </row>
    <row r="230" spans="1:22" ht="12">
      <c r="A230" s="3">
        <v>704</v>
      </c>
      <c r="B230" s="3">
        <v>2</v>
      </c>
      <c r="C230" s="23" t="s">
        <v>856</v>
      </c>
      <c r="D230" s="4">
        <v>2408.91243207856</v>
      </c>
      <c r="E230" s="4">
        <v>2392.0364265927979</v>
      </c>
      <c r="F230" s="4">
        <v>2324.7958230879772</v>
      </c>
      <c r="G230" s="4">
        <v>2351.1931115021594</v>
      </c>
      <c r="H230" s="4">
        <v>2536.7149897265685</v>
      </c>
      <c r="I230" s="4">
        <v>2678.9017374881964</v>
      </c>
      <c r="J230" s="17">
        <v>2806.8662799811882</v>
      </c>
      <c r="K230" s="17">
        <v>3038.0937451011132</v>
      </c>
      <c r="L230" s="4">
        <v>73.977086743044197</v>
      </c>
      <c r="M230" s="4">
        <v>74.303405572755423</v>
      </c>
      <c r="N230" s="4">
        <v>77.598594922561077</v>
      </c>
      <c r="O230" s="4">
        <v>74.548072308430648</v>
      </c>
      <c r="P230" s="4">
        <v>73.810652758021178</v>
      </c>
      <c r="Q230" s="4">
        <v>77.431539187913131</v>
      </c>
      <c r="R230" s="20">
        <v>80.576892929926316</v>
      </c>
      <c r="S230" s="20">
        <v>84.966295657626588</v>
      </c>
      <c r="T230" s="189">
        <f>(J230+R230)/(I230+Q230)-1</f>
        <v>4.7566779149839311E-2</v>
      </c>
      <c r="U230" s="189">
        <f>(K230+S230)/(J230+R230)-1</f>
        <v>8.1600521200933862E-2</v>
      </c>
      <c r="V230" s="189">
        <f>(K230+S230)/(I230+Q230)</f>
        <v>1.1330487743212496</v>
      </c>
    </row>
    <row r="231" spans="1:22" ht="12">
      <c r="A231" s="3">
        <v>707</v>
      </c>
      <c r="B231" s="3">
        <v>12</v>
      </c>
      <c r="C231" s="24" t="s">
        <v>857</v>
      </c>
      <c r="D231" s="4">
        <v>4658.5302511707114</v>
      </c>
      <c r="E231" s="4">
        <v>4619.8770546737214</v>
      </c>
      <c r="F231" s="4">
        <v>4783.2824375</v>
      </c>
      <c r="G231" s="4">
        <v>4811.9471068317289</v>
      </c>
      <c r="H231" s="4">
        <v>5006.8119002822204</v>
      </c>
      <c r="I231" s="4">
        <v>5441.1107599225552</v>
      </c>
      <c r="J231" s="17">
        <v>5643.0329886755289</v>
      </c>
      <c r="K231" s="17">
        <v>5189.0694239290988</v>
      </c>
      <c r="L231" s="4">
        <v>81.311196253724987</v>
      </c>
      <c r="M231" s="4">
        <v>74.95590828924162</v>
      </c>
      <c r="N231" s="4">
        <v>83.482142857142861</v>
      </c>
      <c r="O231" s="4">
        <v>83.447959651535996</v>
      </c>
      <c r="P231" s="4">
        <v>88.899341486359361</v>
      </c>
      <c r="Q231" s="4">
        <v>91.481122942884795</v>
      </c>
      <c r="R231" s="20">
        <v>88.133924175283113</v>
      </c>
      <c r="S231" s="20">
        <v>98.96602658788774</v>
      </c>
      <c r="T231" s="189">
        <f>(J231+R231)/(I231+Q231)-1</f>
        <v>3.5891863016385361E-2</v>
      </c>
      <c r="U231" s="189">
        <f>(K231+S231)/(J231+R231)-1</f>
        <v>-7.7319587628866038E-2</v>
      </c>
      <c r="V231" s="189">
        <f>(K231+S231)/(I231+Q231)</f>
        <v>0.95579713133986066</v>
      </c>
    </row>
    <row r="232" spans="1:22" ht="12">
      <c r="A232" s="3">
        <v>729</v>
      </c>
      <c r="B232" s="3">
        <v>13</v>
      </c>
      <c r="C232" s="23" t="s">
        <v>858</v>
      </c>
      <c r="D232" s="4">
        <v>3822.9675320221886</v>
      </c>
      <c r="E232" s="4">
        <v>3885.5384416924667</v>
      </c>
      <c r="F232" s="4">
        <v>3896.840216915215</v>
      </c>
      <c r="G232" s="4">
        <v>3991.805568773234</v>
      </c>
      <c r="H232" s="4">
        <v>4137.8229820603719</v>
      </c>
      <c r="I232" s="4">
        <v>4225.2567691138138</v>
      </c>
      <c r="J232" s="17">
        <v>4485.1343938562804</v>
      </c>
      <c r="K232" s="17">
        <v>4653.9769610532094</v>
      </c>
      <c r="L232" s="4">
        <v>86.434694906707008</v>
      </c>
      <c r="M232" s="4">
        <v>88.33849329205367</v>
      </c>
      <c r="N232" s="4">
        <v>83.741787464803423</v>
      </c>
      <c r="O232" s="4">
        <v>83.483802442910246</v>
      </c>
      <c r="P232" s="4">
        <v>86.7977226340101</v>
      </c>
      <c r="Q232" s="4">
        <v>94.265855777584704</v>
      </c>
      <c r="R232" s="20">
        <v>94.7888096544158</v>
      </c>
      <c r="S232" s="20">
        <v>96.544157981349429</v>
      </c>
      <c r="T232" s="189">
        <f>(J232+R232)/(I232+Q232)-1</f>
        <v>6.0284573373624584E-2</v>
      </c>
      <c r="U232" s="189">
        <f>(K232+S232)/(J232+R232)-1</f>
        <v>3.7249077755952875E-2</v>
      </c>
      <c r="V232" s="189">
        <f>(K232+S232)/(I232+Q232)</f>
        <v>1.0997791958906562</v>
      </c>
    </row>
    <row r="233" spans="1:22" ht="12">
      <c r="A233" s="3">
        <v>732</v>
      </c>
      <c r="B233" s="3">
        <v>19</v>
      </c>
      <c r="C233" s="24" t="s">
        <v>859</v>
      </c>
      <c r="D233" s="4">
        <v>5513.1444459350687</v>
      </c>
      <c r="E233" s="4">
        <v>5709.2209827539009</v>
      </c>
      <c r="F233" s="4">
        <v>5920.0044167832166</v>
      </c>
      <c r="G233" s="4">
        <v>5861.3269578917216</v>
      </c>
      <c r="H233" s="4">
        <v>6078.4740411764706</v>
      </c>
      <c r="I233" s="4">
        <v>6071.6633460522453</v>
      </c>
      <c r="J233" s="17">
        <v>6440.4099560761351</v>
      </c>
      <c r="K233" s="17">
        <v>6590.3367496339679</v>
      </c>
      <c r="L233" s="4">
        <v>93.909310437349077</v>
      </c>
      <c r="M233" s="4">
        <v>101.0128661374213</v>
      </c>
      <c r="N233" s="4">
        <v>101.53846153846153</v>
      </c>
      <c r="O233" s="4">
        <v>105.12747063878545</v>
      </c>
      <c r="P233" s="4">
        <v>107.64705882352941</v>
      </c>
      <c r="Q233" s="4">
        <v>107.42588787789845</v>
      </c>
      <c r="R233" s="20">
        <v>112.15226939970718</v>
      </c>
      <c r="S233" s="20">
        <v>121.2298682284041</v>
      </c>
      <c r="T233" s="189">
        <f>(J233+R233)/(I233+Q233)-1</f>
        <v>6.044143034784355E-2</v>
      </c>
      <c r="U233" s="189">
        <f>(K233+S233)/(J233+R233)-1</f>
        <v>2.4265987397774413E-2</v>
      </c>
      <c r="V233" s="189">
        <f>(K233+S233)/(I233+Q233)</f>
        <v>1.0861740887327422</v>
      </c>
    </row>
    <row r="234" spans="1:22" ht="12">
      <c r="A234" s="3">
        <v>734</v>
      </c>
      <c r="B234" s="3">
        <v>2</v>
      </c>
      <c r="C234" s="23" t="s">
        <v>860</v>
      </c>
      <c r="D234" s="4">
        <v>3270.3484082390055</v>
      </c>
      <c r="E234" s="4">
        <v>3323.7802149553654</v>
      </c>
      <c r="F234" s="4">
        <v>3369.6940212139511</v>
      </c>
      <c r="G234" s="4">
        <v>3451.649459681581</v>
      </c>
      <c r="H234" s="4">
        <v>3718.9043842725678</v>
      </c>
      <c r="I234" s="4">
        <v>3724.8924781816067</v>
      </c>
      <c r="J234" s="17">
        <v>3859.8245375143465</v>
      </c>
      <c r="K234" s="17">
        <v>4140.1949150893843</v>
      </c>
      <c r="L234" s="4">
        <v>72.666542957877155</v>
      </c>
      <c r="M234" s="4">
        <v>73.282784895230265</v>
      </c>
      <c r="N234" s="4">
        <v>72.17273139060849</v>
      </c>
      <c r="O234" s="4">
        <v>72.762370749794542</v>
      </c>
      <c r="P234" s="4">
        <v>74.257712268246095</v>
      </c>
      <c r="Q234" s="4">
        <v>75.035879135797686</v>
      </c>
      <c r="R234" s="20">
        <v>76.468185266597928</v>
      </c>
      <c r="S234" s="20">
        <v>76.935047756142154</v>
      </c>
      <c r="T234" s="189">
        <f>(J234+R234)/(I234+Q234)-1</f>
        <v>3.5886035904058033E-2</v>
      </c>
      <c r="U234" s="189">
        <f>(K234+S234)/(J234+R234)-1</f>
        <v>7.1345618794877996E-2</v>
      </c>
      <c r="V234" s="189">
        <f>(K234+S234)/(I234+Q234)</f>
        <v>1.1097919661366062</v>
      </c>
    </row>
    <row r="235" spans="1:22" ht="12">
      <c r="A235" s="25">
        <v>790</v>
      </c>
      <c r="B235" s="3">
        <v>6</v>
      </c>
      <c r="C235" s="26" t="s">
        <v>489</v>
      </c>
      <c r="D235" s="4">
        <v>3531.2959203013484</v>
      </c>
      <c r="E235" s="4">
        <v>3639.5633712393264</v>
      </c>
      <c r="F235" s="4">
        <v>3540.2106329572925</v>
      </c>
      <c r="G235" s="4">
        <v>3671.6141982069694</v>
      </c>
      <c r="H235" s="4">
        <v>3866.626116076945</v>
      </c>
      <c r="I235" s="4">
        <v>3901.7891289705635</v>
      </c>
      <c r="J235" s="17">
        <v>4001.0418837257762</v>
      </c>
      <c r="K235" s="17">
        <v>4293.1444050843929</v>
      </c>
      <c r="L235" s="4">
        <v>73.116574147501979</v>
      </c>
      <c r="M235" s="4">
        <v>72.580001596041811</v>
      </c>
      <c r="N235" s="4">
        <v>73.005640612409351</v>
      </c>
      <c r="O235" s="4">
        <v>73.384446878422779</v>
      </c>
      <c r="P235" s="4">
        <v>77.274786835276188</v>
      </c>
      <c r="Q235" s="4">
        <v>80.741726259770502</v>
      </c>
      <c r="R235" s="20">
        <v>80.766826422171292</v>
      </c>
      <c r="S235" s="20">
        <v>82.225463638257963</v>
      </c>
      <c r="T235" s="189">
        <f>(J235+R235)/(I235+Q235)-1</f>
        <v>2.4928332893448868E-2</v>
      </c>
      <c r="U235" s="189">
        <f>(K235+S235)/(J235+R235)-1</f>
        <v>7.191938168118206E-2</v>
      </c>
      <c r="V235" s="189">
        <f>(K235+S235)/(I235+Q235)</f>
        <v>1.0986405448626704</v>
      </c>
    </row>
    <row r="236" spans="1:22" ht="12">
      <c r="A236" s="3">
        <v>738</v>
      </c>
      <c r="B236" s="3">
        <v>2</v>
      </c>
      <c r="C236" s="24" t="s">
        <v>862</v>
      </c>
      <c r="D236" s="4">
        <v>3067.8354786353093</v>
      </c>
      <c r="E236" s="4">
        <v>2976.6853560879554</v>
      </c>
      <c r="F236" s="4">
        <v>3029.5613634852011</v>
      </c>
      <c r="G236" s="4">
        <v>3066.786342685371</v>
      </c>
      <c r="H236" s="4">
        <v>3198.8491205432938</v>
      </c>
      <c r="I236" s="4">
        <v>3106.6916338983051</v>
      </c>
      <c r="J236" s="17">
        <v>3444.5571331981068</v>
      </c>
      <c r="K236" s="17">
        <v>3377.6200135226504</v>
      </c>
      <c r="L236" s="4">
        <v>72.5405763497847</v>
      </c>
      <c r="M236" s="4">
        <v>71.545782737118472</v>
      </c>
      <c r="N236" s="4">
        <v>74.825407382773534</v>
      </c>
      <c r="O236" s="4">
        <v>75.81830327321309</v>
      </c>
      <c r="P236" s="4">
        <v>77.758913412563672</v>
      </c>
      <c r="Q236" s="4">
        <v>78.983050847457633</v>
      </c>
      <c r="R236" s="20">
        <v>79.445571331981071</v>
      </c>
      <c r="S236" s="20">
        <v>86.206896551724142</v>
      </c>
      <c r="T236" s="189">
        <f>(J236+R236)/(I236+Q236)-1</f>
        <v>0.10620294074733061</v>
      </c>
      <c r="U236" s="189">
        <f>(K236+S236)/(J236+R236)-1</f>
        <v>-1.7075978511128187E-2</v>
      </c>
      <c r="V236" s="189">
        <f>(K236+S236)/(I236+Q236)</f>
        <v>1.0873134431021825</v>
      </c>
    </row>
    <row r="237" spans="1:22" ht="12">
      <c r="A237" s="3">
        <v>739</v>
      </c>
      <c r="B237" s="3">
        <v>9</v>
      </c>
      <c r="C237" s="24" t="s">
        <v>863</v>
      </c>
      <c r="D237" s="4">
        <v>4304.8774840852475</v>
      </c>
      <c r="E237" s="4">
        <v>4444.6161460101866</v>
      </c>
      <c r="F237" s="4">
        <v>4388.90575862069</v>
      </c>
      <c r="G237" s="4">
        <v>4347.8062729658795</v>
      </c>
      <c r="H237" s="4">
        <v>3721.3642831806092</v>
      </c>
      <c r="I237" s="4">
        <v>4879.4237702946475</v>
      </c>
      <c r="J237" s="17">
        <v>4689.877300613497</v>
      </c>
      <c r="K237" s="17">
        <v>4906.748466257669</v>
      </c>
      <c r="L237" s="4">
        <v>81.926376972045389</v>
      </c>
      <c r="M237" s="4">
        <v>89.134125636672323</v>
      </c>
      <c r="N237" s="4">
        <v>91.666666666666671</v>
      </c>
      <c r="O237" s="4">
        <v>88.072324292796736</v>
      </c>
      <c r="P237" s="4">
        <v>93.112621933195385</v>
      </c>
      <c r="Q237" s="4">
        <v>108.53878532772099</v>
      </c>
      <c r="R237" s="20">
        <v>98.159509202453989</v>
      </c>
      <c r="S237" s="20">
        <v>101.22699386503068</v>
      </c>
      <c r="T237" s="189">
        <f>(J237+R237)/(I237+Q237)-1</f>
        <v>-4.0081645276399236E-2</v>
      </c>
      <c r="U237" s="189">
        <f>(K237+S237)/(J237+R237)-1</f>
        <v>4.5935037478378016E-2</v>
      </c>
      <c r="V237" s="189">
        <f>(K237+S237)/(I237+Q237)</f>
        <v>1.0040122403240124</v>
      </c>
    </row>
    <row r="238" spans="1:22" ht="12">
      <c r="A238" s="3">
        <v>740</v>
      </c>
      <c r="B238" s="3">
        <v>10</v>
      </c>
      <c r="C238" s="23" t="s">
        <v>864</v>
      </c>
      <c r="D238" s="4">
        <v>3935.5310919685835</v>
      </c>
      <c r="E238" s="4">
        <v>4007.2161242267748</v>
      </c>
      <c r="F238" s="4">
        <v>4215.6826001038544</v>
      </c>
      <c r="G238" s="4">
        <v>4414.7014777900094</v>
      </c>
      <c r="H238" s="4">
        <v>4510.5932568083945</v>
      </c>
      <c r="I238" s="4">
        <v>4577.4187955422203</v>
      </c>
      <c r="J238" s="17">
        <v>4741.9434118767476</v>
      </c>
      <c r="K238" s="17">
        <v>4581.7947221283521</v>
      </c>
      <c r="L238" s="4">
        <v>86.732539481462709</v>
      </c>
      <c r="M238" s="4">
        <v>84.473071902843202</v>
      </c>
      <c r="N238" s="4">
        <v>84.843064851142401</v>
      </c>
      <c r="O238" s="4">
        <v>85.210199041980303</v>
      </c>
      <c r="P238" s="4">
        <v>86.977618729908414</v>
      </c>
      <c r="Q238" s="4">
        <v>86.124548404874162</v>
      </c>
      <c r="R238" s="20">
        <v>98.55303984516604</v>
      </c>
      <c r="S238" s="20">
        <v>102.27028355503671</v>
      </c>
      <c r="T238" s="189">
        <f>(J238+R238)/(I238+Q238)-1</f>
        <v>3.7943918330788362E-2</v>
      </c>
      <c r="U238" s="189">
        <f>(K238+S238)/(J238+R238)-1</f>
        <v>-3.2317231837423854E-2</v>
      </c>
      <c r="V238" s="189">
        <f>(K238+S238)/(I238+Q238)</f>
        <v>1.004400444087848</v>
      </c>
    </row>
    <row r="239" spans="1:22" ht="12">
      <c r="A239" s="3">
        <v>742</v>
      </c>
      <c r="B239" s="3">
        <v>19</v>
      </c>
      <c r="C239" s="24" t="s">
        <v>865</v>
      </c>
      <c r="D239" s="4">
        <v>4667.0259000942506</v>
      </c>
      <c r="E239" s="4">
        <v>4607.1839176245212</v>
      </c>
      <c r="F239" s="4">
        <v>4812.5565810276676</v>
      </c>
      <c r="G239" s="4">
        <v>5035.5130443349753</v>
      </c>
      <c r="H239" s="4">
        <v>5267.8961293532338</v>
      </c>
      <c r="I239" s="4">
        <v>5567.1101288404361</v>
      </c>
      <c r="J239" s="17">
        <v>5658.730158730159</v>
      </c>
      <c r="K239" s="17">
        <v>5440.4761904761908</v>
      </c>
      <c r="L239" s="4">
        <v>165.88124410933082</v>
      </c>
      <c r="M239" s="4">
        <v>164.75095785440612</v>
      </c>
      <c r="N239" s="4">
        <v>166.99604743083003</v>
      </c>
      <c r="O239" s="4">
        <v>167.48768472906403</v>
      </c>
      <c r="P239" s="4">
        <v>171.14427860696517</v>
      </c>
      <c r="Q239" s="4">
        <v>185.33201189296332</v>
      </c>
      <c r="R239" s="20">
        <v>203.37301587301587</v>
      </c>
      <c r="S239" s="20">
        <v>222.22222222222223</v>
      </c>
      <c r="T239" s="189">
        <f>(J239+R239)/(I239+Q239)-1</f>
        <v>1.9063387546874866E-2</v>
      </c>
      <c r="U239" s="189">
        <f>(K239+S239)/(J239+R239)-1</f>
        <v>-3.401590793704512E-2</v>
      </c>
      <c r="V239" s="189">
        <f>(K239+S239)/(I239+Q239)</f>
        <v>0.98439902117406708</v>
      </c>
    </row>
    <row r="240" spans="1:22" ht="12">
      <c r="A240" s="3">
        <v>743</v>
      </c>
      <c r="B240" s="3">
        <v>14</v>
      </c>
      <c r="C240" s="23" t="s">
        <v>866</v>
      </c>
      <c r="D240" s="4">
        <v>2954.1749345034941</v>
      </c>
      <c r="E240" s="4">
        <v>2906.5562723199896</v>
      </c>
      <c r="F240" s="4">
        <v>2901.9907347309977</v>
      </c>
      <c r="G240" s="4">
        <v>3031.923780969536</v>
      </c>
      <c r="H240" s="4">
        <v>3301.185427008043</v>
      </c>
      <c r="I240" s="4">
        <v>3360.9473704974271</v>
      </c>
      <c r="J240" s="17">
        <v>3601.2387439568756</v>
      </c>
      <c r="K240" s="17">
        <v>3581.5609409511453</v>
      </c>
      <c r="L240" s="4">
        <v>85.763042418332518</v>
      </c>
      <c r="M240" s="4">
        <v>86.040740024495591</v>
      </c>
      <c r="N240" s="4">
        <v>172.47431233646051</v>
      </c>
      <c r="O240" s="4">
        <v>90.001264062697516</v>
      </c>
      <c r="P240" s="4">
        <v>92.362929399037327</v>
      </c>
      <c r="Q240" s="4">
        <v>89.334164977389676</v>
      </c>
      <c r="R240" s="20">
        <v>96.103053611973493</v>
      </c>
      <c r="S240" s="20">
        <v>98.836939900838701</v>
      </c>
      <c r="T240" s="189">
        <f>(J240+R240)/(I240+Q240)-1</f>
        <v>7.1605826815530405E-2</v>
      </c>
      <c r="U240" s="189">
        <f>(K240+S240)/(J240+R240)-1</f>
        <v>-4.5827293348984499E-3</v>
      </c>
      <c r="V240" s="189">
        <f>(K240+S240)/(I240+Q240)</f>
        <v>1.0666949473575349</v>
      </c>
    </row>
    <row r="241" spans="1:22" ht="12">
      <c r="A241" s="3">
        <v>746</v>
      </c>
      <c r="B241" s="3">
        <v>17</v>
      </c>
      <c r="C241" s="24" t="s">
        <v>867</v>
      </c>
      <c r="D241" s="4">
        <v>3666.044960967994</v>
      </c>
      <c r="E241" s="4">
        <v>3783.6778615111461</v>
      </c>
      <c r="F241" s="4">
        <v>3533.9429235352532</v>
      </c>
      <c r="G241" s="4">
        <v>3659.8150562248993</v>
      </c>
      <c r="H241" s="4">
        <v>3938.0688961303463</v>
      </c>
      <c r="I241" s="4">
        <v>4059.4023479520065</v>
      </c>
      <c r="J241" s="17">
        <v>4252.3520802843404</v>
      </c>
      <c r="K241" s="17">
        <v>4315.9105164122939</v>
      </c>
      <c r="L241" s="4">
        <v>85.284933645589376</v>
      </c>
      <c r="M241" s="4">
        <v>91.339514697178927</v>
      </c>
      <c r="N241" s="4">
        <v>88.182720953326708</v>
      </c>
      <c r="O241" s="4">
        <v>91.164658634538156</v>
      </c>
      <c r="P241" s="4">
        <v>97.352342158859472</v>
      </c>
      <c r="Q241" s="4">
        <v>102.19280099296648</v>
      </c>
      <c r="R241" s="20">
        <v>114.99059167886264</v>
      </c>
      <c r="S241" s="20">
        <v>111.01818942086557</v>
      </c>
      <c r="T241" s="189">
        <f>(J241+R241)/(I241+Q241)-1</f>
        <v>4.9439581615811745E-2</v>
      </c>
      <c r="U241" s="189">
        <f>(K241+S241)/(J241+R241)-1</f>
        <v>1.3643544449231548E-2</v>
      </c>
      <c r="V241" s="189">
        <f>(K241+S241)/(I241+Q241)</f>
        <v>1.0637576571943699</v>
      </c>
    </row>
    <row r="242" spans="1:22" ht="12">
      <c r="A242" s="3">
        <v>747</v>
      </c>
      <c r="B242" s="3">
        <v>4</v>
      </c>
      <c r="C242" s="24" t="s">
        <v>868</v>
      </c>
      <c r="D242" s="4">
        <v>4196.5934839554684</v>
      </c>
      <c r="E242" s="4">
        <v>3918.8943172690761</v>
      </c>
      <c r="F242" s="4">
        <v>3889.6479200542003</v>
      </c>
      <c r="G242" s="4">
        <v>3750.3774828532237</v>
      </c>
      <c r="H242" s="4">
        <v>3431.307891440501</v>
      </c>
      <c r="I242" s="4">
        <v>4018.3701732851987</v>
      </c>
      <c r="J242" s="17">
        <v>4644.2307692307695</v>
      </c>
      <c r="K242" s="17">
        <v>4531.0650887573966</v>
      </c>
      <c r="L242" s="4">
        <v>142.76358873608382</v>
      </c>
      <c r="M242" s="4">
        <v>147.92503346720216</v>
      </c>
      <c r="N242" s="4">
        <v>143.63143631436316</v>
      </c>
      <c r="O242" s="4">
        <v>141.97530864197532</v>
      </c>
      <c r="P242" s="4">
        <v>147.52957550452331</v>
      </c>
      <c r="Q242" s="4">
        <v>130.68592057761734</v>
      </c>
      <c r="R242" s="20">
        <v>127.2189349112426</v>
      </c>
      <c r="S242" s="20">
        <v>122.0414201183432</v>
      </c>
      <c r="T242" s="189">
        <f>(J242+R242)/(I242+Q242)-1</f>
        <v>0.15000848294141544</v>
      </c>
      <c r="U242" s="189">
        <f>(K242+S242)/(J242+R242)-1</f>
        <v>-2.4802356223841304E-2</v>
      </c>
      <c r="V242" s="189">
        <f>(K242+S242)/(I242+Q242)</f>
        <v>1.121485562887063</v>
      </c>
    </row>
    <row r="243" spans="1:22" ht="12">
      <c r="A243" s="3">
        <v>748</v>
      </c>
      <c r="B243" s="3">
        <v>17</v>
      </c>
      <c r="C243" s="24" t="s">
        <v>869</v>
      </c>
      <c r="D243" s="4">
        <v>3286.4447713135751</v>
      </c>
      <c r="E243" s="4">
        <v>3286.4263678717853</v>
      </c>
      <c r="F243" s="4">
        <v>3352.6074321542205</v>
      </c>
      <c r="G243" s="4">
        <v>3470.7114174128405</v>
      </c>
      <c r="H243" s="4">
        <v>3479.1675413022349</v>
      </c>
      <c r="I243" s="4">
        <v>3754.1409475566152</v>
      </c>
      <c r="J243" s="17">
        <v>3839.7691082802548</v>
      </c>
      <c r="K243" s="17">
        <v>4032.0461783439491</v>
      </c>
      <c r="L243" s="4">
        <v>81.046469081595319</v>
      </c>
      <c r="M243" s="4">
        <v>88.333954528512862</v>
      </c>
      <c r="N243" s="4">
        <v>86.281115478195773</v>
      </c>
      <c r="O243" s="4">
        <v>88.969327490950661</v>
      </c>
      <c r="P243" s="4">
        <v>96.598639455782319</v>
      </c>
      <c r="Q243" s="4">
        <v>96.54350417163289</v>
      </c>
      <c r="R243" s="20">
        <v>103.10509554140127</v>
      </c>
      <c r="S243" s="20">
        <v>126.39331210191082</v>
      </c>
      <c r="T243" s="189">
        <f>(J243+R243)/(I243+Q243)-1</f>
        <v>2.3941133907254386E-2</v>
      </c>
      <c r="U243" s="189">
        <f>(K243+S243)/(J243+R243)-1</f>
        <v>5.4672118733908759E-2</v>
      </c>
      <c r="V243" s="189">
        <f>(K243+S243)/(I243+Q243)</f>
        <v>1.0799221651567648</v>
      </c>
    </row>
    <row r="244" spans="1:22" ht="12">
      <c r="A244" s="3">
        <v>791</v>
      </c>
      <c r="B244" s="3">
        <v>17</v>
      </c>
      <c r="C244" s="23" t="s">
        <v>507</v>
      </c>
      <c r="D244" s="4">
        <v>4549.1830861370436</v>
      </c>
      <c r="E244" s="4">
        <v>4713.2269639978504</v>
      </c>
      <c r="F244" s="4">
        <v>4444.5202606939602</v>
      </c>
      <c r="G244" s="4">
        <v>4501.760399924543</v>
      </c>
      <c r="H244" s="4">
        <v>4546.3580519977058</v>
      </c>
      <c r="I244" s="4">
        <v>4674.9246857582166</v>
      </c>
      <c r="J244" s="17">
        <v>4786.5913077372834</v>
      </c>
      <c r="K244" s="17">
        <v>4703.5665562268559</v>
      </c>
      <c r="L244" s="4">
        <v>110.26950854324467</v>
      </c>
      <c r="M244" s="4">
        <v>124.66415905427189</v>
      </c>
      <c r="N244" s="4">
        <v>133.8351386084083</v>
      </c>
      <c r="O244" s="4">
        <v>124.6934540652707</v>
      </c>
      <c r="P244" s="4">
        <v>129.61192888549036</v>
      </c>
      <c r="Q244" s="4">
        <v>128.38746876801846</v>
      </c>
      <c r="R244" s="20">
        <v>120.44435782498539</v>
      </c>
      <c r="S244" s="20">
        <v>155.91502631066069</v>
      </c>
      <c r="T244" s="189">
        <f>(J244+R244)/(I244+Q244)-1</f>
        <v>2.1594164130743332E-2</v>
      </c>
      <c r="U244" s="189">
        <f>(K244+S244)/(J244+R244)-1</f>
        <v>-9.6910000794346862E-3</v>
      </c>
      <c r="V244" s="189">
        <f>(K244+S244)/(I244+Q244)</f>
        <v>1.0116938950050023</v>
      </c>
    </row>
    <row r="245" spans="1:22" ht="12">
      <c r="A245" s="3">
        <v>749</v>
      </c>
      <c r="B245" s="3">
        <v>11</v>
      </c>
      <c r="C245" s="24" t="s">
        <v>870</v>
      </c>
      <c r="D245" s="4">
        <v>2846.9101092043684</v>
      </c>
      <c r="E245" s="4">
        <v>2906.4541786108048</v>
      </c>
      <c r="F245" s="4">
        <v>2966.6096850902709</v>
      </c>
      <c r="G245" s="4">
        <v>3156.1098223678136</v>
      </c>
      <c r="H245" s="4">
        <v>3295.3553078467071</v>
      </c>
      <c r="I245" s="4">
        <v>3510.4785073643593</v>
      </c>
      <c r="J245" s="17">
        <v>3609.4285580128658</v>
      </c>
      <c r="K245" s="17">
        <v>3939.1463586420623</v>
      </c>
      <c r="L245" s="4">
        <v>70.432229053868042</v>
      </c>
      <c r="M245" s="4">
        <v>71.021683204704146</v>
      </c>
      <c r="N245" s="4">
        <v>72.078311862215443</v>
      </c>
      <c r="O245" s="4">
        <v>75.205315124111834</v>
      </c>
      <c r="P245" s="4">
        <v>77.626849647575042</v>
      </c>
      <c r="Q245" s="4">
        <v>79.243329725659976</v>
      </c>
      <c r="R245" s="20">
        <v>87.383199511668309</v>
      </c>
      <c r="S245" s="20">
        <v>98.464572474996473</v>
      </c>
      <c r="T245" s="189">
        <f>(J245+R245)/(I245+Q245)-1</f>
        <v>2.9832372895312265E-2</v>
      </c>
      <c r="U245" s="189">
        <f>(K245+S245)/(J245+R245)-1</f>
        <v>9.2187321385477139E-2</v>
      </c>
      <c r="V245" s="189">
        <f>(K245+S245)/(I245+Q245)</f>
        <v>1.124769860828581</v>
      </c>
    </row>
    <row r="246" spans="1:22" ht="12">
      <c r="A246" s="3">
        <v>751</v>
      </c>
      <c r="B246" s="3">
        <v>19</v>
      </c>
      <c r="C246" s="24" t="s">
        <v>871</v>
      </c>
      <c r="D246" s="4">
        <v>3798.9664669549106</v>
      </c>
      <c r="E246" s="4">
        <v>3805.3987665615141</v>
      </c>
      <c r="F246" s="4">
        <v>3745.4535241157555</v>
      </c>
      <c r="G246" s="4">
        <v>4255.3811428571425</v>
      </c>
      <c r="H246" s="4">
        <v>4568.4481626506031</v>
      </c>
      <c r="I246" s="4">
        <v>4230.4442508474576</v>
      </c>
      <c r="J246" s="17">
        <v>4515.151515151515</v>
      </c>
      <c r="K246" s="17">
        <v>4556.1294765840221</v>
      </c>
      <c r="L246" s="4">
        <v>94.50277949351451</v>
      </c>
      <c r="M246" s="4">
        <v>87.066246056782333</v>
      </c>
      <c r="N246" s="4">
        <v>104.50160771704181</v>
      </c>
      <c r="O246" s="4">
        <v>109.0311986863711</v>
      </c>
      <c r="P246" s="4">
        <v>111.78045515394913</v>
      </c>
      <c r="Q246" s="4">
        <v>96.610169491525426</v>
      </c>
      <c r="R246" s="20">
        <v>93.663911845730027</v>
      </c>
      <c r="S246" s="20">
        <v>93.663911845730027</v>
      </c>
      <c r="T246" s="189">
        <f>(J246+R246)/(I246+Q246)-1</f>
        <v>6.5116122721698755E-2</v>
      </c>
      <c r="U246" s="189">
        <f>(K246+S246)/(J246+R246)-1</f>
        <v>8.8912133891214662E-3</v>
      </c>
      <c r="V246" s="189">
        <f>(K246+S246)/(I246+Q246)</f>
        <v>1.0745862974530109</v>
      </c>
    </row>
    <row r="247" spans="1:22" ht="12">
      <c r="A247" s="3">
        <v>753</v>
      </c>
      <c r="B247" s="3">
        <v>34</v>
      </c>
      <c r="C247" s="24" t="s">
        <v>872</v>
      </c>
      <c r="D247" s="4">
        <v>2547.3713108923143</v>
      </c>
      <c r="E247" s="4">
        <v>2692.1631653448449</v>
      </c>
      <c r="F247" s="4">
        <v>2436.0623201078893</v>
      </c>
      <c r="G247" s="4">
        <v>2547.9837631859091</v>
      </c>
      <c r="H247" s="4">
        <v>2659.8510897496453</v>
      </c>
      <c r="I247" s="4">
        <v>2821.3938419329552</v>
      </c>
      <c r="J247" s="17">
        <v>2846.0741007842785</v>
      </c>
      <c r="K247" s="17">
        <v>2781.8894798521592</v>
      </c>
      <c r="L247" s="4">
        <v>118.09887107582865</v>
      </c>
      <c r="M247" s="4">
        <v>98.53428370645517</v>
      </c>
      <c r="N247" s="4">
        <v>105.99123713877812</v>
      </c>
      <c r="O247" s="4">
        <v>109.84225297590245</v>
      </c>
      <c r="P247" s="4">
        <v>110.34482758620689</v>
      </c>
      <c r="Q247" s="4">
        <v>100.19827546456402</v>
      </c>
      <c r="R247" s="20">
        <v>111.87235193365186</v>
      </c>
      <c r="S247" s="20">
        <v>112.23293969169747</v>
      </c>
      <c r="T247" s="189">
        <f>(J247+R247)/(I247+Q247)-1</f>
        <v>1.2443330163689703E-2</v>
      </c>
      <c r="U247" s="189">
        <f>(K247+S247)/(J247+R247)-1</f>
        <v>-2.1577142857142739E-2</v>
      </c>
      <c r="V247" s="189">
        <f>(K247+S247)/(I247+Q247)</f>
        <v>0.99059769579398649</v>
      </c>
    </row>
    <row r="248" spans="1:22" ht="12">
      <c r="A248" s="3">
        <v>755</v>
      </c>
      <c r="B248" s="3">
        <v>33</v>
      </c>
      <c r="C248" s="24" t="s">
        <v>873</v>
      </c>
      <c r="D248" s="4">
        <v>2638.3669912649625</v>
      </c>
      <c r="E248" s="4">
        <v>2478.6439268371641</v>
      </c>
      <c r="F248" s="4">
        <v>2605.9468516108036</v>
      </c>
      <c r="G248" s="4">
        <v>2605.1959537006846</v>
      </c>
      <c r="H248" s="4">
        <v>2799.195602929211</v>
      </c>
      <c r="I248" s="4">
        <v>2914.8297755732638</v>
      </c>
      <c r="J248" s="17">
        <v>2994.3530171022912</v>
      </c>
      <c r="K248" s="17">
        <v>3084.7047434656342</v>
      </c>
      <c r="L248" s="4">
        <v>64.218699450016175</v>
      </c>
      <c r="M248" s="4">
        <v>65.555195856264163</v>
      </c>
      <c r="N248" s="4">
        <v>65.733810608525872</v>
      </c>
      <c r="O248" s="4">
        <v>64.558200195630903</v>
      </c>
      <c r="P248" s="4">
        <v>77.949552481692436</v>
      </c>
      <c r="Q248" s="4">
        <v>82.127175150430958</v>
      </c>
      <c r="R248" s="20">
        <v>72.604065827686355</v>
      </c>
      <c r="S248" s="20">
        <v>74.862858986769922</v>
      </c>
      <c r="T248" s="189">
        <f>(J248+R248)/(I248+Q248)-1</f>
        <v>2.3357069640049355E-2</v>
      </c>
      <c r="U248" s="189">
        <f>(K248+S248)/(J248+R248)-1</f>
        <v>3.0196222841811782E-2</v>
      </c>
      <c r="V248" s="189">
        <f>(K248+S248)/(I248+Q248)</f>
        <v>1.0542585877616435</v>
      </c>
    </row>
    <row r="249" spans="1:22" ht="12">
      <c r="A249" s="3">
        <v>758</v>
      </c>
      <c r="B249" s="3">
        <v>19</v>
      </c>
      <c r="C249" s="24" t="s">
        <v>874</v>
      </c>
      <c r="D249" s="4">
        <v>3906.9525905260762</v>
      </c>
      <c r="E249" s="4">
        <v>4318.2422107939447</v>
      </c>
      <c r="F249" s="4">
        <v>4253.1897144528966</v>
      </c>
      <c r="G249" s="4">
        <v>4474.4415229748938</v>
      </c>
      <c r="H249" s="4">
        <v>4769.271212814645</v>
      </c>
      <c r="I249" s="4">
        <v>4825.8089099927411</v>
      </c>
      <c r="J249" s="17">
        <v>5266.0315133748627</v>
      </c>
      <c r="K249" s="17">
        <v>5313.0572859411259</v>
      </c>
      <c r="L249" s="4">
        <v>96.10567069004783</v>
      </c>
      <c r="M249" s="4">
        <v>102.73893447359298</v>
      </c>
      <c r="N249" s="4">
        <v>103.33528379169105</v>
      </c>
      <c r="O249" s="4">
        <v>103.50544765513975</v>
      </c>
      <c r="P249" s="4">
        <v>108.03324099722991</v>
      </c>
      <c r="Q249" s="4">
        <v>109.48463585773047</v>
      </c>
      <c r="R249" s="20">
        <v>114.20544766092586</v>
      </c>
      <c r="S249" s="20">
        <v>124.58776108464639</v>
      </c>
      <c r="T249" s="189">
        <f>(J249+R249)/(I249+Q249)-1</f>
        <v>9.0155410423240046E-2</v>
      </c>
      <c r="U249" s="189">
        <f>(K249+S249)/(J249+R249)-1</f>
        <v>1.0670177987649909E-2</v>
      </c>
      <c r="V249" s="189">
        <f>(K249+S249)/(I249+Q249)</f>
        <v>1.1017875626866553</v>
      </c>
    </row>
    <row r="250" spans="1:22" ht="12">
      <c r="A250" s="3">
        <v>759</v>
      </c>
      <c r="B250" s="3">
        <v>14</v>
      </c>
      <c r="C250" s="24" t="s">
        <v>875</v>
      </c>
      <c r="D250" s="4">
        <v>3963.3973066546764</v>
      </c>
      <c r="E250" s="4">
        <v>4029.863485818847</v>
      </c>
      <c r="F250" s="4">
        <v>3958.5644654683065</v>
      </c>
      <c r="G250" s="4">
        <v>4124.6085611510789</v>
      </c>
      <c r="H250" s="4">
        <v>4238.2289717348922</v>
      </c>
      <c r="I250" s="4">
        <v>4552.018480318884</v>
      </c>
      <c r="J250" s="17">
        <v>4738.1071607411113</v>
      </c>
      <c r="K250" s="17">
        <v>4724.0861291937908</v>
      </c>
      <c r="L250" s="4">
        <v>85.881294964028783</v>
      </c>
      <c r="M250" s="4">
        <v>84.629460201280878</v>
      </c>
      <c r="N250" s="4">
        <v>90.823084200567649</v>
      </c>
      <c r="O250" s="4">
        <v>93.525179856115102</v>
      </c>
      <c r="P250" s="4">
        <v>82.846003898635473</v>
      </c>
      <c r="Q250" s="4">
        <v>81.714000996512212</v>
      </c>
      <c r="R250" s="20">
        <v>92.13820731096645</v>
      </c>
      <c r="S250" s="20">
        <v>93.139709564346518</v>
      </c>
      <c r="T250" s="189">
        <f>(J250+R250)/(I250+Q250)-1</f>
        <v>4.2409199825212296E-2</v>
      </c>
      <c r="U250" s="189">
        <f>(K250+S250)/(J250+R250)-1</f>
        <v>-2.6954177897571263E-3</v>
      </c>
      <c r="V250" s="189">
        <f>(K250+S250)/(I250+Q250)</f>
        <v>1.0395994715237968</v>
      </c>
    </row>
    <row r="251" spans="1:22" ht="12">
      <c r="A251" s="3">
        <v>761</v>
      </c>
      <c r="B251" s="3">
        <v>2</v>
      </c>
      <c r="C251" s="24" t="s">
        <v>876</v>
      </c>
      <c r="D251" s="4">
        <v>3431.1811580336525</v>
      </c>
      <c r="E251" s="4">
        <v>3564.8115143458517</v>
      </c>
      <c r="F251" s="4">
        <v>3525.8648615315615</v>
      </c>
      <c r="G251" s="4">
        <v>3700.8857102401453</v>
      </c>
      <c r="H251" s="4">
        <v>3985.0724738835956</v>
      </c>
      <c r="I251" s="4">
        <v>4020.9480083275498</v>
      </c>
      <c r="J251" s="17">
        <v>4069.2433442316674</v>
      </c>
      <c r="K251" s="17">
        <v>4083.9560952825782</v>
      </c>
      <c r="L251" s="4">
        <v>69.943912900032998</v>
      </c>
      <c r="M251" s="4">
        <v>71.4523097374543</v>
      </c>
      <c r="N251" s="4">
        <v>69.963000336360579</v>
      </c>
      <c r="O251" s="4">
        <v>71.363842319891262</v>
      </c>
      <c r="P251" s="4">
        <v>72.207553667776381</v>
      </c>
      <c r="Q251" s="4">
        <v>74.022669442516772</v>
      </c>
      <c r="R251" s="20">
        <v>73.914058851004199</v>
      </c>
      <c r="S251" s="20">
        <v>76.833255488089677</v>
      </c>
      <c r="T251" s="189">
        <f>(J251+R251)/(I251+Q251)-1</f>
        <v>1.1767294348208779E-2</v>
      </c>
      <c r="U251" s="189">
        <f>(K251+S251)/(J251+R251)-1</f>
        <v>4.2556789357983682E-3</v>
      </c>
      <c r="V251" s="189">
        <f>(K251+S251)/(I251+Q251)</f>
        <v>1.0160730511106963</v>
      </c>
    </row>
    <row r="252" spans="1:22" ht="12">
      <c r="A252" s="3">
        <v>762</v>
      </c>
      <c r="B252" s="3">
        <v>11</v>
      </c>
      <c r="C252" s="24" t="s">
        <v>877</v>
      </c>
      <c r="D252" s="4">
        <v>4131.2832865825158</v>
      </c>
      <c r="E252" s="4">
        <v>4279.5437199333173</v>
      </c>
      <c r="F252" s="4">
        <v>4183.9693619631898</v>
      </c>
      <c r="G252" s="4">
        <v>4332.0008822788004</v>
      </c>
      <c r="H252" s="4">
        <v>4389.3821067487816</v>
      </c>
      <c r="I252" s="4">
        <v>4461.9797266336891</v>
      </c>
      <c r="J252" s="17">
        <v>4605.1377118644068</v>
      </c>
      <c r="K252" s="17">
        <v>4846.3983050847455</v>
      </c>
      <c r="L252" s="4">
        <v>86.956521739130437</v>
      </c>
      <c r="M252" s="4">
        <v>89.30697785186949</v>
      </c>
      <c r="N252" s="4">
        <v>92.515337423312886</v>
      </c>
      <c r="O252" s="4">
        <v>98.815225611293172</v>
      </c>
      <c r="P252" s="4">
        <v>102.64305876315115</v>
      </c>
      <c r="Q252" s="4">
        <v>105.44129133038271</v>
      </c>
      <c r="R252" s="20">
        <v>109.63983050847457</v>
      </c>
      <c r="S252" s="20">
        <v>111.22881355932203</v>
      </c>
      <c r="T252" s="189">
        <f>(J252+R252)/(I252+Q252)-1</f>
        <v>3.2262522729838761E-2</v>
      </c>
      <c r="U252" s="189">
        <f>(K252+S252)/(J252+R252)-1</f>
        <v>5.15081727798683E-2</v>
      </c>
      <c r="V252" s="189">
        <f>(K252+S252)/(I252+Q252)</f>
        <v>1.0854324791047902</v>
      </c>
    </row>
    <row r="253" spans="1:22" ht="12">
      <c r="A253" s="3">
        <v>765</v>
      </c>
      <c r="B253" s="3">
        <v>18</v>
      </c>
      <c r="C253" s="24" t="s">
        <v>878</v>
      </c>
      <c r="D253" s="4">
        <v>3465.0886591276249</v>
      </c>
      <c r="E253" s="4">
        <v>3657.4121507019386</v>
      </c>
      <c r="F253" s="4">
        <v>3738.555753621798</v>
      </c>
      <c r="G253" s="4">
        <v>3969.0482404466266</v>
      </c>
      <c r="H253" s="4">
        <v>4045.3998693885446</v>
      </c>
      <c r="I253" s="4">
        <v>4485.5408494320936</v>
      </c>
      <c r="J253" s="17">
        <v>4363.5308904573139</v>
      </c>
      <c r="K253" s="17">
        <v>4370.1053852847335</v>
      </c>
      <c r="L253" s="4">
        <v>89.61322816687256</v>
      </c>
      <c r="M253" s="4">
        <v>94.451341801165128</v>
      </c>
      <c r="N253" s="4">
        <v>93.255300777127502</v>
      </c>
      <c r="O253" s="4">
        <v>92.50168447396284</v>
      </c>
      <c r="P253" s="4">
        <v>97.523219814241486</v>
      </c>
      <c r="Q253" s="4">
        <v>104.35880011649354</v>
      </c>
      <c r="R253" s="20">
        <v>131.68326404331432</v>
      </c>
      <c r="S253" s="20">
        <v>148.6996035966354</v>
      </c>
      <c r="T253" s="189">
        <f>(J253+R253)/(I253+Q253)-1</f>
        <v>-2.0629099169362286E-2</v>
      </c>
      <c r="U253" s="189">
        <f>(K253+S253)/(J253+R253)-1</f>
        <v>5.247988987826524E-3</v>
      </c>
      <c r="V253" s="189">
        <f>(K253+S253)/(I253+Q253)</f>
        <v>0.9845106285331946</v>
      </c>
    </row>
    <row r="254" spans="1:22" ht="12">
      <c r="A254" s="3">
        <v>768</v>
      </c>
      <c r="B254" s="3">
        <v>10</v>
      </c>
      <c r="C254" s="24" t="s">
        <v>879</v>
      </c>
      <c r="D254" s="4">
        <v>4768.0381130690166</v>
      </c>
      <c r="E254" s="4">
        <v>5195.9669447576107</v>
      </c>
      <c r="F254" s="4">
        <v>4437.4427666151469</v>
      </c>
      <c r="G254" s="4">
        <v>4687.9942252964429</v>
      </c>
      <c r="H254" s="4">
        <v>4712.9475642054576</v>
      </c>
      <c r="I254" s="4">
        <v>4955.2044157937153</v>
      </c>
      <c r="J254" s="17">
        <v>5142.3282599753184</v>
      </c>
      <c r="K254" s="17">
        <v>5141.9169066227887</v>
      </c>
      <c r="L254" s="4">
        <v>87.738619676945675</v>
      </c>
      <c r="M254" s="4">
        <v>93.949642991356626</v>
      </c>
      <c r="N254" s="4">
        <v>100.46367851622875</v>
      </c>
      <c r="O254" s="4">
        <v>145.45454545454547</v>
      </c>
      <c r="P254" s="4">
        <v>114.36597110754414</v>
      </c>
      <c r="Q254" s="4">
        <v>119.25866236905721</v>
      </c>
      <c r="R254" s="20">
        <v>124.22871246400658</v>
      </c>
      <c r="S254" s="20">
        <v>129.9876593994241</v>
      </c>
      <c r="T254" s="189">
        <f>(J254+R254)/(I254+Q254)-1</f>
        <v>3.7855018613339064E-2</v>
      </c>
      <c r="U254" s="189">
        <f>(K254+S254)/(J254+R254)-1</f>
        <v>1.0153870186675462E-3</v>
      </c>
      <c r="V254" s="189">
        <f>(K254+S254)/(I254+Q254)</f>
        <v>1.0389088431264979</v>
      </c>
    </row>
    <row r="255" spans="1:22" ht="12">
      <c r="A255" s="3">
        <v>777</v>
      </c>
      <c r="B255" s="3">
        <v>18</v>
      </c>
      <c r="C255" s="24" t="s">
        <v>880</v>
      </c>
      <c r="D255" s="4">
        <v>4661.3969613723611</v>
      </c>
      <c r="E255" s="4">
        <v>4594.7323341883466</v>
      </c>
      <c r="F255" s="4">
        <v>4697.9151384921124</v>
      </c>
      <c r="G255" s="4">
        <v>4967.9320096667516</v>
      </c>
      <c r="H255" s="4">
        <v>4976.3034295328071</v>
      </c>
      <c r="I255" s="4">
        <v>5340.4888253884646</v>
      </c>
      <c r="J255" s="17">
        <v>5463.9765614595817</v>
      </c>
      <c r="K255" s="17">
        <v>5500.0665867625512</v>
      </c>
      <c r="L255" s="4">
        <v>87.931861804222649</v>
      </c>
      <c r="M255" s="4">
        <v>98.204470502015397</v>
      </c>
      <c r="N255" s="4">
        <v>88.312010930319218</v>
      </c>
      <c r="O255" s="4">
        <v>92.470109386924449</v>
      </c>
      <c r="P255" s="4">
        <v>95.638669600103526</v>
      </c>
      <c r="Q255" s="4">
        <v>108.2433500131683</v>
      </c>
      <c r="R255" s="20">
        <v>135.70382208017045</v>
      </c>
      <c r="S255" s="20">
        <v>146.89039818884007</v>
      </c>
      <c r="T255" s="189">
        <f>(J255+R255)/(I255+Q255)-1</f>
        <v>2.7703363512630919E-2</v>
      </c>
      <c r="U255" s="189">
        <f>(K255+S255)/(J255+R255)-1</f>
        <v>8.4427321156772539E-3</v>
      </c>
      <c r="V255" s="189">
        <f>(K255+S255)/(I255+Q255)</f>
        <v>1.0363799877051485</v>
      </c>
    </row>
    <row r="256" spans="1:22" ht="12">
      <c r="A256" s="3">
        <v>778</v>
      </c>
      <c r="B256" s="3">
        <v>11</v>
      </c>
      <c r="C256" s="24" t="s">
        <v>881</v>
      </c>
      <c r="D256" s="4">
        <v>4046.0777117726652</v>
      </c>
      <c r="E256" s="4">
        <v>4049.8302229212259</v>
      </c>
      <c r="F256" s="4">
        <v>4034.193598954032</v>
      </c>
      <c r="G256" s="4">
        <v>4272.183093072078</v>
      </c>
      <c r="H256" s="4">
        <v>4600.6353114382782</v>
      </c>
      <c r="I256" s="4">
        <v>4908.3212307026406</v>
      </c>
      <c r="J256" s="17">
        <v>5143.9558844870116</v>
      </c>
      <c r="K256" s="17">
        <v>5229.4296909011755</v>
      </c>
      <c r="L256" s="4">
        <v>78.619756427604869</v>
      </c>
      <c r="M256" s="4">
        <v>79.458424507658648</v>
      </c>
      <c r="N256" s="4">
        <v>80.511973575557391</v>
      </c>
      <c r="O256" s="4">
        <v>84.954513645906232</v>
      </c>
      <c r="P256" s="4">
        <v>87.62740656851642</v>
      </c>
      <c r="Q256" s="4">
        <v>90.174577982975038</v>
      </c>
      <c r="R256" s="20">
        <v>92.584530547090409</v>
      </c>
      <c r="S256" s="20">
        <v>94.471049194601648</v>
      </c>
      <c r="T256" s="189">
        <f>(J256+R256)/(I256+Q256)-1</f>
        <v>4.7623248164947674E-2</v>
      </c>
      <c r="U256" s="189">
        <f>(K256+S256)/(J256+R256)-1</f>
        <v>1.6682832201746045E-2</v>
      </c>
      <c r="V256" s="189">
        <f>(K256+S256)/(I256+Q256)</f>
        <v>1.0651005710247317</v>
      </c>
    </row>
    <row r="257" spans="1:22" ht="12">
      <c r="A257" s="3">
        <v>781</v>
      </c>
      <c r="B257" s="3">
        <v>7</v>
      </c>
      <c r="C257" s="24" t="s">
        <v>882</v>
      </c>
      <c r="D257" s="4">
        <v>3872.9403316831686</v>
      </c>
      <c r="E257" s="4">
        <v>4065.1870427523399</v>
      </c>
      <c r="F257" s="4">
        <v>4086.7339906711582</v>
      </c>
      <c r="G257" s="4">
        <v>4327.2498694377828</v>
      </c>
      <c r="H257" s="4">
        <v>4592.7161853978669</v>
      </c>
      <c r="I257" s="4">
        <v>4606.5554255026163</v>
      </c>
      <c r="J257" s="17">
        <v>5137.5941948088193</v>
      </c>
      <c r="K257" s="17">
        <v>5153.7817471392691</v>
      </c>
      <c r="L257" s="4">
        <v>69.801980198019805</v>
      </c>
      <c r="M257" s="4">
        <v>58.436630407285605</v>
      </c>
      <c r="N257" s="4">
        <v>71.780253951800987</v>
      </c>
      <c r="O257" s="4">
        <v>75.939248601119104</v>
      </c>
      <c r="P257" s="4">
        <v>76.292042657916326</v>
      </c>
      <c r="Q257" s="4">
        <v>77.389148994767282</v>
      </c>
      <c r="R257" s="20">
        <v>77.309517164387387</v>
      </c>
      <c r="S257" s="20">
        <v>76.75132570471672</v>
      </c>
      <c r="T257" s="189">
        <f>(J257+R257)/(I257+Q257)-1</f>
        <v>0.11335726309972372</v>
      </c>
      <c r="U257" s="189">
        <f>(K257+S257)/(J257+R257)-1</f>
        <v>2.9970564624031137E-3</v>
      </c>
      <c r="V257" s="189">
        <f>(K257+S257)/(I257+Q257)</f>
        <v>1.1166940576800601</v>
      </c>
    </row>
    <row r="258" spans="1:22" ht="12">
      <c r="A258" s="3">
        <v>783</v>
      </c>
      <c r="B258" s="3">
        <v>4</v>
      </c>
      <c r="C258" s="24" t="s">
        <v>883</v>
      </c>
      <c r="D258" s="4">
        <v>3512.7404738330974</v>
      </c>
      <c r="E258" s="4">
        <v>3517.4030394962792</v>
      </c>
      <c r="F258" s="4">
        <v>3547.6861842677095</v>
      </c>
      <c r="G258" s="4">
        <v>3714.4998076640727</v>
      </c>
      <c r="H258" s="4">
        <v>3816.8725412884987</v>
      </c>
      <c r="I258" s="4">
        <v>3989.481934998495</v>
      </c>
      <c r="J258" s="17">
        <v>4071.8081068771821</v>
      </c>
      <c r="K258" s="17">
        <v>4171.8536511310158</v>
      </c>
      <c r="L258" s="4">
        <v>106.93069306930693</v>
      </c>
      <c r="M258" s="4">
        <v>104.1785918717802</v>
      </c>
      <c r="N258" s="4">
        <v>102.27437346081413</v>
      </c>
      <c r="O258" s="4">
        <v>104.83042137718397</v>
      </c>
      <c r="P258" s="4">
        <v>112.48326141943163</v>
      </c>
      <c r="Q258" s="4">
        <v>115.85916340656034</v>
      </c>
      <c r="R258" s="20">
        <v>115.98603309549112</v>
      </c>
      <c r="S258" s="20">
        <v>112.64612114771519</v>
      </c>
      <c r="T258" s="189">
        <f>(J258+R258)/(I258+Q258)-1</f>
        <v>2.0084333942349319E-2</v>
      </c>
      <c r="U258" s="189">
        <f>(K258+S258)/(J258+R258)-1</f>
        <v>2.3092260286387667E-2</v>
      </c>
      <c r="V258" s="189">
        <f>(K258+S258)/(I258+Q258)</f>
        <v>1.0436403868958124</v>
      </c>
    </row>
    <row r="259" spans="1:22" ht="12">
      <c r="A259" s="3">
        <v>831</v>
      </c>
      <c r="B259" s="3">
        <v>9</v>
      </c>
      <c r="C259" s="24" t="s">
        <v>884</v>
      </c>
      <c r="D259" s="4">
        <v>2653.3558546209761</v>
      </c>
      <c r="E259" s="4">
        <v>2708.3239879966886</v>
      </c>
      <c r="F259" s="4">
        <v>3031.449522413071</v>
      </c>
      <c r="G259" s="4">
        <v>2924.1227953340403</v>
      </c>
      <c r="H259" s="4">
        <v>3115.8139991436524</v>
      </c>
      <c r="I259" s="4">
        <v>3333.8010220397578</v>
      </c>
      <c r="J259" s="17">
        <v>3229.2619203135205</v>
      </c>
      <c r="K259" s="17">
        <v>3406.7058567385152</v>
      </c>
      <c r="L259" s="4">
        <v>78.504672897196258</v>
      </c>
      <c r="M259" s="4">
        <v>87.33443708609272</v>
      </c>
      <c r="N259" s="4">
        <v>89.652283200670297</v>
      </c>
      <c r="O259" s="4">
        <v>87.59278897136798</v>
      </c>
      <c r="P259" s="4">
        <v>90.986940697923359</v>
      </c>
      <c r="Q259" s="4">
        <v>102.42005185825411</v>
      </c>
      <c r="R259" s="20">
        <v>96.668843892880474</v>
      </c>
      <c r="S259" s="20">
        <v>95.580230785978657</v>
      </c>
      <c r="T259" s="189">
        <f>(J259+R259)/(I259+Q259)-1</f>
        <v>-3.2096395231782648E-2</v>
      </c>
      <c r="U259" s="189">
        <f>(K259+S259)/(J259+R259)-1</f>
        <v>5.3024351924587654E-2</v>
      </c>
      <c r="V259" s="189">
        <f>(K259+S259)/(I259+Q259)</f>
        <v>1.0192260661365242</v>
      </c>
    </row>
    <row r="260" spans="1:22" ht="12">
      <c r="A260" s="3">
        <v>832</v>
      </c>
      <c r="B260" s="3">
        <v>17</v>
      </c>
      <c r="C260" s="24" t="s">
        <v>885</v>
      </c>
      <c r="D260" s="4">
        <v>3945.6007239819005</v>
      </c>
      <c r="E260" s="4">
        <v>3948.9330002419551</v>
      </c>
      <c r="F260" s="4">
        <v>4163.8081764415965</v>
      </c>
      <c r="G260" s="4">
        <v>4143.1922017892639</v>
      </c>
      <c r="H260" s="4">
        <v>4338.1614662977863</v>
      </c>
      <c r="I260" s="4">
        <v>4578.0085418794697</v>
      </c>
      <c r="J260" s="17">
        <v>4590.9555442003066</v>
      </c>
      <c r="K260" s="17">
        <v>4688.5539090444554</v>
      </c>
      <c r="L260" s="4">
        <v>61.919504643962846</v>
      </c>
      <c r="M260" s="4">
        <v>64.843939027340909</v>
      </c>
      <c r="N260" s="4">
        <v>62.5924100542139</v>
      </c>
      <c r="O260" s="4">
        <v>79.025844930417492</v>
      </c>
      <c r="P260" s="4">
        <v>69.9195171026157</v>
      </c>
      <c r="Q260" s="4">
        <v>73.544433094994886</v>
      </c>
      <c r="R260" s="20">
        <v>71.027082268778742</v>
      </c>
      <c r="S260" s="20">
        <v>70.771589167092486</v>
      </c>
      <c r="T260" s="189">
        <f>(J260+R260)/(I260+Q260)-1</f>
        <v>2.2421869751312329E-3</v>
      </c>
      <c r="U260" s="189">
        <f>(K260+S260)/(J260+R260)-1</f>
        <v>2.0880144681317381E-2</v>
      </c>
      <c r="V260" s="189">
        <f>(K260+S260)/(I260+Q260)</f>
        <v>1.023169148844892</v>
      </c>
    </row>
    <row r="261" spans="1:22" ht="12">
      <c r="A261" s="3">
        <v>833</v>
      </c>
      <c r="B261" s="3">
        <v>2</v>
      </c>
      <c r="C261" s="24" t="s">
        <v>886</v>
      </c>
      <c r="D261" s="4">
        <v>3408.2323086344154</v>
      </c>
      <c r="E261" s="4">
        <v>3654.1942416769421</v>
      </c>
      <c r="F261" s="4">
        <v>3578.6211003627568</v>
      </c>
      <c r="G261" s="4">
        <v>3712.0216907340555</v>
      </c>
      <c r="H261" s="4">
        <v>3666.2094935936548</v>
      </c>
      <c r="I261" s="4">
        <v>3565.8737974683545</v>
      </c>
      <c r="J261" s="17">
        <v>3827.7711561382598</v>
      </c>
      <c r="K261" s="17">
        <v>4234.8033373063172</v>
      </c>
      <c r="L261" s="4">
        <v>77.1586037966932</v>
      </c>
      <c r="M261" s="4">
        <v>77.681874229346491</v>
      </c>
      <c r="N261" s="4">
        <v>74.365175332527201</v>
      </c>
      <c r="O261" s="4">
        <v>75.210589651022858</v>
      </c>
      <c r="P261" s="4">
        <v>78.096400244051253</v>
      </c>
      <c r="Q261" s="4">
        <v>77.15491259795057</v>
      </c>
      <c r="R261" s="20">
        <v>76.281287246722286</v>
      </c>
      <c r="S261" s="20">
        <v>77.473182359952318</v>
      </c>
      <c r="T261" s="189">
        <f>(J261+R261)/(I261+Q261)-1</f>
        <v>7.1650199351277255E-2</v>
      </c>
      <c r="U261" s="189">
        <f>(K261+S261)/(J261+R261)-1</f>
        <v>0.10456418867348494</v>
      </c>
      <c r="V261" s="189">
        <f>(K261+S261)/(I261+Q261)</f>
        <v>1.1837064329882221</v>
      </c>
    </row>
    <row r="262" spans="1:22" ht="12">
      <c r="A262" s="3">
        <v>834</v>
      </c>
      <c r="B262" s="3">
        <v>5</v>
      </c>
      <c r="C262" s="24" t="s">
        <v>887</v>
      </c>
      <c r="D262" s="4">
        <v>2994.252898089172</v>
      </c>
      <c r="E262" s="4">
        <v>3027.0342172728729</v>
      </c>
      <c r="F262" s="4">
        <v>3119.8482209585704</v>
      </c>
      <c r="G262" s="4">
        <v>3227.478087485611</v>
      </c>
      <c r="H262" s="4">
        <v>3473.506387364921</v>
      </c>
      <c r="I262" s="4">
        <v>3443.9599434840429</v>
      </c>
      <c r="J262" s="17">
        <v>3526.0512648684871</v>
      </c>
      <c r="K262" s="17">
        <v>3729.9380130675154</v>
      </c>
      <c r="L262" s="4">
        <v>54.777070063694268</v>
      </c>
      <c r="M262" s="4">
        <v>57.042140682582918</v>
      </c>
      <c r="N262" s="4">
        <v>56.864337936636879</v>
      </c>
      <c r="O262" s="4">
        <v>61.667488899851996</v>
      </c>
      <c r="P262" s="4">
        <v>62.011637572734827</v>
      </c>
      <c r="Q262" s="4">
        <v>67.819148936170208</v>
      </c>
      <c r="R262" s="20">
        <v>72.03886748199028</v>
      </c>
      <c r="S262" s="20">
        <v>74.384318981403922</v>
      </c>
      <c r="T262" s="189">
        <f>(J262+R262)/(I262+Q262)-1</f>
        <v>2.457758237599772E-2</v>
      </c>
      <c r="U262" s="189">
        <f>(K262+S262)/(J262+R262)-1</f>
        <v>5.7317129952972889E-2</v>
      </c>
      <c r="V262" s="189">
        <f>(K262+S262)/(I262+Q262)</f>
        <v>1.0833034288119456</v>
      </c>
    </row>
    <row r="263" spans="1:22" ht="12">
      <c r="A263" s="3">
        <v>837</v>
      </c>
      <c r="B263" s="3">
        <v>6</v>
      </c>
      <c r="C263" s="24" t="s">
        <v>888</v>
      </c>
      <c r="D263" s="4">
        <v>3082.1202456045276</v>
      </c>
      <c r="E263" s="4">
        <v>3152.2685090286232</v>
      </c>
      <c r="F263" s="4">
        <v>3099.2403735556582</v>
      </c>
      <c r="G263" s="4">
        <v>3180.6980714082274</v>
      </c>
      <c r="H263" s="4">
        <v>3249.2357890736544</v>
      </c>
      <c r="I263" s="4">
        <v>3417.5453023746004</v>
      </c>
      <c r="J263" s="17">
        <v>3506.5427828827537</v>
      </c>
      <c r="K263" s="17">
        <v>3670.5605468350286</v>
      </c>
      <c r="L263" s="4">
        <v>71.637985412094991</v>
      </c>
      <c r="M263" s="4">
        <v>69.802079956543452</v>
      </c>
      <c r="N263" s="4">
        <v>69.125696022911072</v>
      </c>
      <c r="O263" s="4">
        <v>70.094669676371694</v>
      </c>
      <c r="P263" s="4">
        <v>73.087259595196102</v>
      </c>
      <c r="Q263" s="4">
        <v>75.914177478849339</v>
      </c>
      <c r="R263" s="20">
        <v>79.95825061907783</v>
      </c>
      <c r="S263" s="20">
        <v>83.208153408509503</v>
      </c>
      <c r="T263" s="189">
        <f>(J263+R263)/(I263+Q263)-1</f>
        <v>2.6633070795566871E-2</v>
      </c>
      <c r="U263" s="189">
        <f>(K263+S263)/(J263+R263)-1</f>
        <v>4.6638120323748478E-2</v>
      </c>
      <c r="V263" s="189">
        <f>(K263+S263)/(I263+Q263)</f>
        <v>1.07451330747967</v>
      </c>
    </row>
    <row r="264" spans="1:22" ht="12">
      <c r="A264" s="3">
        <v>844</v>
      </c>
      <c r="B264" s="3">
        <v>11</v>
      </c>
      <c r="C264" s="24" t="s">
        <v>889</v>
      </c>
      <c r="D264" s="4">
        <v>4615.9446517412935</v>
      </c>
      <c r="E264" s="4">
        <v>4655.1537430167591</v>
      </c>
      <c r="F264" s="4">
        <v>4893.1497981072562</v>
      </c>
      <c r="G264" s="4">
        <v>4909.4055583918316</v>
      </c>
      <c r="H264" s="4">
        <v>5405.1855460526313</v>
      </c>
      <c r="I264" s="4">
        <v>5638.4406320691951</v>
      </c>
      <c r="J264" s="17">
        <v>5608.2543978349122</v>
      </c>
      <c r="K264" s="17">
        <v>5904.6008119079834</v>
      </c>
      <c r="L264" s="4">
        <v>85.820895522388057</v>
      </c>
      <c r="M264" s="4">
        <v>84.419615145872129</v>
      </c>
      <c r="N264" s="4">
        <v>88.328075709779185</v>
      </c>
      <c r="O264" s="4">
        <v>47.862156987874918</v>
      </c>
      <c r="P264" s="4">
        <v>105.92105263157895</v>
      </c>
      <c r="Q264" s="4">
        <v>105.78842315369262</v>
      </c>
      <c r="R264" s="20">
        <v>109.60757780784844</v>
      </c>
      <c r="S264" s="20">
        <v>112.99052774018945</v>
      </c>
      <c r="T264" s="189">
        <f>(J264+R264)/(I264+Q264)-1</f>
        <v>-4.5901859634502884E-3</v>
      </c>
      <c r="U264" s="189">
        <f>(K264+S264)/(J264+R264)-1</f>
        <v>5.2419831972547515E-2</v>
      </c>
      <c r="V264" s="189">
        <f>(K264+S264)/(I264+Q264)</f>
        <v>1.0475890292321706</v>
      </c>
    </row>
    <row r="265" spans="1:22" ht="12">
      <c r="A265" s="3">
        <v>845</v>
      </c>
      <c r="B265" s="3">
        <v>19</v>
      </c>
      <c r="C265" s="24" t="s">
        <v>890</v>
      </c>
      <c r="D265" s="4">
        <v>4229.6495649452263</v>
      </c>
      <c r="E265" s="4">
        <v>4081.183255888996</v>
      </c>
      <c r="F265" s="4">
        <v>4105.5778292046934</v>
      </c>
      <c r="G265" s="4">
        <v>4110.4781874591772</v>
      </c>
      <c r="H265" s="4">
        <v>4452.4287037654112</v>
      </c>
      <c r="I265" s="4">
        <v>4516.1312888888897</v>
      </c>
      <c r="J265" s="17">
        <v>4443.7890353920884</v>
      </c>
      <c r="K265" s="17">
        <v>4678.6953504510757</v>
      </c>
      <c r="L265" s="4">
        <v>94.835680751173712</v>
      </c>
      <c r="M265" s="4">
        <v>95.514682155534047</v>
      </c>
      <c r="N265" s="4">
        <v>91.916558018252928</v>
      </c>
      <c r="O265" s="4">
        <v>89.157413455257995</v>
      </c>
      <c r="P265" s="4">
        <v>98.967010996334551</v>
      </c>
      <c r="Q265" s="4">
        <v>105.29914529914529</v>
      </c>
      <c r="R265" s="20">
        <v>105.1353226925746</v>
      </c>
      <c r="S265" s="20">
        <v>114.85079805690492</v>
      </c>
      <c r="T265" s="189">
        <f>(J265+R265)/(I265+Q265)-1</f>
        <v>-1.5689098242611776E-2</v>
      </c>
      <c r="U265" s="189">
        <f>(K265+S265)/(J265+R265)-1</f>
        <v>5.3775743707093815E-2</v>
      </c>
      <c r="V265" s="189">
        <f>(K265+S265)/(I265+Q265)</f>
        <v>1.0372429525383919</v>
      </c>
    </row>
    <row r="266" spans="1:22" ht="12">
      <c r="A266" s="3">
        <v>846</v>
      </c>
      <c r="B266" s="3">
        <v>14</v>
      </c>
      <c r="C266" s="24" t="s">
        <v>891</v>
      </c>
      <c r="D266" s="4">
        <v>4058.2198412987959</v>
      </c>
      <c r="E266" s="4">
        <v>4258.7248461681902</v>
      </c>
      <c r="F266" s="4">
        <v>4167.442789903208</v>
      </c>
      <c r="G266" s="4">
        <v>4125.5665490500196</v>
      </c>
      <c r="H266" s="4">
        <v>4301.6568814026796</v>
      </c>
      <c r="I266" s="4">
        <v>4272.0067280736885</v>
      </c>
      <c r="J266" s="17">
        <v>4411.5035317860747</v>
      </c>
      <c r="K266" s="17">
        <v>4491.0191725529767</v>
      </c>
      <c r="L266" s="4">
        <v>95.220722364100695</v>
      </c>
      <c r="M266" s="4">
        <v>88.383367518180123</v>
      </c>
      <c r="N266" s="4">
        <v>94.325298918200801</v>
      </c>
      <c r="O266" s="4">
        <v>97.712291585886007</v>
      </c>
      <c r="P266" s="4">
        <v>105.59495665878644</v>
      </c>
      <c r="Q266" s="4">
        <v>102.52302763315978</v>
      </c>
      <c r="R266" s="20">
        <v>101.51362260343087</v>
      </c>
      <c r="S266" s="20">
        <v>102.72452068617558</v>
      </c>
      <c r="T266" s="189">
        <f>(J266+R266)/(I266+Q266)-1</f>
        <v>3.1657665261504375E-2</v>
      </c>
      <c r="U266" s="189">
        <f>(K266+S266)/(J266+R266)-1</f>
        <v>1.7887487702352045E-2</v>
      </c>
      <c r="V266" s="189">
        <f>(K266+S266)/(I266+Q266)</f>
        <v>1.0501114290619067</v>
      </c>
    </row>
    <row r="267" spans="1:22" ht="12">
      <c r="A267" s="30">
        <v>848</v>
      </c>
      <c r="B267" s="3">
        <v>12</v>
      </c>
      <c r="C267" s="31" t="s">
        <v>892</v>
      </c>
      <c r="D267" s="32">
        <v>3819.0854474461798</v>
      </c>
      <c r="E267" s="32">
        <v>4035.320298732001</v>
      </c>
      <c r="F267" s="32">
        <v>4126.3885801793922</v>
      </c>
      <c r="G267" s="32">
        <v>4147.9907942882637</v>
      </c>
      <c r="H267" s="32">
        <v>4418.2927241458383</v>
      </c>
      <c r="I267" s="32">
        <v>4674.8000325052244</v>
      </c>
      <c r="J267" s="17">
        <v>4643.3286185761435</v>
      </c>
      <c r="K267" s="17">
        <v>4463.4606317774633</v>
      </c>
      <c r="L267" s="32">
        <v>79.991557619248624</v>
      </c>
      <c r="M267" s="4">
        <v>68.557919621749406</v>
      </c>
      <c r="N267" s="4">
        <v>83.132793699409319</v>
      </c>
      <c r="O267" s="4">
        <v>81.659973226238293</v>
      </c>
      <c r="P267" s="4">
        <v>85.760146755331348</v>
      </c>
      <c r="Q267" s="4">
        <v>85.210123055491067</v>
      </c>
      <c r="R267" s="20">
        <v>95.94530881659594</v>
      </c>
      <c r="S267" s="20">
        <v>100.18859028760019</v>
      </c>
      <c r="T267" s="189">
        <f>(J267+R267)/(I267+Q267)-1</f>
        <v>-4.3563411611111658E-3</v>
      </c>
      <c r="U267" s="189">
        <f>(K267+S267)/(J267+R267)-1</f>
        <v>-3.7057302029446904E-2</v>
      </c>
      <c r="V267" s="189">
        <f>(K267+S267)/(I267+Q267)</f>
        <v>0.95874779105959262</v>
      </c>
    </row>
    <row r="268" spans="1:22" ht="12">
      <c r="A268" s="3">
        <v>849</v>
      </c>
      <c r="B268" s="3">
        <v>16</v>
      </c>
      <c r="C268" s="24" t="s">
        <v>893</v>
      </c>
      <c r="D268" s="4">
        <v>3316.9440108728481</v>
      </c>
      <c r="E268" s="4">
        <v>3510.6366676980201</v>
      </c>
      <c r="F268" s="4">
        <v>3443.3016948621553</v>
      </c>
      <c r="G268" s="4">
        <v>3677.7436407455016</v>
      </c>
      <c r="H268" s="4">
        <v>3703.7214210352786</v>
      </c>
      <c r="I268" s="4">
        <v>3862.3642447741063</v>
      </c>
      <c r="J268" s="17">
        <v>3943.1392577459992</v>
      </c>
      <c r="K268" s="17">
        <v>3889.3428668709566</v>
      </c>
      <c r="L268" s="4">
        <v>82.452431289640586</v>
      </c>
      <c r="M268" s="4">
        <v>90.346534653465341</v>
      </c>
      <c r="N268" s="4">
        <v>89.912280701754383</v>
      </c>
      <c r="O268" s="4">
        <v>105.07712082262211</v>
      </c>
      <c r="P268" s="4">
        <v>108.80316518298714</v>
      </c>
      <c r="Q268" s="4">
        <v>99.46055293324342</v>
      </c>
      <c r="R268" s="20">
        <v>128.02179094313925</v>
      </c>
      <c r="S268" s="20">
        <v>131.08614232209737</v>
      </c>
      <c r="T268" s="189">
        <f>(J268+R268)/(I268+Q268)-1</f>
        <v>2.7597447278602472E-2</v>
      </c>
      <c r="U268" s="189">
        <f>(K268+S268)/(J268+R268)-1</f>
        <v>-1.2461319729029086E-2</v>
      </c>
      <c r="V268" s="189">
        <f>(K268+S268)/(I268+Q268)</f>
        <v>1.0147922269353298</v>
      </c>
    </row>
    <row r="269" spans="1:22" ht="12">
      <c r="A269" s="3">
        <v>850</v>
      </c>
      <c r="B269" s="3">
        <v>13</v>
      </c>
      <c r="C269" s="24" t="s">
        <v>894</v>
      </c>
      <c r="D269" s="4">
        <v>3007.2712011517897</v>
      </c>
      <c r="E269" s="4">
        <v>3106.7556907894736</v>
      </c>
      <c r="F269" s="4">
        <v>3326.8176593959729</v>
      </c>
      <c r="G269" s="4">
        <v>3379.0242352452201</v>
      </c>
      <c r="H269" s="4">
        <v>3367.9827303182578</v>
      </c>
      <c r="I269" s="4">
        <v>3353.5877301124533</v>
      </c>
      <c r="J269" s="17">
        <v>3367.9798826487845</v>
      </c>
      <c r="K269" s="17">
        <v>3783.7384744341994</v>
      </c>
      <c r="L269" s="4">
        <v>81.036610448375157</v>
      </c>
      <c r="M269" s="4">
        <v>82.236842105263165</v>
      </c>
      <c r="N269" s="4">
        <v>78.859060402684563</v>
      </c>
      <c r="O269" s="4">
        <v>78.969243557772231</v>
      </c>
      <c r="P269" s="4">
        <v>80.820770519262979</v>
      </c>
      <c r="Q269" s="4">
        <v>87.88004997917534</v>
      </c>
      <c r="R269" s="20">
        <v>91.366303436714162</v>
      </c>
      <c r="S269" s="20">
        <v>94.300083822296727</v>
      </c>
      <c r="T269" s="189">
        <f>(J269+R269)/(I269+Q269)-1</f>
        <v>5.1949944431541883E-3</v>
      </c>
      <c r="U269" s="189">
        <f>(K269+S269)/(J269+R269)-1</f>
        <v>0.12103222679912773</v>
      </c>
      <c r="V269" s="189">
        <f>(K269+S269)/(I269+Q269)</f>
        <v>1.1268559829879456</v>
      </c>
    </row>
    <row r="270" spans="1:22" ht="12">
      <c r="A270" s="3">
        <v>851</v>
      </c>
      <c r="B270" s="3">
        <v>19</v>
      </c>
      <c r="C270" s="24" t="s">
        <v>895</v>
      </c>
      <c r="D270" s="4">
        <v>3075.5667768818416</v>
      </c>
      <c r="E270" s="4">
        <v>3117.9841470362167</v>
      </c>
      <c r="F270" s="4">
        <v>3206.208818861729</v>
      </c>
      <c r="G270" s="4">
        <v>3298.7251506285711</v>
      </c>
      <c r="H270" s="4">
        <v>3501.1594111656327</v>
      </c>
      <c r="I270" s="4">
        <v>3593.6104770112265</v>
      </c>
      <c r="J270" s="17">
        <v>3995.4046703554345</v>
      </c>
      <c r="K270" s="17">
        <v>3785.6606958642033</v>
      </c>
      <c r="L270" s="4">
        <v>98.743186630028376</v>
      </c>
      <c r="M270" s="4">
        <v>100.51091920242348</v>
      </c>
      <c r="N270" s="4">
        <v>100.64757387814666</v>
      </c>
      <c r="O270" s="4">
        <v>100.8</v>
      </c>
      <c r="P270" s="4">
        <v>105.54578279788909</v>
      </c>
      <c r="Q270" s="4">
        <v>106.86169469418176</v>
      </c>
      <c r="R270" s="20">
        <v>100.86279658632655</v>
      </c>
      <c r="S270" s="20">
        <v>118.5407483822564</v>
      </c>
      <c r="T270" s="189">
        <f>(J270+R270)/(I270+Q270)-1</f>
        <v>0.10695805207310771</v>
      </c>
      <c r="U270" s="189">
        <f>(K270+S270)/(J270+R270)-1</f>
        <v>-4.6888057053241283E-2</v>
      </c>
      <c r="V270" s="189">
        <f>(K270+S270)/(I270+Q270)</f>
        <v>1.0550549397719591</v>
      </c>
    </row>
    <row r="271" spans="1:22" ht="12">
      <c r="A271" s="3">
        <v>853</v>
      </c>
      <c r="B271" s="3">
        <v>2</v>
      </c>
      <c r="C271" s="24" t="s">
        <v>896</v>
      </c>
      <c r="D271" s="4">
        <v>3155.189586246961</v>
      </c>
      <c r="E271" s="4">
        <v>3196.9148590115346</v>
      </c>
      <c r="F271" s="4">
        <v>3159.1804556358711</v>
      </c>
      <c r="G271" s="4">
        <v>3258.1917096027305</v>
      </c>
      <c r="H271" s="4">
        <v>3414.8350277774898</v>
      </c>
      <c r="I271" s="4">
        <v>3538.7797740636138</v>
      </c>
      <c r="J271" s="17">
        <v>3515.6041187705132</v>
      </c>
      <c r="K271" s="17">
        <v>3578.8347217884188</v>
      </c>
      <c r="L271" s="4">
        <v>71.879639391526993</v>
      </c>
      <c r="M271" s="4">
        <v>68.298117310931531</v>
      </c>
      <c r="N271" s="4">
        <v>71.840943960267623</v>
      </c>
      <c r="O271" s="4">
        <v>76.913829959598814</v>
      </c>
      <c r="P271" s="4">
        <v>73.589618681398406</v>
      </c>
      <c r="Q271" s="4">
        <v>73.35730563657782</v>
      </c>
      <c r="R271" s="20">
        <v>73.788664676576161</v>
      </c>
      <c r="S271" s="20">
        <v>78.586387166476356</v>
      </c>
      <c r="T271" s="189">
        <f>(J271+R271)/(I271+Q271)-1</f>
        <v>-6.2966315373030879E-3</v>
      </c>
      <c r="U271" s="189">
        <f>(K271+S271)/(J271+R271)-1</f>
        <v>1.8952599955492921E-2</v>
      </c>
      <c r="V271" s="189">
        <f>(K271+S271)/(I271+Q271)</f>
        <v>1.0125366308795962</v>
      </c>
    </row>
    <row r="272" spans="1:22" ht="12">
      <c r="A272" s="3">
        <v>857</v>
      </c>
      <c r="B272" s="3">
        <v>11</v>
      </c>
      <c r="C272" s="24" t="s">
        <v>897</v>
      </c>
      <c r="D272" s="4">
        <v>4471.0754468554615</v>
      </c>
      <c r="E272" s="4">
        <v>4811.4321490730235</v>
      </c>
      <c r="F272" s="4">
        <v>4598.0007701193681</v>
      </c>
      <c r="G272" s="4">
        <v>4858.4218541748332</v>
      </c>
      <c r="H272" s="4">
        <v>5426.1781671376666</v>
      </c>
      <c r="I272" s="4">
        <v>5870.8018947801065</v>
      </c>
      <c r="J272" s="17">
        <v>6069.450186027284</v>
      </c>
      <c r="K272" s="17">
        <v>6208.7639520462999</v>
      </c>
      <c r="L272" s="4">
        <v>99.301213681500556</v>
      </c>
      <c r="M272" s="4">
        <v>103.2917139614075</v>
      </c>
      <c r="N272" s="4">
        <v>113.59260685406238</v>
      </c>
      <c r="O272" s="4">
        <v>110.15288122304979</v>
      </c>
      <c r="P272" s="4">
        <v>115.86596689543804</v>
      </c>
      <c r="Q272" s="4">
        <v>119.60542540073983</v>
      </c>
      <c r="R272" s="20">
        <v>116.57709797436958</v>
      </c>
      <c r="S272" s="20">
        <v>132.28606862339811</v>
      </c>
      <c r="T272" s="189">
        <f>(J272+R272)/(I272+Q272)-1</f>
        <v>3.2655536320842726E-2</v>
      </c>
      <c r="U272" s="189">
        <f>(K272+S272)/(J272+R272)-1</f>
        <v>2.5060144346431334E-2</v>
      </c>
      <c r="V272" s="189">
        <f>(K272+S272)/(I272+Q272)</f>
        <v>1.0585340331211845</v>
      </c>
    </row>
    <row r="273" spans="1:22" ht="12">
      <c r="A273" s="3">
        <v>858</v>
      </c>
      <c r="B273" s="3">
        <v>35</v>
      </c>
      <c r="C273" s="24" t="s">
        <v>898</v>
      </c>
      <c r="D273" s="4">
        <v>2680.721389011675</v>
      </c>
      <c r="E273" s="4">
        <v>2675.5146625894058</v>
      </c>
      <c r="F273" s="4">
        <v>2748.9107040832168</v>
      </c>
      <c r="G273" s="4">
        <v>2877.0153098489554</v>
      </c>
      <c r="H273" s="4">
        <v>3018.7789828752043</v>
      </c>
      <c r="I273" s="4">
        <v>3051.2955037000752</v>
      </c>
      <c r="J273" s="17">
        <v>3161.9050016361666</v>
      </c>
      <c r="K273" s="17">
        <v>3238.7293276612882</v>
      </c>
      <c r="L273" s="4">
        <v>77.32910372084558</v>
      </c>
      <c r="M273" s="4">
        <v>66.652845444179533</v>
      </c>
      <c r="N273" s="4">
        <v>69.657920612741293</v>
      </c>
      <c r="O273" s="4">
        <v>61.193875439685499</v>
      </c>
      <c r="P273" s="4">
        <v>77.489054120573073</v>
      </c>
      <c r="Q273" s="4">
        <v>80.318696336023521</v>
      </c>
      <c r="R273" s="20">
        <v>78.007400508470312</v>
      </c>
      <c r="S273" s="20">
        <v>78.913585219120492</v>
      </c>
      <c r="T273" s="189">
        <f>(J273+R273)/(I273+Q273)-1</f>
        <v>3.4582229863209024E-2</v>
      </c>
      <c r="U273" s="189">
        <f>(K273+S273)/(J273+R273)-1</f>
        <v>2.3991547019702963E-2</v>
      </c>
      <c r="V273" s="189">
        <f>(K273+S273)/(I273+Q273)</f>
        <v>1.0594034580767215</v>
      </c>
    </row>
    <row r="274" spans="1:22" ht="12">
      <c r="A274" s="3">
        <v>859</v>
      </c>
      <c r="B274" s="3">
        <v>17</v>
      </c>
      <c r="C274" s="24" t="s">
        <v>899</v>
      </c>
      <c r="D274" s="4">
        <v>2783.9155071397026</v>
      </c>
      <c r="E274" s="4">
        <v>2925.7249407407407</v>
      </c>
      <c r="F274" s="4">
        <v>2929.2936968796434</v>
      </c>
      <c r="G274" s="4">
        <v>2995.2135957383844</v>
      </c>
      <c r="H274" s="4">
        <v>3117.3571312339914</v>
      </c>
      <c r="I274" s="4">
        <v>3266.0294941693169</v>
      </c>
      <c r="J274" s="17">
        <v>3505.3094660194174</v>
      </c>
      <c r="K274" s="17">
        <v>3206.4623786407765</v>
      </c>
      <c r="L274" s="4">
        <v>63.88929780656558</v>
      </c>
      <c r="M274" s="4">
        <v>64.296296296296291</v>
      </c>
      <c r="N274" s="4">
        <v>63.595839524517089</v>
      </c>
      <c r="O274" s="4">
        <v>64.960047351287358</v>
      </c>
      <c r="P274" s="4">
        <v>65.84300135603435</v>
      </c>
      <c r="Q274" s="4">
        <v>69.059518400726944</v>
      </c>
      <c r="R274" s="20">
        <v>65.230582524271838</v>
      </c>
      <c r="S274" s="20">
        <v>70.69174757281553</v>
      </c>
      <c r="T274" s="189">
        <f>(J274+R274)/(I274+Q274)-1</f>
        <v>7.0598126492643409E-2</v>
      </c>
      <c r="U274" s="189">
        <f>(K274+S274)/(J274+R274)-1</f>
        <v>-8.2168500658537758E-2</v>
      </c>
      <c r="V274" s="189">
        <f>(K274+S274)/(I274+Q274)</f>
        <v>0.9826286836309035</v>
      </c>
    </row>
    <row r="275" spans="1:22" ht="12">
      <c r="A275" s="3">
        <v>886</v>
      </c>
      <c r="B275" s="3">
        <v>4</v>
      </c>
      <c r="C275" s="24" t="s">
        <v>900</v>
      </c>
      <c r="D275" s="4">
        <v>3042.669090772918</v>
      </c>
      <c r="E275" s="4">
        <v>3048.0846266526441</v>
      </c>
      <c r="F275" s="4">
        <v>3087.1857429931256</v>
      </c>
      <c r="G275" s="4">
        <v>3221.5840465402043</v>
      </c>
      <c r="H275" s="4">
        <v>3405.0079869474012</v>
      </c>
      <c r="I275" s="4">
        <v>3488.0722693364742</v>
      </c>
      <c r="J275" s="17">
        <v>3585.7142857142858</v>
      </c>
      <c r="K275" s="17">
        <v>3740.0947119179164</v>
      </c>
      <c r="L275" s="4">
        <v>87.552426602756142</v>
      </c>
      <c r="M275" s="4">
        <v>85.036057692307693</v>
      </c>
      <c r="N275" s="4">
        <v>82.64712548160459</v>
      </c>
      <c r="O275" s="4">
        <v>85.707702941402346</v>
      </c>
      <c r="P275" s="4">
        <v>94.475953694351645</v>
      </c>
      <c r="Q275" s="4">
        <v>95.013741656851195</v>
      </c>
      <c r="R275" s="20">
        <v>109.39226519337016</v>
      </c>
      <c r="S275" s="20">
        <v>112.94396211523284</v>
      </c>
      <c r="T275" s="189">
        <f>(J275+R275)/(I275+Q275)-1</f>
        <v>3.1263703849318203E-2</v>
      </c>
      <c r="U275" s="189">
        <f>(K275+S275)/(J275+R275)-1</f>
        <v>4.2740884721361727E-2</v>
      </c>
      <c r="V275" s="189">
        <f>(K275+S275)/(I275+Q275)</f>
        <v>1.0753408269328666</v>
      </c>
    </row>
    <row r="276" spans="1:22" ht="12">
      <c r="A276" s="3">
        <v>887</v>
      </c>
      <c r="B276" s="3">
        <v>6</v>
      </c>
      <c r="C276" s="24" t="s">
        <v>901</v>
      </c>
      <c r="D276" s="4">
        <v>3585.0943932629871</v>
      </c>
      <c r="E276" s="4">
        <v>3826.0362927130504</v>
      </c>
      <c r="F276" s="4">
        <v>3801.4052868088629</v>
      </c>
      <c r="G276" s="4">
        <v>3711.3301377295493</v>
      </c>
      <c r="H276" s="4">
        <v>4130.3397440273038</v>
      </c>
      <c r="I276" s="4">
        <v>4490.9079220499571</v>
      </c>
      <c r="J276" s="17">
        <v>4350.0962978814468</v>
      </c>
      <c r="K276" s="17">
        <v>4549.9679007061841</v>
      </c>
      <c r="L276" s="4">
        <v>71.225649350649348</v>
      </c>
      <c r="M276" s="4">
        <v>70.60518731988472</v>
      </c>
      <c r="N276" s="4">
        <v>79.726651480637813</v>
      </c>
      <c r="O276" s="4">
        <v>70.742904841402336</v>
      </c>
      <c r="P276" s="4">
        <v>75.085324232081916</v>
      </c>
      <c r="Q276" s="4">
        <v>80.318690783807057</v>
      </c>
      <c r="R276" s="20">
        <v>79.606248662529424</v>
      </c>
      <c r="S276" s="20">
        <v>79.820243954633</v>
      </c>
      <c r="T276" s="189">
        <f>(J276+R276)/(I276+Q276)-1</f>
        <v>-3.0959757254750309E-2</v>
      </c>
      <c r="U276" s="189">
        <f>(K276+S276)/(J276+R276)-1</f>
        <v>4.5169082125603666E-2</v>
      </c>
      <c r="V276" s="189">
        <f>(K276+S276)/(I276+Q276)</f>
        <v>1.0128109010528248</v>
      </c>
    </row>
    <row r="277" spans="1:22" ht="12">
      <c r="A277" s="3">
        <v>889</v>
      </c>
      <c r="B277" s="3">
        <v>17</v>
      </c>
      <c r="C277" s="24" t="s">
        <v>902</v>
      </c>
      <c r="D277" s="4">
        <v>4021.5989549108704</v>
      </c>
      <c r="E277" s="4">
        <v>3879.5953541076487</v>
      </c>
      <c r="F277" s="4">
        <v>3763.0368858381503</v>
      </c>
      <c r="G277" s="4">
        <v>4020.8918430792005</v>
      </c>
      <c r="H277" s="4">
        <v>4175.2416704035877</v>
      </c>
      <c r="I277" s="4">
        <v>4455.6107598319968</v>
      </c>
      <c r="J277" s="17">
        <v>4466.5109034267916</v>
      </c>
      <c r="K277" s="17">
        <v>4741.8224299065423</v>
      </c>
      <c r="L277" s="4">
        <v>64.662705347780502</v>
      </c>
      <c r="M277" s="4">
        <v>63.739376770538243</v>
      </c>
      <c r="N277" s="4">
        <v>62.861271676300575</v>
      </c>
      <c r="O277" s="4">
        <v>65.507031828275345</v>
      </c>
      <c r="P277" s="4">
        <v>64.648729446935718</v>
      </c>
      <c r="Q277" s="4">
        <v>67.201221840397096</v>
      </c>
      <c r="R277" s="20">
        <v>72.429906542056074</v>
      </c>
      <c r="S277" s="20">
        <v>72.040498442367607</v>
      </c>
      <c r="T277" s="189">
        <f>(J277+R277)/(I277+Q277)-1</f>
        <v>3.566106298871663E-3</v>
      </c>
      <c r="U277" s="189">
        <f>(K277+S277)/(J277+R277)-1</f>
        <v>6.0569663692518816E-2</v>
      </c>
      <c r="V277" s="189">
        <f>(K277+S277)/(I277+Q277)</f>
        <v>1.0643517678506049</v>
      </c>
    </row>
    <row r="278" spans="1:22" ht="12">
      <c r="A278" s="3">
        <v>890</v>
      </c>
      <c r="B278" s="3">
        <v>19</v>
      </c>
      <c r="C278" s="24" t="s">
        <v>903</v>
      </c>
      <c r="D278" s="4">
        <v>5051.2473600000003</v>
      </c>
      <c r="E278" s="4">
        <v>4925.8253424657532</v>
      </c>
      <c r="F278" s="4">
        <v>4263.1781803542672</v>
      </c>
      <c r="G278" s="4">
        <v>4739.516850649351</v>
      </c>
      <c r="H278" s="4">
        <v>5084.3545874587453</v>
      </c>
      <c r="I278" s="4">
        <v>5380.300434782609</v>
      </c>
      <c r="J278" s="17">
        <v>5668.9303904923599</v>
      </c>
      <c r="K278" s="17">
        <v>5615.4499151103564</v>
      </c>
      <c r="L278" s="4">
        <v>132.80000000000001</v>
      </c>
      <c r="M278" s="4">
        <v>142.62691377921033</v>
      </c>
      <c r="N278" s="4">
        <v>146.53784219001611</v>
      </c>
      <c r="O278" s="4">
        <v>149.35064935064935</v>
      </c>
      <c r="P278" s="4">
        <v>152.64026402640263</v>
      </c>
      <c r="Q278" s="4">
        <v>147.66201804757998</v>
      </c>
      <c r="R278" s="20">
        <v>165.53480475382003</v>
      </c>
      <c r="S278" s="20">
        <v>157.04584040747028</v>
      </c>
      <c r="T278" s="189">
        <f>(J278+R278)/(I278+Q278)-1</f>
        <v>5.5445879929786557E-2</v>
      </c>
      <c r="U278" s="189">
        <f>(K278+S278)/(J278+R278)-1</f>
        <v>-1.0621271642659691E-2</v>
      </c>
      <c r="V278" s="189">
        <f>(K278+S278)/(I278+Q278)</f>
        <v>1.0442357025349263</v>
      </c>
    </row>
    <row r="279" spans="1:22" ht="12">
      <c r="A279" s="3">
        <v>892</v>
      </c>
      <c r="B279" s="3">
        <v>13</v>
      </c>
      <c r="C279" s="24" t="s">
        <v>904</v>
      </c>
      <c r="D279" s="4">
        <v>2608.4316857610474</v>
      </c>
      <c r="E279" s="4">
        <v>2627.4852676889964</v>
      </c>
      <c r="F279" s="4">
        <v>2613.4612836936217</v>
      </c>
      <c r="G279" s="4">
        <v>2704.9649061591331</v>
      </c>
      <c r="H279" s="4">
        <v>2953.2512061939692</v>
      </c>
      <c r="I279" s="4">
        <v>2905.2872901810201</v>
      </c>
      <c r="J279" s="17">
        <v>2797.4683544303798</v>
      </c>
      <c r="K279" s="17">
        <v>3090.2586681342873</v>
      </c>
      <c r="L279" s="4">
        <v>79.650845608292414</v>
      </c>
      <c r="M279" s="4">
        <v>79.634113532418624</v>
      </c>
      <c r="N279" s="4">
        <v>76.861489191353087</v>
      </c>
      <c r="O279" s="4">
        <v>76.658736452550883</v>
      </c>
      <c r="P279" s="4">
        <v>82.586253735397989</v>
      </c>
      <c r="Q279" s="4">
        <v>91.607240811848598</v>
      </c>
      <c r="R279" s="20">
        <v>92.735277930654931</v>
      </c>
      <c r="S279" s="20">
        <v>94.111172261970282</v>
      </c>
      <c r="T279" s="189">
        <f>(J279+R279)/(I279+Q279)-1</f>
        <v>-3.5600484944823041E-2</v>
      </c>
      <c r="U279" s="189">
        <f>(K279+S279)/(J279+R279)-1</f>
        <v>0.1017804436827574</v>
      </c>
      <c r="V279" s="189">
        <f>(K279+S279)/(I279+Q279)</f>
        <v>1.062556525584929</v>
      </c>
    </row>
    <row r="280" spans="1:22" ht="12">
      <c r="A280" s="3">
        <v>893</v>
      </c>
      <c r="B280" s="3">
        <v>15</v>
      </c>
      <c r="C280" s="24" t="s">
        <v>905</v>
      </c>
      <c r="D280" s="4">
        <v>3420.5711845584347</v>
      </c>
      <c r="E280" s="4">
        <v>3267.0508022884515</v>
      </c>
      <c r="F280" s="4">
        <v>3343.6271439968091</v>
      </c>
      <c r="G280" s="4">
        <v>3474.8946545942322</v>
      </c>
      <c r="H280" s="4">
        <v>3809.5875267952842</v>
      </c>
      <c r="I280" s="4">
        <v>3683.6111231448053</v>
      </c>
      <c r="J280" s="17">
        <v>3847.3241692246097</v>
      </c>
      <c r="K280" s="17">
        <v>4102.4956626184439</v>
      </c>
      <c r="L280" s="4">
        <v>71.390798519301953</v>
      </c>
      <c r="M280" s="4">
        <v>75.838211814795102</v>
      </c>
      <c r="N280" s="4">
        <v>75.25595000664805</v>
      </c>
      <c r="O280" s="4">
        <v>75.519785378940313</v>
      </c>
      <c r="P280" s="4">
        <v>72.347266881028943</v>
      </c>
      <c r="Q280" s="4">
        <v>73.004412354592858</v>
      </c>
      <c r="R280" s="20">
        <v>79.273989056452692</v>
      </c>
      <c r="S280" s="20">
        <v>81.409315361003607</v>
      </c>
      <c r="T280" s="189">
        <f>(J280+R280)/(I280+Q280)-1</f>
        <v>4.5248873933293465E-2</v>
      </c>
      <c r="U280" s="189">
        <f>(K280+S280)/(J280+R280)-1</f>
        <v>6.5529195839847842E-2</v>
      </c>
      <c r="V280" s="189">
        <f>(K280+S280)/(I280+Q280)</f>
        <v>1.1137431920946488</v>
      </c>
    </row>
    <row r="281" spans="1:22" ht="12">
      <c r="A281" s="3">
        <v>895</v>
      </c>
      <c r="B281" s="3">
        <v>2</v>
      </c>
      <c r="C281" s="24" t="s">
        <v>906</v>
      </c>
      <c r="D281" s="4">
        <v>3601.7243655705997</v>
      </c>
      <c r="E281" s="4">
        <v>3519.4993254998699</v>
      </c>
      <c r="F281" s="4">
        <v>3564.3262639664804</v>
      </c>
      <c r="G281" s="4">
        <v>3676.1476630573252</v>
      </c>
      <c r="H281" s="4">
        <v>3828.4798840355625</v>
      </c>
      <c r="I281" s="4">
        <v>3892.2471699830926</v>
      </c>
      <c r="J281" s="17">
        <v>3900.5367651814008</v>
      </c>
      <c r="K281" s="17">
        <v>4049.6669469055164</v>
      </c>
      <c r="L281" s="4">
        <v>75.37072856221792</v>
      </c>
      <c r="M281" s="4">
        <v>78.551025707608417</v>
      </c>
      <c r="N281" s="4">
        <v>72.117826307770443</v>
      </c>
      <c r="O281" s="4">
        <v>72.99363057324841</v>
      </c>
      <c r="P281" s="4">
        <v>81.819353176137099</v>
      </c>
      <c r="Q281" s="4">
        <v>87.527636883860055</v>
      </c>
      <c r="R281" s="20">
        <v>87.887214641402053</v>
      </c>
      <c r="S281" s="20">
        <v>88.727931190583973</v>
      </c>
      <c r="T281" s="189">
        <f>(J281+R281)/(I281+Q281)-1</f>
        <v>2.1732820010134102E-3</v>
      </c>
      <c r="U281" s="189">
        <f>(K281+S281)/(J281+R281)-1</f>
        <v>3.7601543625249256E-2</v>
      </c>
      <c r="V281" s="189">
        <f>(K281+S281)/(I281+Q281)</f>
        <v>1.0398565443842336</v>
      </c>
    </row>
    <row r="282" spans="1:22" ht="12">
      <c r="A282" s="3">
        <v>785</v>
      </c>
      <c r="B282" s="3">
        <v>17</v>
      </c>
      <c r="C282" s="24" t="s">
        <v>907</v>
      </c>
      <c r="D282" s="4">
        <v>4445.4028074170465</v>
      </c>
      <c r="E282" s="4">
        <v>4724.69572368421</v>
      </c>
      <c r="F282" s="4">
        <v>4734.4478102686162</v>
      </c>
      <c r="G282" s="4">
        <v>5044.1106169396999</v>
      </c>
      <c r="H282" s="4">
        <v>5259.4577650429792</v>
      </c>
      <c r="I282" s="4">
        <v>5418.7284873949584</v>
      </c>
      <c r="J282" s="17">
        <v>5852.9191616766466</v>
      </c>
      <c r="K282" s="17">
        <v>5625.7485029940117</v>
      </c>
      <c r="L282" s="4">
        <v>90.435914118412498</v>
      </c>
      <c r="M282" s="4">
        <v>103.61842105263158</v>
      </c>
      <c r="N282" s="4">
        <v>95.205712342740568</v>
      </c>
      <c r="O282" s="4">
        <v>99.686301847333567</v>
      </c>
      <c r="P282" s="4">
        <v>103.86819484240688</v>
      </c>
      <c r="Q282" s="4">
        <v>109.60906101571064</v>
      </c>
      <c r="R282" s="20">
        <v>79.715568862275447</v>
      </c>
      <c r="S282" s="20">
        <v>80.464071856287418</v>
      </c>
      <c r="T282" s="189">
        <f>(J282+R282)/(I282+Q282)-1</f>
        <v>7.3131783033849596E-2</v>
      </c>
      <c r="U282" s="189">
        <f>(K282+S282)/(J282+R282)-1</f>
        <v>-3.8165531163260047E-2</v>
      </c>
      <c r="V282" s="189">
        <f>(K282+S282)/(I282+Q282)</f>
        <v>1.0321751385261864</v>
      </c>
    </row>
    <row r="283" spans="1:22" ht="12">
      <c r="A283" s="3">
        <v>905</v>
      </c>
      <c r="B283" s="3">
        <v>15</v>
      </c>
      <c r="C283" s="24" t="s">
        <v>908</v>
      </c>
      <c r="D283" s="4">
        <v>3404.2213709164585</v>
      </c>
      <c r="E283" s="4">
        <v>3357.0789986690329</v>
      </c>
      <c r="F283" s="4">
        <v>3197.8271585648149</v>
      </c>
      <c r="G283" s="4">
        <v>3315.9921886842726</v>
      </c>
      <c r="H283" s="4">
        <v>3470.3152318292032</v>
      </c>
      <c r="I283" s="4">
        <v>3474.080208435108</v>
      </c>
      <c r="J283" s="17">
        <v>3699.6791412222206</v>
      </c>
      <c r="K283" s="17">
        <v>3576.8064940633735</v>
      </c>
      <c r="L283" s="4">
        <v>66.785962525325715</v>
      </c>
      <c r="M283" s="4">
        <v>69.757468204673174</v>
      </c>
      <c r="N283" s="4">
        <v>66.521248812915474</v>
      </c>
      <c r="O283" s="4">
        <v>81.685220274751302</v>
      </c>
      <c r="P283" s="4">
        <v>80.607960257850849</v>
      </c>
      <c r="Q283" s="4">
        <v>80.901837130464386</v>
      </c>
      <c r="R283" s="20">
        <v>75.350061362392992</v>
      </c>
      <c r="S283" s="20">
        <v>72.732918336265911</v>
      </c>
      <c r="T283" s="189">
        <f>(J283+R283)/(I283+Q283)-1</f>
        <v>6.1898247079341662E-2</v>
      </c>
      <c r="U283" s="189">
        <f>(K283+S283)/(J283+R283)-1</f>
        <v>-3.3242071372336923E-2</v>
      </c>
      <c r="V283" s="189">
        <f>(K283+S283)/(I283+Q283)</f>
        <v>1.0265985497597707</v>
      </c>
    </row>
    <row r="284" spans="1:22" ht="12">
      <c r="A284" s="3">
        <v>908</v>
      </c>
      <c r="B284" s="3">
        <v>6</v>
      </c>
      <c r="C284" s="24" t="s">
        <v>909</v>
      </c>
      <c r="D284" s="4">
        <v>3171.4517987061695</v>
      </c>
      <c r="E284" s="4">
        <v>3274.8588911271431</v>
      </c>
      <c r="F284" s="4">
        <v>3272.6209278009082</v>
      </c>
      <c r="G284" s="4">
        <v>3458.4563944741449</v>
      </c>
      <c r="H284" s="4">
        <v>3596.0646333206178</v>
      </c>
      <c r="I284" s="4">
        <v>3680.7507122562001</v>
      </c>
      <c r="J284" s="17">
        <v>3698.6135935462057</v>
      </c>
      <c r="K284" s="17">
        <v>3987.5368339693737</v>
      </c>
      <c r="L284" s="4">
        <v>70.645040315019685</v>
      </c>
      <c r="M284" s="4">
        <v>69.895999250445044</v>
      </c>
      <c r="N284" s="4">
        <v>70.732399697199085</v>
      </c>
      <c r="O284" s="4">
        <v>71.438709372190942</v>
      </c>
      <c r="P284" s="4">
        <v>75.290864009155058</v>
      </c>
      <c r="Q284" s="4">
        <v>78.834577413917657</v>
      </c>
      <c r="R284" s="20">
        <v>79.851214917153754</v>
      </c>
      <c r="S284" s="20">
        <v>81.252113424472242</v>
      </c>
      <c r="T284" s="189">
        <f>(J284+R284)/(I284+Q284)-1</f>
        <v>5.0217024854086745E-3</v>
      </c>
      <c r="U284" s="189">
        <f>(K284+S284)/(J284+R284)-1</f>
        <v>7.6836533790176187E-2</v>
      </c>
      <c r="V284" s="189">
        <f>(K284+S284)/(I284+Q284)</f>
        <v>1.082244086488289</v>
      </c>
    </row>
    <row r="285" spans="1:22" ht="12">
      <c r="A285" s="3">
        <v>92</v>
      </c>
      <c r="B285" s="3">
        <v>32</v>
      </c>
      <c r="C285" s="24" t="s">
        <v>910</v>
      </c>
      <c r="D285" s="4">
        <v>2782.5167919200394</v>
      </c>
      <c r="E285" s="4">
        <v>2688.1702749599935</v>
      </c>
      <c r="F285" s="4">
        <v>2565.7680204959993</v>
      </c>
      <c r="G285" s="4">
        <v>2669.016447016646</v>
      </c>
      <c r="H285" s="4">
        <v>2875.9524219441769</v>
      </c>
      <c r="I285" s="4">
        <v>3017.4011620740966</v>
      </c>
      <c r="J285" s="17">
        <v>2980.4528125209017</v>
      </c>
      <c r="K285" s="17">
        <v>3214.492341649388</v>
      </c>
      <c r="L285" s="4">
        <v>41.918874210759299</v>
      </c>
      <c r="M285" s="4">
        <v>41.246278625519167</v>
      </c>
      <c r="N285" s="4">
        <v>39.569732405481027</v>
      </c>
      <c r="O285" s="4">
        <v>42.477845077706583</v>
      </c>
      <c r="P285" s="4">
        <v>43.319431076890169</v>
      </c>
      <c r="Q285" s="4">
        <v>42.389063823867879</v>
      </c>
      <c r="R285" s="20">
        <v>40.411176509932446</v>
      </c>
      <c r="S285" s="20">
        <v>47.914855193632533</v>
      </c>
      <c r="T285" s="189">
        <f>(J285+R285)/(I285+Q285)-1</f>
        <v>-1.2721864570211294E-2</v>
      </c>
      <c r="U285" s="189">
        <f>(K285+S285)/(J285+R285)-1</f>
        <v>7.9958319437505976E-2</v>
      </c>
      <c r="V285" s="189">
        <f>(K285+S285)/(I285+Q285)</f>
        <v>1.0662192359561491</v>
      </c>
    </row>
    <row r="286" spans="1:22" ht="12">
      <c r="A286" s="3">
        <v>915</v>
      </c>
      <c r="B286" s="3">
        <v>11</v>
      </c>
      <c r="C286" s="24" t="s">
        <v>911</v>
      </c>
      <c r="D286" s="4">
        <v>3703.5376675293464</v>
      </c>
      <c r="E286" s="4">
        <v>3807.0964197875905</v>
      </c>
      <c r="F286" s="4">
        <v>3849.9717948475541</v>
      </c>
      <c r="G286" s="4">
        <v>3937.422874357866</v>
      </c>
      <c r="H286" s="4">
        <v>4121.0775706049062</v>
      </c>
      <c r="I286" s="4">
        <v>4382.4460385639604</v>
      </c>
      <c r="J286" s="17">
        <v>4592.0512563820203</v>
      </c>
      <c r="K286" s="17">
        <v>4835.0685754329761</v>
      </c>
      <c r="L286" s="4">
        <v>115.07533043719383</v>
      </c>
      <c r="M286" s="4">
        <v>117.84982299236073</v>
      </c>
      <c r="N286" s="4">
        <v>117.89175135901678</v>
      </c>
      <c r="O286" s="4">
        <v>121.56128474722742</v>
      </c>
      <c r="P286" s="4">
        <v>129.77621420893189</v>
      </c>
      <c r="Q286" s="4">
        <v>132.70539500936977</v>
      </c>
      <c r="R286" s="20">
        <v>138.10191210331365</v>
      </c>
      <c r="S286" s="20">
        <v>143.00730803884272</v>
      </c>
      <c r="T286" s="189">
        <f>(J286+R286)/(I286+Q286)-1</f>
        <v>4.7617834767027745E-2</v>
      </c>
      <c r="U286" s="189">
        <f>(K286+S286)/(J286+R286)-1</f>
        <v>5.2413253050296982E-2</v>
      </c>
      <c r="V286" s="189">
        <f>(K286+S286)/(I286+Q286)</f>
        <v>1.1025268934406762</v>
      </c>
    </row>
    <row r="287" spans="1:22" ht="12">
      <c r="A287" s="3">
        <v>918</v>
      </c>
      <c r="B287" s="3">
        <v>2</v>
      </c>
      <c r="C287" s="24" t="s">
        <v>912</v>
      </c>
      <c r="D287" s="4">
        <v>4096.0867442882245</v>
      </c>
      <c r="E287" s="4">
        <v>4074.1831269213881</v>
      </c>
      <c r="F287" s="4">
        <v>3586.703993955095</v>
      </c>
      <c r="G287" s="4">
        <v>4458.4119518599564</v>
      </c>
      <c r="H287" s="4">
        <v>4216.8323462712606</v>
      </c>
      <c r="I287" s="4">
        <v>3968.1505846422338</v>
      </c>
      <c r="J287" s="17">
        <v>4088.9476001761341</v>
      </c>
      <c r="K287" s="17">
        <v>4402.465874064289</v>
      </c>
      <c r="L287" s="4">
        <v>66.344463971880486</v>
      </c>
      <c r="M287" s="4">
        <v>63.241106719367586</v>
      </c>
      <c r="N287" s="4">
        <v>91.537132987910184</v>
      </c>
      <c r="O287" s="4">
        <v>100.21881838074398</v>
      </c>
      <c r="P287" s="4">
        <v>98.124727431312692</v>
      </c>
      <c r="Q287" s="4">
        <v>99.040139616055853</v>
      </c>
      <c r="R287" s="20">
        <v>72.655217965653904</v>
      </c>
      <c r="S287" s="20">
        <v>72.214883311316598</v>
      </c>
      <c r="T287" s="189">
        <f>(J287+R287)/(I287+Q287)-1</f>
        <v>2.3213097266471472E-2</v>
      </c>
      <c r="U287" s="189">
        <f>(K287+S287)/(J287+R287)-1</f>
        <v>7.5230134377314739E-2</v>
      </c>
      <c r="V287" s="189">
        <f>(K287+S287)/(I287+Q287)</f>
        <v>1.1001895560704564</v>
      </c>
    </row>
    <row r="288" spans="1:22" ht="12">
      <c r="A288" s="3">
        <v>921</v>
      </c>
      <c r="B288" s="3">
        <v>11</v>
      </c>
      <c r="C288" s="24" t="s">
        <v>913</v>
      </c>
      <c r="D288" s="4">
        <v>5066.2538064810587</v>
      </c>
      <c r="E288" s="4">
        <v>5215.6171322160153</v>
      </c>
      <c r="F288" s="4">
        <v>4928.1539493791788</v>
      </c>
      <c r="G288" s="4">
        <v>5097.7210689990279</v>
      </c>
      <c r="H288" s="4">
        <v>5377.7205163853032</v>
      </c>
      <c r="I288" s="4">
        <v>5642.6791328600402</v>
      </c>
      <c r="J288" s="17">
        <v>6052.5502318392582</v>
      </c>
      <c r="K288" s="17">
        <v>6197.3209685729007</v>
      </c>
      <c r="L288" s="4">
        <v>104.97489730716568</v>
      </c>
      <c r="M288" s="4">
        <v>109.40409683426444</v>
      </c>
      <c r="N288" s="4">
        <v>107.44985673352436</v>
      </c>
      <c r="O288" s="4">
        <v>117.10398445092322</v>
      </c>
      <c r="P288" s="4">
        <v>122.64150943396227</v>
      </c>
      <c r="Q288" s="4">
        <v>123.73225152129818</v>
      </c>
      <c r="R288" s="20">
        <v>128.7995878413189</v>
      </c>
      <c r="S288" s="20">
        <v>132.40597630087584</v>
      </c>
      <c r="T288" s="189">
        <f>(J288+R288)/(I288+Q288)-1</f>
        <v>7.1957827432000965E-2</v>
      </c>
      <c r="U288" s="189">
        <f>(K288+S288)/(J288+R288)-1</f>
        <v>2.400400066677788E-2</v>
      </c>
      <c r="V288" s="189">
        <f>(K288+S288)/(I288+Q288)</f>
        <v>1.0976891038364365</v>
      </c>
    </row>
    <row r="289" spans="1:22" ht="12">
      <c r="A289" s="3">
        <v>922</v>
      </c>
      <c r="B289" s="3">
        <v>6</v>
      </c>
      <c r="C289" s="24" t="s">
        <v>914</v>
      </c>
      <c r="D289" s="4">
        <v>3024.1179750501224</v>
      </c>
      <c r="E289" s="4">
        <v>3005.2001636037653</v>
      </c>
      <c r="F289" s="4">
        <v>2997.2004058295961</v>
      </c>
      <c r="G289" s="4">
        <v>3156.0268950603231</v>
      </c>
      <c r="H289" s="4">
        <v>3171.2627233065441</v>
      </c>
      <c r="I289" s="4">
        <v>3141.4861483856193</v>
      </c>
      <c r="J289" s="17">
        <v>3195.1769213432499</v>
      </c>
      <c r="K289" s="17">
        <v>3318.6837953572235</v>
      </c>
      <c r="L289" s="4">
        <v>69.057696591668517</v>
      </c>
      <c r="M289" s="4">
        <v>69.475571492604217</v>
      </c>
      <c r="N289" s="4">
        <v>72.869955156950667</v>
      </c>
      <c r="O289" s="4">
        <v>70.111541088094697</v>
      </c>
      <c r="P289" s="4">
        <v>74.167623421354762</v>
      </c>
      <c r="Q289" s="4">
        <v>75.795740783146329</v>
      </c>
      <c r="R289" s="20">
        <v>75.050709939148078</v>
      </c>
      <c r="S289" s="20">
        <v>77.529862519720538</v>
      </c>
      <c r="T289" s="189">
        <f>(J289+R289)/(I289+Q289)-1</f>
        <v>1.6456668684170284E-2</v>
      </c>
      <c r="U289" s="189">
        <f>(K289+S289)/(J289+R289)-1</f>
        <v>3.8525155065472161E-2</v>
      </c>
      <c r="V289" s="189">
        <f>(K289+S289)/(I289+Q289)</f>
        <v>1.0556158194625613</v>
      </c>
    </row>
    <row r="290" spans="1:22" ht="12">
      <c r="A290" s="3">
        <v>924</v>
      </c>
      <c r="B290" s="3">
        <v>16</v>
      </c>
      <c r="C290" s="24" t="s">
        <v>915</v>
      </c>
      <c r="D290" s="4">
        <v>3742.8513688673529</v>
      </c>
      <c r="E290" s="4">
        <v>3857.9280576864066</v>
      </c>
      <c r="F290" s="4">
        <v>3843.7000466417908</v>
      </c>
      <c r="G290" s="4">
        <v>4198.0845641187616</v>
      </c>
      <c r="H290" s="4">
        <v>4135.2262524084772</v>
      </c>
      <c r="I290" s="4">
        <v>4444.2914714518765</v>
      </c>
      <c r="J290" s="17">
        <v>4580.3660565723794</v>
      </c>
      <c r="K290" s="17">
        <v>4758.7354409317804</v>
      </c>
      <c r="L290" s="4">
        <v>89.339794064203517</v>
      </c>
      <c r="M290" s="4">
        <v>93.893832463945998</v>
      </c>
      <c r="N290" s="4">
        <v>92.350746268656721</v>
      </c>
      <c r="O290" s="4">
        <v>107.70688566013898</v>
      </c>
      <c r="P290" s="4">
        <v>107.89980732177264</v>
      </c>
      <c r="Q290" s="4">
        <v>112.56117455138663</v>
      </c>
      <c r="R290" s="20">
        <v>133.77703826955076</v>
      </c>
      <c r="S290" s="20">
        <v>140.76539101497505</v>
      </c>
      <c r="T290" s="189">
        <f>(J290+R290)/(I290+Q290)-1</f>
        <v>3.4517343670663392E-2</v>
      </c>
      <c r="U290" s="189">
        <f>(K290+S290)/(J290+R290)-1</f>
        <v>3.9319497388112357E-2</v>
      </c>
      <c r="V290" s="189">
        <f>(K290+S290)/(I290+Q290)</f>
        <v>1.0751940456630791</v>
      </c>
    </row>
    <row r="291" spans="1:22" ht="12">
      <c r="A291" s="3">
        <v>925</v>
      </c>
      <c r="B291" s="3">
        <v>11</v>
      </c>
      <c r="C291" s="24" t="s">
        <v>916</v>
      </c>
      <c r="D291" s="4">
        <v>3655.4471093957945</v>
      </c>
      <c r="E291" s="4">
        <v>3695.0785380274119</v>
      </c>
      <c r="F291" s="4">
        <v>3583.8966322930801</v>
      </c>
      <c r="G291" s="4">
        <v>3582.1645457018499</v>
      </c>
      <c r="H291" s="4">
        <v>3832.0576557697682</v>
      </c>
      <c r="I291" s="4">
        <v>3913.1345457126631</v>
      </c>
      <c r="J291" s="17">
        <v>4047.2779369627506</v>
      </c>
      <c r="K291" s="17">
        <v>4109.4555873925501</v>
      </c>
      <c r="L291" s="4">
        <v>93.957945169017833</v>
      </c>
      <c r="M291" s="4">
        <v>101.58559527008869</v>
      </c>
      <c r="N291" s="4">
        <v>103.9348710990502</v>
      </c>
      <c r="O291" s="4">
        <v>109.90206746463548</v>
      </c>
      <c r="P291" s="4">
        <v>111.2042469963677</v>
      </c>
      <c r="Q291" s="4">
        <v>118.68256672345258</v>
      </c>
      <c r="R291" s="20">
        <v>107.73638968481376</v>
      </c>
      <c r="S291" s="20">
        <v>119.77077363896848</v>
      </c>
      <c r="T291" s="189">
        <f>(J291+R291)/(I291+Q291)-1</f>
        <v>3.0556250637323812E-2</v>
      </c>
      <c r="U291" s="189">
        <f>(K291+S291)/(J291+R291)-1</f>
        <v>1.7860837183642619E-2</v>
      </c>
      <c r="V291" s="189">
        <f>(K291+S291)/(I291+Q291)</f>
        <v>1.048962848038542</v>
      </c>
    </row>
    <row r="292" spans="1:22" ht="12">
      <c r="A292" s="3">
        <v>927</v>
      </c>
      <c r="B292" s="3">
        <v>33</v>
      </c>
      <c r="C292" s="24" t="s">
        <v>917</v>
      </c>
      <c r="D292" s="4">
        <v>2772.9854009474739</v>
      </c>
      <c r="E292" s="4">
        <v>2717.2511727137776</v>
      </c>
      <c r="F292" s="4">
        <v>2745.6165684587322</v>
      </c>
      <c r="G292" s="4">
        <v>2869.0249611447744</v>
      </c>
      <c r="H292" s="4">
        <v>3067.7354767130805</v>
      </c>
      <c r="I292" s="4">
        <v>3058.6725277777778</v>
      </c>
      <c r="J292" s="17">
        <v>3237.064395882494</v>
      </c>
      <c r="K292" s="17">
        <v>3238.6717280530761</v>
      </c>
      <c r="L292" s="4">
        <v>64.490473391196105</v>
      </c>
      <c r="M292" s="4">
        <v>65.626402457969419</v>
      </c>
      <c r="N292" s="4">
        <v>64.879190472912512</v>
      </c>
      <c r="O292" s="4">
        <v>65.249392352196097</v>
      </c>
      <c r="P292" s="4">
        <v>66.705535359078127</v>
      </c>
      <c r="Q292" s="4">
        <v>67.969821673525374</v>
      </c>
      <c r="R292" s="20">
        <v>68.739099210013336</v>
      </c>
      <c r="S292" s="20">
        <v>70.791012619267462</v>
      </c>
      <c r="T292" s="189">
        <f>(J292+R292)/(I292+Q292)-1</f>
        <v>5.7301451722690633E-2</v>
      </c>
      <c r="U292" s="189">
        <f>(K292+S292)/(J292+R292)-1</f>
        <v>1.1069156364764687E-3</v>
      </c>
      <c r="V292" s="189">
        <f>(K292+S292)/(I292+Q292)</f>
        <v>1.0584717952320717</v>
      </c>
    </row>
    <row r="293" spans="1:22" ht="12">
      <c r="A293" s="3">
        <v>931</v>
      </c>
      <c r="B293" s="3">
        <v>13</v>
      </c>
      <c r="C293" s="24" t="s">
        <v>918</v>
      </c>
      <c r="D293" s="4">
        <v>4226.1046144614456</v>
      </c>
      <c r="E293" s="4">
        <v>4231.3688133797486</v>
      </c>
      <c r="F293" s="4">
        <v>4356.1322570581815</v>
      </c>
      <c r="G293" s="4">
        <v>4359.0275239463608</v>
      </c>
      <c r="H293" s="4">
        <v>4704.3267697538859</v>
      </c>
      <c r="I293" s="4">
        <v>4895.2308020337869</v>
      </c>
      <c r="J293" s="17">
        <v>4768.7613392709882</v>
      </c>
      <c r="K293" s="17">
        <v>5000.4948045522015</v>
      </c>
      <c r="L293" s="4">
        <v>82.208220822082211</v>
      </c>
      <c r="M293" s="4">
        <v>82.488270016649011</v>
      </c>
      <c r="N293" s="4">
        <v>80.174699734830753</v>
      </c>
      <c r="O293" s="4">
        <v>81.098339719029369</v>
      </c>
      <c r="P293" s="4">
        <v>76.101036269430054</v>
      </c>
      <c r="Q293" s="4">
        <v>89.388223716581919</v>
      </c>
      <c r="R293" s="20">
        <v>91.868711858815772</v>
      </c>
      <c r="S293" s="20">
        <v>93.188190664687454</v>
      </c>
      <c r="T293" s="189">
        <f>(J293+R293)/(I293+Q293)-1</f>
        <v>-2.4874313158145478E-2</v>
      </c>
      <c r="U293" s="189">
        <f>(K293+S293)/(J293+R293)-1</f>
        <v>4.7947064811672879E-2</v>
      </c>
      <c r="V293" s="189">
        <f>(K293+S293)/(I293+Q293)</f>
        <v>1.0218801013483878</v>
      </c>
    </row>
    <row r="294" spans="1:22" ht="12">
      <c r="A294" s="3">
        <v>934</v>
      </c>
      <c r="B294" s="3">
        <v>14</v>
      </c>
      <c r="C294" s="24" t="s">
        <v>919</v>
      </c>
      <c r="D294" s="4">
        <v>3532.7283078424989</v>
      </c>
      <c r="E294" s="4">
        <v>3652.4046809917354</v>
      </c>
      <c r="F294" s="4">
        <v>3859.5823537323467</v>
      </c>
      <c r="G294" s="4">
        <v>3953.1170941054811</v>
      </c>
      <c r="H294" s="4">
        <v>4438.7289706402553</v>
      </c>
      <c r="I294" s="4">
        <v>4344.5313721264365</v>
      </c>
      <c r="J294" s="17">
        <v>4370.1015965166907</v>
      </c>
      <c r="K294" s="17">
        <v>4317.8519593613937</v>
      </c>
      <c r="L294" s="4">
        <v>85.584119752684671</v>
      </c>
      <c r="M294" s="4">
        <v>88.264462809917362</v>
      </c>
      <c r="N294" s="4">
        <v>91.123066577000671</v>
      </c>
      <c r="O294" s="4">
        <v>95.13960703205791</v>
      </c>
      <c r="P294" s="4">
        <v>99.752387690130874</v>
      </c>
      <c r="Q294" s="4">
        <v>99.137931034482762</v>
      </c>
      <c r="R294" s="20">
        <v>105.22496371552975</v>
      </c>
      <c r="S294" s="20">
        <v>106.31349782293178</v>
      </c>
      <c r="T294" s="189">
        <f>(J294+R294)/(I294+Q294)-1</f>
        <v>7.1241253368659052E-3</v>
      </c>
      <c r="U294" s="189">
        <f>(K294+S294)/(J294+R294)-1</f>
        <v>-1.1431814496513648E-2</v>
      </c>
      <c r="V294" s="189">
        <f>(K294+S294)/(I294+Q294)</f>
        <v>0.99561086916105124</v>
      </c>
    </row>
    <row r="295" spans="1:22" ht="12">
      <c r="A295" s="3">
        <v>935</v>
      </c>
      <c r="B295" s="3">
        <v>8</v>
      </c>
      <c r="C295" s="24" t="s">
        <v>920</v>
      </c>
      <c r="D295" s="4">
        <v>3123.8929548849719</v>
      </c>
      <c r="E295" s="4">
        <v>2993.9206397306398</v>
      </c>
      <c r="F295" s="4">
        <v>3086.8384471468662</v>
      </c>
      <c r="G295" s="4">
        <v>3317.3692730158727</v>
      </c>
      <c r="H295" s="4">
        <v>3472.6280283049214</v>
      </c>
      <c r="I295" s="4">
        <v>3627.5796987366375</v>
      </c>
      <c r="J295" s="17">
        <v>4503.6160420775805</v>
      </c>
      <c r="K295" s="17">
        <v>4536.817882971729</v>
      </c>
      <c r="L295" s="4">
        <v>106.96145802210935</v>
      </c>
      <c r="M295" s="4">
        <v>107.13192531374349</v>
      </c>
      <c r="N295" s="4">
        <v>109.44808231992516</v>
      </c>
      <c r="O295" s="4">
        <v>120</v>
      </c>
      <c r="P295" s="4">
        <v>120.93920874879383</v>
      </c>
      <c r="Q295" s="4">
        <v>123.74473598963395</v>
      </c>
      <c r="R295" s="20">
        <v>123.60289283366207</v>
      </c>
      <c r="S295" s="20">
        <v>123.60289283366207</v>
      </c>
      <c r="T295" s="189">
        <f>(J295+R295)/(I295+Q295)-1</f>
        <v>0.23348940232328452</v>
      </c>
      <c r="U295" s="189">
        <f>(K295+S295)/(J295+R295)-1</f>
        <v>7.1753339016766837E-3</v>
      </c>
      <c r="V295" s="189">
        <f>(K295+S295)/(I295+Q295)</f>
        <v>1.2423401006491337</v>
      </c>
    </row>
    <row r="296" spans="1:22" ht="12">
      <c r="A296" s="3">
        <v>936</v>
      </c>
      <c r="B296" s="3">
        <v>6</v>
      </c>
      <c r="C296" s="24" t="s">
        <v>921</v>
      </c>
      <c r="D296" s="4">
        <v>3556.7880162810625</v>
      </c>
      <c r="E296" s="4">
        <v>3778.052350730085</v>
      </c>
      <c r="F296" s="4">
        <v>3801.088860315605</v>
      </c>
      <c r="G296" s="4">
        <v>4046.2225493396641</v>
      </c>
      <c r="H296" s="4">
        <v>4408.4416121638142</v>
      </c>
      <c r="I296" s="4">
        <v>4478.347629800307</v>
      </c>
      <c r="J296" s="17">
        <v>4703.0331166821416</v>
      </c>
      <c r="K296" s="17">
        <v>4928.969359331476</v>
      </c>
      <c r="L296" s="4">
        <v>77.977720651242507</v>
      </c>
      <c r="M296" s="4">
        <v>77.634812780106984</v>
      </c>
      <c r="N296" s="4">
        <v>79.047340736411456</v>
      </c>
      <c r="O296" s="4">
        <v>78.795073453034576</v>
      </c>
      <c r="P296" s="4">
        <v>83.74083129584352</v>
      </c>
      <c r="Q296" s="4">
        <v>85.560675883256522</v>
      </c>
      <c r="R296" s="20">
        <v>77.994428969359333</v>
      </c>
      <c r="S296" s="20">
        <v>87.43423088826988</v>
      </c>
      <c r="T296" s="189">
        <f>(J296+R296)/(I296+Q296)-1</f>
        <v>4.7573094248531067E-2</v>
      </c>
      <c r="U296" s="189">
        <f>(K296+S296)/(J296+R296)-1</f>
        <v>4.923126719533899E-2</v>
      </c>
      <c r="V296" s="189">
        <f>(K296+S296)/(I296+Q296)</f>
        <v>1.0991464451581283</v>
      </c>
    </row>
    <row r="297" spans="1:22" ht="12">
      <c r="A297" s="3">
        <v>946</v>
      </c>
      <c r="B297" s="3">
        <v>15</v>
      </c>
      <c r="C297" s="24" t="s">
        <v>613</v>
      </c>
      <c r="D297" s="4">
        <v>3473.0328969317843</v>
      </c>
      <c r="E297" s="4">
        <v>3330.1642295032912</v>
      </c>
      <c r="F297" s="4">
        <v>3167.846593107618</v>
      </c>
      <c r="G297" s="4">
        <v>3322.5071949190988</v>
      </c>
      <c r="H297" s="4">
        <v>3853.2589336016099</v>
      </c>
      <c r="I297" s="4">
        <v>3744.4480510331873</v>
      </c>
      <c r="J297" s="17">
        <v>3838.9524854947467</v>
      </c>
      <c r="K297" s="17">
        <v>4167.7904970989493</v>
      </c>
      <c r="L297" s="4">
        <v>65.981531128984216</v>
      </c>
      <c r="M297" s="4">
        <v>74.655894673847996</v>
      </c>
      <c r="N297" s="4">
        <v>74.818621523579196</v>
      </c>
      <c r="O297" s="4">
        <v>74.701345833963401</v>
      </c>
      <c r="P297" s="4">
        <v>74.911004488469274</v>
      </c>
      <c r="Q297" s="4">
        <v>77.019411396368184</v>
      </c>
      <c r="R297" s="20">
        <v>77.622706601850396</v>
      </c>
      <c r="S297" s="20">
        <v>78.720401442684647</v>
      </c>
      <c r="T297" s="189">
        <f>(J297+R297)/(I297+Q297)-1</f>
        <v>2.4887750740281156E-2</v>
      </c>
      <c r="U297" s="189">
        <f>(K297+S297)/(J297+R297)-1</f>
        <v>8.4240871236386905E-2</v>
      </c>
      <c r="V297" s="189">
        <f>(K297+S297)/(I297+Q297)</f>
        <v>1.1112251877821433</v>
      </c>
    </row>
    <row r="298" spans="1:22" ht="12">
      <c r="A298" s="3">
        <v>976</v>
      </c>
      <c r="B298" s="3">
        <v>19</v>
      </c>
      <c r="C298" s="24" t="s">
        <v>922</v>
      </c>
      <c r="D298" s="4">
        <v>4801.0473805639713</v>
      </c>
      <c r="E298" s="4">
        <v>5051.0804928571424</v>
      </c>
      <c r="F298" s="4">
        <v>4987.2911486158328</v>
      </c>
      <c r="G298" s="4">
        <v>5389.2552088513175</v>
      </c>
      <c r="H298" s="4">
        <v>5293.380308831036</v>
      </c>
      <c r="I298" s="4">
        <v>5541.9082236503855</v>
      </c>
      <c r="J298" s="17">
        <v>5794.3632567849691</v>
      </c>
      <c r="K298" s="17">
        <v>5867.693110647182</v>
      </c>
      <c r="L298" s="4">
        <v>96.014914938242839</v>
      </c>
      <c r="M298" s="4">
        <v>94.523809523809518</v>
      </c>
      <c r="N298" s="4">
        <v>107.09082078678971</v>
      </c>
      <c r="O298" s="4">
        <v>104.92292391844853</v>
      </c>
      <c r="P298" s="4">
        <v>111.79173047473201</v>
      </c>
      <c r="Q298" s="4">
        <v>113.11053984575835</v>
      </c>
      <c r="R298" s="20">
        <v>116.38830897703549</v>
      </c>
      <c r="S298" s="20">
        <v>114.03966597077245</v>
      </c>
      <c r="T298" s="189">
        <f>(J298+R298)/(I298+Q298)-1</f>
        <v>4.5222272986368717E-2</v>
      </c>
      <c r="U298" s="189">
        <f>(K298+S298)/(J298+R298)-1</f>
        <v>1.200883002207509E-2</v>
      </c>
      <c r="V298" s="189">
        <f>(K298+S298)/(I298+Q298)</f>
        <v>1.057774169597949</v>
      </c>
    </row>
    <row r="299" spans="1:22" ht="12">
      <c r="A299" s="3">
        <v>977</v>
      </c>
      <c r="B299" s="3">
        <v>17</v>
      </c>
      <c r="C299" s="24" t="s">
        <v>923</v>
      </c>
      <c r="D299" s="4">
        <v>3085.744488995279</v>
      </c>
      <c r="E299" s="4">
        <v>3096.9235568129479</v>
      </c>
      <c r="F299" s="4">
        <v>3083.4742725067208</v>
      </c>
      <c r="G299" s="4">
        <v>3278.9897469103339</v>
      </c>
      <c r="H299" s="4">
        <v>3510.498921009505</v>
      </c>
      <c r="I299" s="4">
        <v>3581.4609350496603</v>
      </c>
      <c r="J299" s="17">
        <v>3709.2258610586628</v>
      </c>
      <c r="K299" s="17">
        <v>3738.5246435314798</v>
      </c>
      <c r="L299" s="4">
        <v>89.966088170756038</v>
      </c>
      <c r="M299" s="4">
        <v>105.53325876702415</v>
      </c>
      <c r="N299" s="4">
        <v>71.733001114681002</v>
      </c>
      <c r="O299" s="4">
        <v>101.56455429923744</v>
      </c>
      <c r="P299" s="4">
        <v>102.45821042281219</v>
      </c>
      <c r="Q299" s="4">
        <v>138.26450601150026</v>
      </c>
      <c r="R299" s="20">
        <v>149.03314017839702</v>
      </c>
      <c r="S299" s="20">
        <v>151.18171755973697</v>
      </c>
      <c r="T299" s="189">
        <f>(J299+R299)/(I299+Q299)-1</f>
        <v>3.7242953107952559E-2</v>
      </c>
      <c r="U299" s="189">
        <f>(K299+S299)/(J299+R299)-1</f>
        <v>8.1506606591403852E-3</v>
      </c>
      <c r="V299" s="189">
        <f>(K299+S299)/(I299+Q299)</f>
        <v>1.0456971684398202</v>
      </c>
    </row>
    <row r="300" spans="1:22" ht="12">
      <c r="A300" s="25">
        <v>980</v>
      </c>
      <c r="B300" s="3">
        <v>6</v>
      </c>
      <c r="C300" s="26" t="s">
        <v>924</v>
      </c>
      <c r="D300" s="4">
        <v>2564.0674305088887</v>
      </c>
      <c r="E300" s="4">
        <v>2568.2119631696091</v>
      </c>
      <c r="F300" s="4">
        <v>2559.602914715007</v>
      </c>
      <c r="G300" s="4">
        <v>2665.3714489282361</v>
      </c>
      <c r="H300" s="4">
        <v>2794.6836482829135</v>
      </c>
      <c r="I300" s="4">
        <v>2895.2886669465101</v>
      </c>
      <c r="J300" s="17">
        <v>2980.2260729517729</v>
      </c>
      <c r="K300" s="17">
        <v>3086.4624653285214</v>
      </c>
      <c r="L300" s="4">
        <v>67.169649948072575</v>
      </c>
      <c r="M300" s="4">
        <v>67.867922802524461</v>
      </c>
      <c r="N300" s="4">
        <v>68.404404160837032</v>
      </c>
      <c r="O300" s="4">
        <v>69.42970621229118</v>
      </c>
      <c r="P300" s="4">
        <v>72.261983520779452</v>
      </c>
      <c r="Q300" s="4">
        <v>75.677620532501805</v>
      </c>
      <c r="R300" s="20">
        <v>76.948313400339998</v>
      </c>
      <c r="S300" s="20">
        <v>79.572907035700439</v>
      </c>
      <c r="T300" s="189">
        <f>(J300+R300)/(I300+Q300)-1</f>
        <v>2.9016855302741229E-2</v>
      </c>
      <c r="U300" s="189">
        <f>(K300+S300)/(J300+R300)-1</f>
        <v>3.5608366502770661E-2</v>
      </c>
      <c r="V300" s="189">
        <f>(K300+S300)/(I300+Q300)</f>
        <v>1.0656584646238898</v>
      </c>
    </row>
    <row r="301" spans="1:22" ht="12">
      <c r="A301" s="3">
        <v>981</v>
      </c>
      <c r="B301" s="3">
        <v>5</v>
      </c>
      <c r="C301" s="24" t="s">
        <v>925</v>
      </c>
      <c r="D301" s="4">
        <v>2953.5946412277067</v>
      </c>
      <c r="E301" s="4">
        <v>3079.7016582703609</v>
      </c>
      <c r="F301" s="4">
        <v>3189.3059148397979</v>
      </c>
      <c r="G301" s="4">
        <v>3229.1919261773442</v>
      </c>
      <c r="H301" s="4">
        <v>3313.5444472897993</v>
      </c>
      <c r="I301" s="4">
        <v>3225.5924200518584</v>
      </c>
      <c r="J301" s="17">
        <v>3630.3587051618547</v>
      </c>
      <c r="K301" s="17">
        <v>3728.7839020122483</v>
      </c>
      <c r="L301" s="4">
        <v>55.578598092077975</v>
      </c>
      <c r="M301" s="4">
        <v>57.514693534844668</v>
      </c>
      <c r="N301" s="4">
        <v>56.492411467116355</v>
      </c>
      <c r="O301" s="4">
        <v>59.397539244802715</v>
      </c>
      <c r="P301" s="4">
        <v>63.593683311993168</v>
      </c>
      <c r="Q301" s="4">
        <v>62.662057044079518</v>
      </c>
      <c r="R301" s="20">
        <v>66.491688538932635</v>
      </c>
      <c r="S301" s="20">
        <v>68.678915135608051</v>
      </c>
      <c r="T301" s="189">
        <f>(J301+R301)/(I301+Q301)-1</f>
        <v>0.12425921395405681</v>
      </c>
      <c r="U301" s="189">
        <f>(K301+S301)/(J301+R301)-1</f>
        <v>2.7215714116672451E-2</v>
      </c>
      <c r="V301" s="189">
        <f>(K301+S301)/(I301+Q301)</f>
        <v>1.1548567313140654</v>
      </c>
    </row>
    <row r="302" spans="1:22" ht="12">
      <c r="A302" s="3">
        <v>989</v>
      </c>
      <c r="B302" s="3">
        <v>14</v>
      </c>
      <c r="C302" s="24" t="s">
        <v>926</v>
      </c>
      <c r="D302" s="4">
        <v>4090.8939881344763</v>
      </c>
      <c r="E302" s="4">
        <v>4049.902187134503</v>
      </c>
      <c r="F302" s="4">
        <v>4133.6064188960381</v>
      </c>
      <c r="G302" s="4">
        <v>4361.3346677187437</v>
      </c>
      <c r="H302" s="4">
        <v>4503.002540954416</v>
      </c>
      <c r="I302" s="4">
        <v>4689.2356609923945</v>
      </c>
      <c r="J302" s="17">
        <v>4973.0173199635365</v>
      </c>
      <c r="K302" s="17">
        <v>5025.524156791249</v>
      </c>
      <c r="L302" s="4">
        <v>86.35464733025708</v>
      </c>
      <c r="M302" s="4">
        <v>85.881370091896414</v>
      </c>
      <c r="N302" s="4">
        <v>90.416525567219779</v>
      </c>
      <c r="O302" s="4">
        <v>95.388392074346839</v>
      </c>
      <c r="P302" s="4">
        <v>98.824786324786331</v>
      </c>
      <c r="Q302" s="4">
        <v>97.428467946396239</v>
      </c>
      <c r="R302" s="20">
        <v>105.19598906107566</v>
      </c>
      <c r="S302" s="20">
        <v>105.19598906107566</v>
      </c>
      <c r="T302" s="189">
        <f>(J302+R302)/(I302+Q302)-1</f>
        <v>6.0908635373683184E-2</v>
      </c>
      <c r="U302" s="189">
        <f>(K302+S302)/(J302+R302)-1</f>
        <v>1.0339628060601846E-2</v>
      </c>
      <c r="V302" s="189">
        <f>(K302+S302)/(I302+Q302)</f>
        <v>1.0718780360697278</v>
      </c>
    </row>
    <row r="303" spans="1:22" ht="12">
      <c r="A303" s="3">
        <v>992</v>
      </c>
      <c r="B303" s="3">
        <v>13</v>
      </c>
      <c r="C303" s="24" t="s">
        <v>927</v>
      </c>
      <c r="D303" s="4">
        <v>3418.9769159116358</v>
      </c>
      <c r="E303" s="4">
        <v>3433.3563213585217</v>
      </c>
      <c r="F303" s="4">
        <v>3397.9225026117842</v>
      </c>
      <c r="G303" s="4">
        <v>3444.444768977773</v>
      </c>
      <c r="H303" s="4">
        <v>3566.5492688515856</v>
      </c>
      <c r="I303" s="4">
        <v>3898.9546105399149</v>
      </c>
      <c r="J303" s="17">
        <v>3891.38986013986</v>
      </c>
      <c r="K303" s="17">
        <v>3848.6123251748254</v>
      </c>
      <c r="L303" s="4">
        <v>130.15372085920799</v>
      </c>
      <c r="M303" s="4">
        <v>137.76194900381955</v>
      </c>
      <c r="N303" s="4">
        <v>140.40952778938572</v>
      </c>
      <c r="O303" s="4">
        <v>140.6291443424752</v>
      </c>
      <c r="P303" s="4">
        <v>139.78150812683188</v>
      </c>
      <c r="Q303" s="4">
        <v>156.86063411745707</v>
      </c>
      <c r="R303" s="20">
        <v>119.75524475524476</v>
      </c>
      <c r="S303" s="20">
        <v>121.88592657342657</v>
      </c>
      <c r="T303" s="189">
        <f>(J303+R303)/(I303+Q303)-1</f>
        <v>-1.1013849760811989E-2</v>
      </c>
      <c r="U303" s="189">
        <f>(K303+S303)/(J303+R303)-1</f>
        <v>-1.0133478616180747E-2</v>
      </c>
      <c r="V303" s="189">
        <f>(K303+S303)/(I303+Q303)</f>
        <v>0.97896428023404025</v>
      </c>
    </row>
    <row r="304" spans="1:22" ht="12">
      <c r="M304" s="3"/>
      <c r="N304" s="3"/>
      <c r="O304" s="3"/>
      <c r="P304" s="3"/>
      <c r="Q304" s="3"/>
    </row>
    <row r="305" ht="12"/>
    <row r="306" ht="12"/>
    <row r="307" ht="12"/>
    <row r="308" ht="12"/>
    <row r="309" ht="12"/>
    <row r="310" ht="12"/>
    <row r="311" ht="12"/>
    <row r="312" ht="12"/>
    <row r="313" ht="12"/>
    <row r="314" ht="12"/>
    <row r="315" ht="12"/>
    <row r="316" ht="12"/>
    <row r="317" ht="12"/>
    <row r="318" ht="12"/>
    <row r="319" ht="12"/>
    <row r="320" ht="12"/>
    <row r="321" ht="12"/>
    <row r="322" ht="12"/>
    <row r="323" ht="12"/>
    <row r="324" ht="12"/>
    <row r="325" ht="12"/>
    <row r="326" ht="12"/>
    <row r="327" ht="12"/>
    <row r="328" ht="12"/>
    <row r="329" ht="12"/>
    <row r="330" ht="12"/>
    <row r="331" ht="12"/>
    <row r="332" ht="12"/>
    <row r="333" ht="12"/>
    <row r="334" ht="12"/>
    <row r="335" ht="12"/>
    <row r="336" ht="12"/>
    <row r="337" ht="12"/>
    <row r="338" ht="12"/>
    <row r="339" ht="12"/>
    <row r="340" ht="12"/>
    <row r="342" ht="12"/>
  </sheetData>
  <autoFilter ref="A10:V10" xr:uid="{1CC1C5A1-D497-4A51-B856-1D1B4FA5D94A}">
    <sortState xmlns:xlrd2="http://schemas.microsoft.com/office/spreadsheetml/2017/richdata2" ref="A11:V303">
      <sortCondition ref="C10"/>
    </sortState>
  </autoFilter>
  <phoneticPr fontId="5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F41B1-3C86-4FE9-B1A2-59D398197EA3}">
  <sheetPr>
    <tabColor theme="6"/>
  </sheetPr>
  <dimension ref="A1:AQ367"/>
  <sheetViews>
    <sheetView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/>
    </sheetView>
  </sheetViews>
  <sheetFormatPr defaultRowHeight="12"/>
  <cols>
    <col min="1" max="1" width="5.77734375" style="3" customWidth="1"/>
    <col min="2" max="2" width="6.44140625" style="3" customWidth="1"/>
    <col min="3" max="3" width="17.6640625" style="3" bestFit="1" customWidth="1"/>
    <col min="4" max="9" width="8.109375" style="3" customWidth="1"/>
    <col min="10" max="11" width="8.109375" style="2" customWidth="1"/>
    <col min="12" max="12" width="8.33203125" style="3" customWidth="1"/>
    <col min="13" max="17" width="8.33203125" customWidth="1"/>
    <col min="18" max="19" width="8.33203125" style="9" customWidth="1"/>
    <col min="20" max="20" width="8.88671875" style="204" customWidth="1"/>
    <col min="21" max="25" width="8.88671875" customWidth="1"/>
    <col min="26" max="27" width="10.109375" customWidth="1"/>
    <col min="28" max="28" width="13.33203125" style="203" customWidth="1"/>
    <col min="29" max="29" width="12.21875" style="63" bestFit="1" customWidth="1"/>
    <col min="30" max="32" width="12.33203125" style="63" bestFit="1" customWidth="1"/>
    <col min="33" max="33" width="12.21875" style="63" bestFit="1" customWidth="1"/>
    <col min="34" max="34" width="12.33203125" style="63" bestFit="1" customWidth="1"/>
    <col min="35" max="35" width="12.44140625" bestFit="1" customWidth="1"/>
    <col min="36" max="36" width="8.88671875" style="221"/>
  </cols>
  <sheetData>
    <row r="1" spans="1:43" ht="25.2" customHeight="1">
      <c r="A1" s="99" t="s">
        <v>1035</v>
      </c>
    </row>
    <row r="2" spans="1:43" ht="13.8">
      <c r="A2" s="109" t="s">
        <v>957</v>
      </c>
      <c r="L2" s="21"/>
      <c r="R2" s="101"/>
      <c r="S2" s="101"/>
    </row>
    <row r="3" spans="1:43" ht="13.8">
      <c r="A3" s="109" t="s">
        <v>997</v>
      </c>
      <c r="C3" s="23"/>
      <c r="D3" s="21"/>
      <c r="E3" s="21"/>
      <c r="F3" s="21"/>
      <c r="G3" s="21"/>
      <c r="H3" s="21"/>
      <c r="I3" s="21"/>
      <c r="L3" s="21"/>
      <c r="M3" s="21"/>
      <c r="N3" s="21"/>
      <c r="O3" s="21"/>
      <c r="P3" s="21"/>
      <c r="Q3" s="21"/>
      <c r="R3" s="101"/>
      <c r="S3" s="101"/>
    </row>
    <row r="4" spans="1:43" ht="13.8">
      <c r="A4" s="109" t="s">
        <v>930</v>
      </c>
      <c r="C4" s="21"/>
    </row>
    <row r="5" spans="1:43" ht="13.8">
      <c r="A5" s="109" t="s">
        <v>961</v>
      </c>
      <c r="B5" s="11"/>
      <c r="C5" s="21"/>
    </row>
    <row r="6" spans="1:43">
      <c r="C6" s="21"/>
      <c r="D6" s="22"/>
      <c r="E6" s="22"/>
      <c r="F6" s="22"/>
      <c r="G6" s="22"/>
      <c r="H6" s="22"/>
      <c r="I6" s="22"/>
      <c r="J6" s="34"/>
      <c r="K6" s="34"/>
      <c r="L6" s="22"/>
      <c r="M6" s="22"/>
      <c r="N6" s="22"/>
      <c r="O6" s="22"/>
      <c r="P6" s="22"/>
      <c r="Q6" s="22"/>
      <c r="R6" s="102"/>
      <c r="S6" s="102"/>
    </row>
    <row r="7" spans="1:43" ht="36">
      <c r="C7" s="21"/>
      <c r="D7" s="64" t="s">
        <v>947</v>
      </c>
      <c r="E7" s="64" t="s">
        <v>947</v>
      </c>
      <c r="F7" s="64" t="s">
        <v>947</v>
      </c>
      <c r="G7" s="64" t="s">
        <v>947</v>
      </c>
      <c r="H7" s="64" t="s">
        <v>947</v>
      </c>
      <c r="I7" s="64" t="s">
        <v>947</v>
      </c>
      <c r="J7" s="66" t="s">
        <v>947</v>
      </c>
      <c r="K7" s="66" t="s">
        <v>947</v>
      </c>
      <c r="L7" s="65" t="s">
        <v>948</v>
      </c>
      <c r="M7" s="65" t="s">
        <v>948</v>
      </c>
      <c r="N7" s="65" t="s">
        <v>948</v>
      </c>
      <c r="O7" s="65" t="s">
        <v>948</v>
      </c>
      <c r="P7" s="65" t="s">
        <v>948</v>
      </c>
      <c r="Q7" s="65" t="s">
        <v>948</v>
      </c>
      <c r="R7" s="103" t="s">
        <v>948</v>
      </c>
      <c r="S7" s="103" t="s">
        <v>948</v>
      </c>
      <c r="T7" s="211" t="s">
        <v>1016</v>
      </c>
      <c r="U7" s="211" t="s">
        <v>1016</v>
      </c>
      <c r="V7" s="211" t="s">
        <v>1016</v>
      </c>
      <c r="W7" s="211" t="s">
        <v>1016</v>
      </c>
      <c r="X7" s="211" t="s">
        <v>1016</v>
      </c>
      <c r="Y7" s="211" t="s">
        <v>1016</v>
      </c>
      <c r="Z7" s="211" t="s">
        <v>1016</v>
      </c>
      <c r="AA7" s="211" t="s">
        <v>1016</v>
      </c>
      <c r="AB7" s="212" t="s">
        <v>1022</v>
      </c>
      <c r="AC7" s="212" t="s">
        <v>1022</v>
      </c>
      <c r="AD7" s="212" t="s">
        <v>1022</v>
      </c>
      <c r="AE7" s="212" t="s">
        <v>1022</v>
      </c>
      <c r="AF7" s="212" t="s">
        <v>1022</v>
      </c>
      <c r="AG7" s="212" t="s">
        <v>1022</v>
      </c>
      <c r="AH7" s="212" t="s">
        <v>1022</v>
      </c>
      <c r="AI7" s="212" t="s">
        <v>1022</v>
      </c>
      <c r="AJ7" s="222" t="s">
        <v>1017</v>
      </c>
      <c r="AK7" s="219" t="s">
        <v>1017</v>
      </c>
      <c r="AL7" s="219" t="s">
        <v>1017</v>
      </c>
      <c r="AM7" s="219" t="s">
        <v>1017</v>
      </c>
      <c r="AN7" s="219" t="s">
        <v>1017</v>
      </c>
      <c r="AO7" s="219" t="s">
        <v>1017</v>
      </c>
      <c r="AP7" s="219" t="s">
        <v>1017</v>
      </c>
      <c r="AQ7" s="219" t="s">
        <v>1017</v>
      </c>
    </row>
    <row r="8" spans="1:43" ht="14.4">
      <c r="C8" s="21"/>
      <c r="D8" s="22">
        <v>2015</v>
      </c>
      <c r="E8" s="22">
        <v>2016</v>
      </c>
      <c r="F8" s="22">
        <v>2017</v>
      </c>
      <c r="G8" s="22">
        <v>2018</v>
      </c>
      <c r="H8" s="22">
        <v>2019</v>
      </c>
      <c r="I8" s="22">
        <v>2020</v>
      </c>
      <c r="J8" s="34">
        <v>2021</v>
      </c>
      <c r="K8" s="34">
        <v>2022</v>
      </c>
      <c r="L8" s="22">
        <v>2015</v>
      </c>
      <c r="M8" s="22">
        <v>2016</v>
      </c>
      <c r="N8" s="22">
        <v>2017</v>
      </c>
      <c r="O8" s="22">
        <v>2018</v>
      </c>
      <c r="P8" s="22">
        <v>2019</v>
      </c>
      <c r="Q8" s="22">
        <v>2020</v>
      </c>
      <c r="R8" s="102">
        <v>2021</v>
      </c>
      <c r="S8" s="102">
        <v>2022</v>
      </c>
      <c r="T8" s="205" t="s">
        <v>1009</v>
      </c>
      <c r="U8" s="200" t="s">
        <v>1010</v>
      </c>
      <c r="V8" s="200" t="s">
        <v>1011</v>
      </c>
      <c r="W8" s="200" t="s">
        <v>1012</v>
      </c>
      <c r="X8" s="200" t="s">
        <v>1013</v>
      </c>
      <c r="Y8" s="200" t="s">
        <v>1014</v>
      </c>
      <c r="Z8" s="200">
        <v>2021</v>
      </c>
      <c r="AA8" s="201">
        <v>2022</v>
      </c>
      <c r="AB8" s="205" t="s">
        <v>1009</v>
      </c>
      <c r="AC8" s="200" t="s">
        <v>1010</v>
      </c>
      <c r="AD8" s="200" t="s">
        <v>1011</v>
      </c>
      <c r="AE8" s="200" t="s">
        <v>1012</v>
      </c>
      <c r="AF8" s="200" t="s">
        <v>1013</v>
      </c>
      <c r="AG8" s="200" t="s">
        <v>1014</v>
      </c>
      <c r="AH8" s="200">
        <v>2021</v>
      </c>
      <c r="AI8" s="201">
        <v>2022</v>
      </c>
      <c r="AJ8" s="202" t="s">
        <v>1009</v>
      </c>
      <c r="AK8" s="200" t="s">
        <v>1010</v>
      </c>
      <c r="AL8" s="200" t="s">
        <v>1011</v>
      </c>
      <c r="AM8" s="200" t="s">
        <v>1012</v>
      </c>
      <c r="AN8" s="200" t="s">
        <v>1013</v>
      </c>
      <c r="AO8" s="200" t="s">
        <v>1014</v>
      </c>
      <c r="AP8" s="200">
        <v>2021</v>
      </c>
      <c r="AQ8" s="201">
        <v>2022</v>
      </c>
    </row>
    <row r="9" spans="1:43" s="41" customFormat="1" ht="48">
      <c r="A9" s="68" t="s">
        <v>931</v>
      </c>
      <c r="B9" s="69" t="s">
        <v>968</v>
      </c>
      <c r="C9" s="42" t="s">
        <v>629</v>
      </c>
      <c r="D9" s="67">
        <v>3173.7339325391408</v>
      </c>
      <c r="E9" s="67">
        <v>3173.9004275964526</v>
      </c>
      <c r="F9" s="67">
        <v>3143.2833421794539</v>
      </c>
      <c r="G9" s="67">
        <v>3241.289024565518</v>
      </c>
      <c r="H9" s="67">
        <v>3406.3836863364322</v>
      </c>
      <c r="I9" s="67">
        <v>3534.9420963689054</v>
      </c>
      <c r="J9" s="43">
        <v>3640</v>
      </c>
      <c r="K9" s="43">
        <v>3765</v>
      </c>
      <c r="L9" s="29">
        <v>74.861610475741188</v>
      </c>
      <c r="M9" s="29">
        <v>73.672065257322544</v>
      </c>
      <c r="N9" s="29">
        <v>74.872698632167939</v>
      </c>
      <c r="O9" s="29">
        <v>76.592937849504295</v>
      </c>
      <c r="P9" s="29">
        <v>80.456446545916151</v>
      </c>
      <c r="Q9" s="29">
        <v>80.640642306652438</v>
      </c>
      <c r="R9" s="104">
        <v>83</v>
      </c>
      <c r="S9" s="104">
        <v>88</v>
      </c>
      <c r="T9" s="206">
        <v>5487308</v>
      </c>
      <c r="U9" s="197">
        <v>5503297</v>
      </c>
      <c r="V9" s="197">
        <v>5513130</v>
      </c>
      <c r="W9" s="197">
        <v>5517919</v>
      </c>
      <c r="X9" s="197">
        <v>5525292</v>
      </c>
      <c r="Y9" s="197">
        <v>5533793</v>
      </c>
      <c r="Z9" s="197">
        <v>5519255</v>
      </c>
      <c r="AA9" s="197">
        <v>5519255</v>
      </c>
      <c r="AB9" s="255">
        <f>T9*(D9+L9)</f>
        <v>17826044311.949905</v>
      </c>
      <c r="AC9" s="29">
        <f>U9*(E9+M9)</f>
        <v>17872355957.204704</v>
      </c>
      <c r="AD9" s="29">
        <f t="shared" ref="AD9:AI9" si="0">V9*(F9+N9)</f>
        <v>17742112613.279778</v>
      </c>
      <c r="AE9" s="29">
        <f t="shared" si="0"/>
        <v>18307803920.167137</v>
      </c>
      <c r="AF9" s="29">
        <f t="shared" si="0"/>
        <v>19265809891.493778</v>
      </c>
      <c r="AG9" s="29">
        <f t="shared" si="0"/>
        <v>20007886450.203632</v>
      </c>
      <c r="AH9" s="29">
        <f t="shared" si="0"/>
        <v>20548186365</v>
      </c>
      <c r="AI9" s="29">
        <f t="shared" si="0"/>
        <v>21265689515</v>
      </c>
      <c r="AJ9" s="198">
        <f>AB9/T9</f>
        <v>3248.595543014882</v>
      </c>
      <c r="AK9" s="29">
        <f t="shared" ref="AK9:AQ9" si="1">AC9/U9</f>
        <v>3247.5724928537757</v>
      </c>
      <c r="AL9" s="29">
        <f t="shared" si="1"/>
        <v>3218.156040811622</v>
      </c>
      <c r="AM9" s="29">
        <f t="shared" si="1"/>
        <v>3317.8819624150224</v>
      </c>
      <c r="AN9" s="29">
        <f t="shared" si="1"/>
        <v>3486.8401328823488</v>
      </c>
      <c r="AO9" s="29">
        <f t="shared" si="1"/>
        <v>3615.5827386755582</v>
      </c>
      <c r="AP9" s="29">
        <f t="shared" si="1"/>
        <v>3723</v>
      </c>
      <c r="AQ9" s="29">
        <f t="shared" si="1"/>
        <v>3853</v>
      </c>
    </row>
    <row r="10" spans="1:43" s="229" customFormat="1" ht="15">
      <c r="A10" s="223"/>
      <c r="B10" s="224"/>
      <c r="C10" s="223"/>
      <c r="D10" s="225"/>
      <c r="E10" s="225"/>
      <c r="F10" s="225"/>
      <c r="G10" s="225"/>
      <c r="H10" s="225"/>
      <c r="I10" s="225"/>
      <c r="J10" s="226"/>
      <c r="K10" s="226"/>
      <c r="L10" s="225"/>
      <c r="M10" s="225"/>
      <c r="N10" s="225"/>
      <c r="O10" s="225"/>
      <c r="P10" s="225"/>
      <c r="Q10" s="225"/>
      <c r="R10" s="227"/>
      <c r="S10" s="227"/>
      <c r="T10" s="228"/>
      <c r="AB10" s="254"/>
      <c r="AC10" s="225"/>
      <c r="AD10" s="225"/>
      <c r="AE10" s="225"/>
      <c r="AF10" s="225"/>
      <c r="AG10" s="225"/>
      <c r="AH10" s="225"/>
      <c r="AI10" s="225"/>
      <c r="AJ10" s="230"/>
      <c r="AK10" s="231"/>
      <c r="AL10" s="231"/>
      <c r="AM10" s="231"/>
      <c r="AN10" s="231"/>
      <c r="AO10" s="231"/>
      <c r="AP10" s="231"/>
      <c r="AQ10" s="231"/>
    </row>
    <row r="11" spans="1:43">
      <c r="A11" s="3">
        <v>19</v>
      </c>
      <c r="B11" s="3">
        <v>2</v>
      </c>
      <c r="C11" s="24" t="s">
        <v>635</v>
      </c>
      <c r="D11" s="4">
        <v>2823.7281936778727</v>
      </c>
      <c r="E11" s="4">
        <v>2775.6731551204821</v>
      </c>
      <c r="F11" s="4">
        <v>2680.3178150839385</v>
      </c>
      <c r="G11" s="4">
        <v>2902.0861621485942</v>
      </c>
      <c r="H11" s="4">
        <v>2995.137515858919</v>
      </c>
      <c r="I11" s="4">
        <v>3160.4477418540037</v>
      </c>
      <c r="J11" s="17">
        <v>3091.4603335017687</v>
      </c>
      <c r="K11" s="17">
        <v>3210.7124810510359</v>
      </c>
      <c r="L11" s="4">
        <v>76.5178123432012</v>
      </c>
      <c r="M11" s="4">
        <v>77.058232931726906</v>
      </c>
      <c r="N11" s="4">
        <v>75.419694312202452</v>
      </c>
      <c r="O11" s="4">
        <v>76.807228915662648</v>
      </c>
      <c r="P11" s="4">
        <v>79.167723927937075</v>
      </c>
      <c r="Q11" s="4">
        <v>79.312957817630718</v>
      </c>
      <c r="R11" s="20">
        <v>79.332996462860024</v>
      </c>
      <c r="S11" s="20">
        <v>83.122789287518955</v>
      </c>
      <c r="T11" s="203">
        <v>3986</v>
      </c>
      <c r="U11" s="63">
        <v>3984</v>
      </c>
      <c r="V11" s="63">
        <v>3991</v>
      </c>
      <c r="W11" s="63">
        <v>3984</v>
      </c>
      <c r="X11" s="63">
        <v>3941</v>
      </c>
      <c r="Y11" s="63">
        <v>3959</v>
      </c>
      <c r="Z11" s="4">
        <v>3958</v>
      </c>
      <c r="AA11" s="4">
        <v>3958</v>
      </c>
      <c r="AB11" s="96">
        <f t="shared" ref="AB11:AB37" si="2">T11*(D11+L11)</f>
        <v>11560380.58</v>
      </c>
      <c r="AC11" s="4">
        <f t="shared" ref="AC11:AC37" si="3">U11*(E11+M11)</f>
        <v>11365281.85</v>
      </c>
      <c r="AD11" s="4">
        <f t="shared" ref="AD11:AD37" si="4">V11*(F11+N11)</f>
        <v>10998148.399999999</v>
      </c>
      <c r="AE11" s="4">
        <f t="shared" ref="AE11:AE37" si="5">W11*(G11+O11)</f>
        <v>11867911.27</v>
      </c>
      <c r="AF11" s="4">
        <f t="shared" ref="AF11:AF37" si="6">X11*(H11+P11)</f>
        <v>12115836.949999999</v>
      </c>
      <c r="AG11" s="4">
        <f t="shared" ref="AG11:AG37" si="7">Y11*(I11+Q11)</f>
        <v>12826212.610000001</v>
      </c>
      <c r="AH11" s="4">
        <f t="shared" ref="AH11:AH37" si="8">Z11*(J11+R11)</f>
        <v>12550000</v>
      </c>
      <c r="AI11" s="4">
        <f t="shared" ref="AI11:AI37" si="9">AA11*(K11+S11)</f>
        <v>13037000</v>
      </c>
      <c r="AJ11" s="199">
        <f t="shared" ref="AJ11:AJ76" si="10">AB11/T11</f>
        <v>2900.2460060210738</v>
      </c>
      <c r="AK11" s="4">
        <f t="shared" ref="AK11:AK76" si="11">AC11/U11</f>
        <v>2852.7313880522088</v>
      </c>
      <c r="AL11" s="4">
        <f t="shared" ref="AL11:AL76" si="12">AD11/V11</f>
        <v>2755.7375093961409</v>
      </c>
      <c r="AM11" s="4">
        <f t="shared" ref="AM11:AM76" si="13">AE11/W11</f>
        <v>2978.8933910642568</v>
      </c>
      <c r="AN11" s="4">
        <f t="shared" ref="AN11:AN76" si="14">AF11/X11</f>
        <v>3074.305239786856</v>
      </c>
      <c r="AO11" s="4">
        <f t="shared" ref="AO11:AO76" si="15">AG11/Y11</f>
        <v>3239.7606996716345</v>
      </c>
      <c r="AP11" s="4">
        <f t="shared" ref="AP11:AP76" si="16">AH11/Z11</f>
        <v>3170.7933299646288</v>
      </c>
      <c r="AQ11" s="4">
        <f t="shared" ref="AQ11:AQ76" si="17">AI11/AA11</f>
        <v>3293.8352703385549</v>
      </c>
    </row>
    <row r="12" spans="1:43">
      <c r="A12" s="3">
        <v>202</v>
      </c>
      <c r="B12" s="3">
        <v>2</v>
      </c>
      <c r="C12" s="23" t="s">
        <v>690</v>
      </c>
      <c r="D12" s="4">
        <v>2759.2552095734886</v>
      </c>
      <c r="E12" s="4">
        <v>2876.0656976602113</v>
      </c>
      <c r="F12" s="4">
        <v>2823.4306483579567</v>
      </c>
      <c r="G12" s="4">
        <v>2907.058507980154</v>
      </c>
      <c r="H12" s="4">
        <v>3058.0853879246838</v>
      </c>
      <c r="I12" s="4">
        <v>2993.6921504600919</v>
      </c>
      <c r="J12" s="17">
        <v>3035.3501211199368</v>
      </c>
      <c r="K12" s="17">
        <v>3189.4541152611118</v>
      </c>
      <c r="L12" s="4">
        <v>68.794108622276767</v>
      </c>
      <c r="M12" s="4">
        <v>70.346386462215165</v>
      </c>
      <c r="N12" s="4">
        <v>69.518716577540104</v>
      </c>
      <c r="O12" s="4">
        <v>69.370554127562912</v>
      </c>
      <c r="P12" s="4">
        <v>70.218345758316886</v>
      </c>
      <c r="Q12" s="4">
        <v>70.730089133758327</v>
      </c>
      <c r="R12" s="20">
        <v>70.784744521435414</v>
      </c>
      <c r="S12" s="20">
        <v>74.559179764520309</v>
      </c>
      <c r="T12" s="203">
        <v>32590</v>
      </c>
      <c r="U12" s="63">
        <v>32738</v>
      </c>
      <c r="V12" s="63">
        <v>33099</v>
      </c>
      <c r="W12" s="63">
        <v>33458</v>
      </c>
      <c r="X12" s="63">
        <v>33937</v>
      </c>
      <c r="Y12" s="63">
        <v>34667</v>
      </c>
      <c r="Z12" s="4">
        <v>35502</v>
      </c>
      <c r="AA12" s="4">
        <v>35502</v>
      </c>
      <c r="AB12" s="96">
        <f t="shared" si="2"/>
        <v>92166127.280000001</v>
      </c>
      <c r="AC12" s="4">
        <f t="shared" si="3"/>
        <v>96459638.810000002</v>
      </c>
      <c r="AD12" s="4">
        <f t="shared" si="4"/>
        <v>95753731.030000001</v>
      </c>
      <c r="AE12" s="4">
        <f t="shared" si="5"/>
        <v>99585363.560000002</v>
      </c>
      <c r="AF12" s="4">
        <f t="shared" si="6"/>
        <v>106165243.80999999</v>
      </c>
      <c r="AG12" s="4">
        <f t="shared" si="7"/>
        <v>106234325.78</v>
      </c>
      <c r="AH12" s="4">
        <f t="shared" si="8"/>
        <v>110273999.99999999</v>
      </c>
      <c r="AI12" s="4">
        <f t="shared" si="9"/>
        <v>115878999.99999999</v>
      </c>
      <c r="AJ12" s="199">
        <f t="shared" si="10"/>
        <v>2828.0493181957654</v>
      </c>
      <c r="AK12" s="4">
        <f t="shared" si="11"/>
        <v>2946.4120841224267</v>
      </c>
      <c r="AL12" s="4">
        <f t="shared" si="12"/>
        <v>2892.9493649354968</v>
      </c>
      <c r="AM12" s="4">
        <f t="shared" si="13"/>
        <v>2976.4290621077171</v>
      </c>
      <c r="AN12" s="4">
        <f t="shared" si="14"/>
        <v>3128.3037336830007</v>
      </c>
      <c r="AO12" s="4">
        <f t="shared" si="15"/>
        <v>3064.42223959385</v>
      </c>
      <c r="AP12" s="4">
        <f t="shared" si="16"/>
        <v>3106.134865641372</v>
      </c>
      <c r="AQ12" s="4">
        <f t="shared" si="17"/>
        <v>3264.013295025632</v>
      </c>
    </row>
    <row r="13" spans="1:43" s="33" customFormat="1">
      <c r="A13" s="3">
        <v>322</v>
      </c>
      <c r="B13" s="3">
        <v>2</v>
      </c>
      <c r="C13" s="23" t="s">
        <v>203</v>
      </c>
      <c r="D13" s="4">
        <v>3740.3020538428136</v>
      </c>
      <c r="E13" s="4">
        <v>3807.4471420256109</v>
      </c>
      <c r="F13" s="4">
        <v>3813.316341822464</v>
      </c>
      <c r="G13" s="4">
        <v>4202.9516195716833</v>
      </c>
      <c r="H13" s="4">
        <v>4217.8793132530127</v>
      </c>
      <c r="I13" s="4">
        <v>3950.1348146466935</v>
      </c>
      <c r="J13" s="17">
        <v>3926.4016926099439</v>
      </c>
      <c r="K13" s="17">
        <v>4265.5281849780868</v>
      </c>
      <c r="L13" s="4">
        <v>79.461571862787665</v>
      </c>
      <c r="M13" s="4">
        <v>74.650756693830033</v>
      </c>
      <c r="N13" s="4">
        <v>74.930075077285437</v>
      </c>
      <c r="O13" s="4">
        <v>73.765615704937531</v>
      </c>
      <c r="P13" s="4">
        <v>75.903614457831324</v>
      </c>
      <c r="Q13" s="4">
        <v>76.562263579966711</v>
      </c>
      <c r="R13" s="20">
        <v>75.562943932295596</v>
      </c>
      <c r="S13" s="20">
        <v>79.492217016774973</v>
      </c>
      <c r="T13" s="203">
        <v>6909</v>
      </c>
      <c r="U13" s="63">
        <v>6872</v>
      </c>
      <c r="V13" s="63">
        <v>6793</v>
      </c>
      <c r="W13" s="63">
        <v>6724</v>
      </c>
      <c r="X13" s="63">
        <v>6640</v>
      </c>
      <c r="Y13" s="63">
        <v>6609</v>
      </c>
      <c r="Z13" s="4">
        <v>6617</v>
      </c>
      <c r="AA13" s="4">
        <v>6617</v>
      </c>
      <c r="AB13" s="96">
        <f t="shared" si="2"/>
        <v>26390746.890000001</v>
      </c>
      <c r="AC13" s="4">
        <f t="shared" si="3"/>
        <v>26677776.759999998</v>
      </c>
      <c r="AD13" s="4">
        <f t="shared" si="4"/>
        <v>26412857.909999996</v>
      </c>
      <c r="AE13" s="4">
        <f t="shared" si="5"/>
        <v>28756646.690000001</v>
      </c>
      <c r="AF13" s="4">
        <f t="shared" si="6"/>
        <v>28510718.640000004</v>
      </c>
      <c r="AG13" s="4">
        <f t="shared" si="7"/>
        <v>26612440.989999998</v>
      </c>
      <c r="AH13" s="4">
        <f t="shared" si="8"/>
        <v>26481000</v>
      </c>
      <c r="AI13" s="4">
        <f t="shared" si="9"/>
        <v>28751000</v>
      </c>
      <c r="AJ13" s="199">
        <f t="shared" si="10"/>
        <v>3819.7636257056015</v>
      </c>
      <c r="AK13" s="4">
        <f t="shared" si="11"/>
        <v>3882.0978987194408</v>
      </c>
      <c r="AL13" s="4">
        <f t="shared" si="12"/>
        <v>3888.2464168997494</v>
      </c>
      <c r="AM13" s="4">
        <f t="shared" si="13"/>
        <v>4276.7172352766211</v>
      </c>
      <c r="AN13" s="4">
        <f t="shared" si="14"/>
        <v>4293.782927710844</v>
      </c>
      <c r="AO13" s="4">
        <f t="shared" si="15"/>
        <v>4026.6970782266603</v>
      </c>
      <c r="AP13" s="4">
        <f t="shared" si="16"/>
        <v>4001.9646365422395</v>
      </c>
      <c r="AQ13" s="4">
        <f t="shared" si="17"/>
        <v>4345.0204019948615</v>
      </c>
    </row>
    <row r="14" spans="1:43">
      <c r="A14" s="3">
        <v>284</v>
      </c>
      <c r="B14" s="3">
        <v>2</v>
      </c>
      <c r="C14" s="24" t="s">
        <v>732</v>
      </c>
      <c r="D14" s="4">
        <v>3427.0649478949563</v>
      </c>
      <c r="E14" s="4">
        <v>3529.9829014900661</v>
      </c>
      <c r="F14" s="4">
        <v>3613.9373505722765</v>
      </c>
      <c r="G14" s="4">
        <v>3870.1373504273506</v>
      </c>
      <c r="H14" s="4">
        <v>3707.119397746967</v>
      </c>
      <c r="I14" s="4">
        <v>3830.4763263525306</v>
      </c>
      <c r="J14" s="17">
        <v>3916.3364156759135</v>
      </c>
      <c r="K14" s="17">
        <v>3935.7111404667548</v>
      </c>
      <c r="L14" s="4">
        <v>70.862859524802005</v>
      </c>
      <c r="M14" s="4">
        <v>70.36423841059603</v>
      </c>
      <c r="N14" s="4">
        <v>71.216617210682486</v>
      </c>
      <c r="O14" s="4">
        <v>71.794871794871796</v>
      </c>
      <c r="P14" s="4">
        <v>72.79029462738302</v>
      </c>
      <c r="Q14" s="4">
        <v>73.298429319371721</v>
      </c>
      <c r="R14" s="20">
        <v>75.29722589167767</v>
      </c>
      <c r="S14" s="20">
        <v>76.177895200352268</v>
      </c>
      <c r="T14" s="203">
        <v>2399</v>
      </c>
      <c r="U14" s="63">
        <v>2416</v>
      </c>
      <c r="V14" s="63">
        <v>2359</v>
      </c>
      <c r="W14" s="63">
        <v>2340</v>
      </c>
      <c r="X14" s="63">
        <v>2308</v>
      </c>
      <c r="Y14" s="63">
        <v>2292</v>
      </c>
      <c r="Z14" s="4">
        <v>2271</v>
      </c>
      <c r="AA14" s="4">
        <v>2271</v>
      </c>
      <c r="AB14" s="96">
        <f t="shared" si="2"/>
        <v>8391528.8100000005</v>
      </c>
      <c r="AC14" s="4">
        <f t="shared" si="3"/>
        <v>8698438.6899999995</v>
      </c>
      <c r="AD14" s="4">
        <f t="shared" si="4"/>
        <v>8693278.2100000009</v>
      </c>
      <c r="AE14" s="4">
        <f t="shared" si="5"/>
        <v>9224121.4000000004</v>
      </c>
      <c r="AF14" s="4">
        <f t="shared" si="6"/>
        <v>8724031.5700000003</v>
      </c>
      <c r="AG14" s="4">
        <f t="shared" si="7"/>
        <v>8947451.7400000002</v>
      </c>
      <c r="AH14" s="4">
        <f t="shared" si="8"/>
        <v>9065000</v>
      </c>
      <c r="AI14" s="4">
        <f t="shared" si="9"/>
        <v>9111000</v>
      </c>
      <c r="AJ14" s="199">
        <f t="shared" si="10"/>
        <v>3497.9278074197587</v>
      </c>
      <c r="AK14" s="4">
        <f t="shared" si="11"/>
        <v>3600.3471399006621</v>
      </c>
      <c r="AL14" s="4">
        <f t="shared" si="12"/>
        <v>3685.1539677829592</v>
      </c>
      <c r="AM14" s="4">
        <f t="shared" si="13"/>
        <v>3941.9322222222222</v>
      </c>
      <c r="AN14" s="4">
        <f t="shared" si="14"/>
        <v>3779.90969237435</v>
      </c>
      <c r="AO14" s="4">
        <f t="shared" si="15"/>
        <v>3903.7747556719023</v>
      </c>
      <c r="AP14" s="4">
        <f t="shared" si="16"/>
        <v>3991.6336415675914</v>
      </c>
      <c r="AQ14" s="4">
        <f t="shared" si="17"/>
        <v>4011.8890356671068</v>
      </c>
    </row>
    <row r="15" spans="1:43">
      <c r="A15" s="3">
        <v>304</v>
      </c>
      <c r="B15" s="3">
        <v>2</v>
      </c>
      <c r="C15" s="24" t="s">
        <v>742</v>
      </c>
      <c r="D15" s="4">
        <v>4520.7813519553074</v>
      </c>
      <c r="E15" s="4">
        <v>4438.7228854625555</v>
      </c>
      <c r="F15" s="4">
        <v>4134.9537053087752</v>
      </c>
      <c r="G15" s="4">
        <v>4686.3421922246216</v>
      </c>
      <c r="H15" s="4">
        <v>4489.4314857744994</v>
      </c>
      <c r="I15" s="4">
        <v>4242.6980353430354</v>
      </c>
      <c r="J15" s="17">
        <v>4855.3719008264461</v>
      </c>
      <c r="K15" s="17">
        <v>4861.5702479338843</v>
      </c>
      <c r="L15" s="4">
        <v>73.743016759776538</v>
      </c>
      <c r="M15" s="4">
        <v>66.079295154185019</v>
      </c>
      <c r="N15" s="4">
        <v>68.255687973997837</v>
      </c>
      <c r="O15" s="4">
        <v>70.194384449244055</v>
      </c>
      <c r="P15" s="4">
        <v>76.92307692307692</v>
      </c>
      <c r="Q15" s="4">
        <v>86.278586278586275</v>
      </c>
      <c r="R15" s="20">
        <v>87.809917355371894</v>
      </c>
      <c r="S15" s="20">
        <v>87.809917355371894</v>
      </c>
      <c r="T15" s="203">
        <v>895</v>
      </c>
      <c r="U15" s="63">
        <v>908</v>
      </c>
      <c r="V15" s="63">
        <v>923</v>
      </c>
      <c r="W15" s="63">
        <v>926</v>
      </c>
      <c r="X15" s="63">
        <v>949</v>
      </c>
      <c r="Y15" s="63">
        <v>962</v>
      </c>
      <c r="Z15" s="4">
        <v>968</v>
      </c>
      <c r="AA15" s="4">
        <v>968</v>
      </c>
      <c r="AB15" s="96">
        <f t="shared" si="2"/>
        <v>4112099.3100000005</v>
      </c>
      <c r="AC15" s="4">
        <f t="shared" si="3"/>
        <v>4090360.3800000008</v>
      </c>
      <c r="AD15" s="4">
        <f t="shared" si="4"/>
        <v>3879562.2699999996</v>
      </c>
      <c r="AE15" s="4">
        <f t="shared" si="5"/>
        <v>4404552.87</v>
      </c>
      <c r="AF15" s="4">
        <f t="shared" si="6"/>
        <v>4333470.4800000004</v>
      </c>
      <c r="AG15" s="4">
        <f t="shared" si="7"/>
        <v>4164475.51</v>
      </c>
      <c r="AH15" s="4">
        <f t="shared" si="8"/>
        <v>4785000</v>
      </c>
      <c r="AI15" s="4">
        <f t="shared" si="9"/>
        <v>4791000</v>
      </c>
      <c r="AJ15" s="199">
        <f t="shared" si="10"/>
        <v>4594.5243687150842</v>
      </c>
      <c r="AK15" s="4">
        <f t="shared" si="11"/>
        <v>4504.8021806167408</v>
      </c>
      <c r="AL15" s="4">
        <f t="shared" si="12"/>
        <v>4203.2093932827729</v>
      </c>
      <c r="AM15" s="4">
        <f t="shared" si="13"/>
        <v>4756.536576673866</v>
      </c>
      <c r="AN15" s="4">
        <f t="shared" si="14"/>
        <v>4566.3545626975765</v>
      </c>
      <c r="AO15" s="4">
        <f t="shared" si="15"/>
        <v>4328.9766216216212</v>
      </c>
      <c r="AP15" s="4">
        <f t="shared" si="16"/>
        <v>4943.181818181818</v>
      </c>
      <c r="AQ15" s="4">
        <f t="shared" si="17"/>
        <v>4949.3801652892562</v>
      </c>
    </row>
    <row r="16" spans="1:43">
      <c r="A16" s="3">
        <v>400</v>
      </c>
      <c r="B16" s="3">
        <v>2</v>
      </c>
      <c r="C16" s="24" t="s">
        <v>750</v>
      </c>
      <c r="D16" s="4">
        <v>3259.604112676056</v>
      </c>
      <c r="E16" s="4">
        <v>3301.8747218309859</v>
      </c>
      <c r="F16" s="4">
        <v>3249.6853414634147</v>
      </c>
      <c r="G16" s="4">
        <v>3379.6894980918241</v>
      </c>
      <c r="H16" s="4">
        <v>3492.2960211923614</v>
      </c>
      <c r="I16" s="4">
        <v>3533.5749858290037</v>
      </c>
      <c r="J16" s="17">
        <v>3619.0757593665053</v>
      </c>
      <c r="K16" s="17">
        <v>3747.193003191112</v>
      </c>
      <c r="L16" s="4">
        <v>68.1924882629108</v>
      </c>
      <c r="M16" s="4">
        <v>78.873239436619713</v>
      </c>
      <c r="N16" s="4">
        <v>66.085946573751457</v>
      </c>
      <c r="O16" s="4">
        <v>66.265756909910948</v>
      </c>
      <c r="P16" s="4">
        <v>85.817419655333026</v>
      </c>
      <c r="Q16" s="4">
        <v>91.875295229097773</v>
      </c>
      <c r="R16" s="20">
        <v>92.778631367450657</v>
      </c>
      <c r="S16" s="20">
        <v>93.724146082023395</v>
      </c>
      <c r="T16" s="203">
        <v>8520</v>
      </c>
      <c r="U16" s="63">
        <v>8520</v>
      </c>
      <c r="V16" s="63">
        <v>8610</v>
      </c>
      <c r="W16" s="63">
        <v>8647</v>
      </c>
      <c r="X16" s="63">
        <v>8588</v>
      </c>
      <c r="Y16" s="63">
        <v>8468</v>
      </c>
      <c r="Z16" s="4">
        <v>8461</v>
      </c>
      <c r="AA16" s="4">
        <v>8461</v>
      </c>
      <c r="AB16" s="96">
        <f t="shared" si="2"/>
        <v>28352827.039999999</v>
      </c>
      <c r="AC16" s="4">
        <f t="shared" si="3"/>
        <v>28803972.629999999</v>
      </c>
      <c r="AD16" s="4">
        <f t="shared" si="4"/>
        <v>28548790.789999999</v>
      </c>
      <c r="AE16" s="4">
        <f t="shared" si="5"/>
        <v>29797175.090000004</v>
      </c>
      <c r="AF16" s="4">
        <f t="shared" si="6"/>
        <v>30728838.23</v>
      </c>
      <c r="AG16" s="4">
        <f t="shared" si="7"/>
        <v>30700312.980000004</v>
      </c>
      <c r="AH16" s="4">
        <f t="shared" si="8"/>
        <v>31406000</v>
      </c>
      <c r="AI16" s="4">
        <f t="shared" si="9"/>
        <v>32497999.999999996</v>
      </c>
      <c r="AJ16" s="199">
        <f t="shared" si="10"/>
        <v>3327.796600938967</v>
      </c>
      <c r="AK16" s="4">
        <f t="shared" si="11"/>
        <v>3380.7479612676057</v>
      </c>
      <c r="AL16" s="4">
        <f t="shared" si="12"/>
        <v>3315.771288037166</v>
      </c>
      <c r="AM16" s="4">
        <f t="shared" si="13"/>
        <v>3445.9552550017352</v>
      </c>
      <c r="AN16" s="4">
        <f t="shared" si="14"/>
        <v>3578.1134408476946</v>
      </c>
      <c r="AO16" s="4">
        <f t="shared" si="15"/>
        <v>3625.4502810581016</v>
      </c>
      <c r="AP16" s="4">
        <f t="shared" si="16"/>
        <v>3711.8543907339558</v>
      </c>
      <c r="AQ16" s="4">
        <f t="shared" si="17"/>
        <v>3840.9171492731352</v>
      </c>
    </row>
    <row r="17" spans="1:43">
      <c r="A17" s="3">
        <v>423</v>
      </c>
      <c r="B17" s="3">
        <v>2</v>
      </c>
      <c r="C17" s="24" t="s">
        <v>763</v>
      </c>
      <c r="D17" s="4">
        <v>2733.4566962570734</v>
      </c>
      <c r="E17" s="4">
        <v>2731.3831331754045</v>
      </c>
      <c r="F17" s="4">
        <v>2690.9036563584405</v>
      </c>
      <c r="G17" s="4">
        <v>2739.4417729816955</v>
      </c>
      <c r="H17" s="4">
        <v>2813.4361268380517</v>
      </c>
      <c r="I17" s="4">
        <v>2894.8935446242431</v>
      </c>
      <c r="J17" s="17">
        <v>3007.783634661806</v>
      </c>
      <c r="K17" s="17">
        <v>3111.7789053647962</v>
      </c>
      <c r="L17" s="4">
        <v>70.342106629289304</v>
      </c>
      <c r="M17" s="4">
        <v>70.656092285508294</v>
      </c>
      <c r="N17" s="4">
        <v>70.116350275566447</v>
      </c>
      <c r="O17" s="4">
        <v>70.193131965105138</v>
      </c>
      <c r="P17" s="4">
        <v>71.071321396418924</v>
      </c>
      <c r="Q17" s="4">
        <v>73.811178397696807</v>
      </c>
      <c r="R17" s="20">
        <v>73.846002266121488</v>
      </c>
      <c r="S17" s="20">
        <v>75.274644071136507</v>
      </c>
      <c r="T17" s="203">
        <v>19263</v>
      </c>
      <c r="U17" s="63">
        <v>19418</v>
      </c>
      <c r="V17" s="63">
        <v>19596</v>
      </c>
      <c r="W17" s="63">
        <v>19831</v>
      </c>
      <c r="X17" s="63">
        <v>19994</v>
      </c>
      <c r="Y17" s="63">
        <v>20146</v>
      </c>
      <c r="Z17" s="4">
        <v>20299</v>
      </c>
      <c r="AA17" s="4">
        <v>20299</v>
      </c>
      <c r="AB17" s="96">
        <f t="shared" si="2"/>
        <v>54009576.340000011</v>
      </c>
      <c r="AC17" s="4">
        <f t="shared" si="3"/>
        <v>54409997.680000007</v>
      </c>
      <c r="AD17" s="4">
        <f t="shared" si="4"/>
        <v>54104948.049999997</v>
      </c>
      <c r="AE17" s="4">
        <f t="shared" si="5"/>
        <v>55717869.800000004</v>
      </c>
      <c r="AF17" s="4">
        <f t="shared" si="6"/>
        <v>57672841.920000009</v>
      </c>
      <c r="AG17" s="4">
        <f t="shared" si="7"/>
        <v>59807525.350000001</v>
      </c>
      <c r="AH17" s="4">
        <f t="shared" si="8"/>
        <v>62554000</v>
      </c>
      <c r="AI17" s="4">
        <f t="shared" si="9"/>
        <v>64694000</v>
      </c>
      <c r="AJ17" s="199">
        <f t="shared" si="10"/>
        <v>2803.7988028863629</v>
      </c>
      <c r="AK17" s="4">
        <f t="shared" si="11"/>
        <v>2802.0392254609128</v>
      </c>
      <c r="AL17" s="4">
        <f t="shared" si="12"/>
        <v>2761.0200066340067</v>
      </c>
      <c r="AM17" s="4">
        <f t="shared" si="13"/>
        <v>2809.6349049468008</v>
      </c>
      <c r="AN17" s="4">
        <f t="shared" si="14"/>
        <v>2884.5074482344708</v>
      </c>
      <c r="AO17" s="4">
        <f t="shared" si="15"/>
        <v>2968.70472302194</v>
      </c>
      <c r="AP17" s="4">
        <f t="shared" si="16"/>
        <v>3081.6296369279275</v>
      </c>
      <c r="AQ17" s="4">
        <f t="shared" si="17"/>
        <v>3187.0535494359328</v>
      </c>
    </row>
    <row r="18" spans="1:43">
      <c r="A18" s="3">
        <v>430</v>
      </c>
      <c r="B18" s="3">
        <v>2</v>
      </c>
      <c r="C18" s="23" t="s">
        <v>767</v>
      </c>
      <c r="D18" s="4">
        <v>3663.3441962713305</v>
      </c>
      <c r="E18" s="4">
        <v>3899.3220784410159</v>
      </c>
      <c r="F18" s="4">
        <v>3865.5454650154797</v>
      </c>
      <c r="G18" s="4">
        <v>4060.1721719061875</v>
      </c>
      <c r="H18" s="4">
        <v>4053.267812913386</v>
      </c>
      <c r="I18" s="4">
        <v>4010.4631274571975</v>
      </c>
      <c r="J18" s="17">
        <v>4143.3597748208804</v>
      </c>
      <c r="K18" s="17">
        <v>4494.9462640736947</v>
      </c>
      <c r="L18" s="4">
        <v>71.233375842594285</v>
      </c>
      <c r="M18" s="4">
        <v>76.965635950082984</v>
      </c>
      <c r="N18" s="4">
        <v>70.712074303405572</v>
      </c>
      <c r="O18" s="4">
        <v>74.288922155688624</v>
      </c>
      <c r="P18" s="4">
        <v>73.826771653543304</v>
      </c>
      <c r="Q18" s="4">
        <v>75.840202916930878</v>
      </c>
      <c r="R18" s="20">
        <v>77.213408393039913</v>
      </c>
      <c r="S18" s="20">
        <v>78.172978505629473</v>
      </c>
      <c r="T18" s="203">
        <v>16467</v>
      </c>
      <c r="U18" s="63">
        <v>16267</v>
      </c>
      <c r="V18" s="63">
        <v>16150</v>
      </c>
      <c r="W18" s="63">
        <v>16032</v>
      </c>
      <c r="X18" s="63">
        <v>15875</v>
      </c>
      <c r="Y18" s="63">
        <v>15770</v>
      </c>
      <c r="Z18" s="4">
        <v>15632</v>
      </c>
      <c r="AA18" s="4">
        <v>15632</v>
      </c>
      <c r="AB18" s="96">
        <f t="shared" si="2"/>
        <v>61497288.880000003</v>
      </c>
      <c r="AC18" s="4">
        <f t="shared" si="3"/>
        <v>64682272.250000007</v>
      </c>
      <c r="AD18" s="4">
        <f t="shared" si="4"/>
        <v>63570559.259999998</v>
      </c>
      <c r="AE18" s="4">
        <f t="shared" si="5"/>
        <v>66283680.25999999</v>
      </c>
      <c r="AF18" s="4">
        <f t="shared" si="6"/>
        <v>65517626.530000001</v>
      </c>
      <c r="AG18" s="4">
        <f t="shared" si="7"/>
        <v>64441003.520000011</v>
      </c>
      <c r="AH18" s="4">
        <f t="shared" si="8"/>
        <v>65976000</v>
      </c>
      <c r="AI18" s="4">
        <f t="shared" si="9"/>
        <v>71487000</v>
      </c>
      <c r="AJ18" s="199">
        <f t="shared" si="10"/>
        <v>3734.5775721139248</v>
      </c>
      <c r="AK18" s="4">
        <f t="shared" si="11"/>
        <v>3976.2877143910991</v>
      </c>
      <c r="AL18" s="4">
        <f t="shared" si="12"/>
        <v>3936.2575393188854</v>
      </c>
      <c r="AM18" s="4">
        <f t="shared" si="13"/>
        <v>4134.4610940618759</v>
      </c>
      <c r="AN18" s="4">
        <f t="shared" si="14"/>
        <v>4127.0945845669294</v>
      </c>
      <c r="AO18" s="4">
        <f t="shared" si="15"/>
        <v>4086.3033303741286</v>
      </c>
      <c r="AP18" s="4">
        <f t="shared" si="16"/>
        <v>4220.5731832139199</v>
      </c>
      <c r="AQ18" s="4">
        <f t="shared" si="17"/>
        <v>4573.1192425793242</v>
      </c>
    </row>
    <row r="19" spans="1:43">
      <c r="A19" s="3">
        <v>480</v>
      </c>
      <c r="B19" s="3">
        <v>2</v>
      </c>
      <c r="C19" s="24" t="s">
        <v>775</v>
      </c>
      <c r="D19" s="4">
        <v>3316.1096153846156</v>
      </c>
      <c r="E19" s="4">
        <v>3245.4498762988619</v>
      </c>
      <c r="F19" s="4">
        <v>3282.134823943662</v>
      </c>
      <c r="G19" s="4">
        <v>3226.8958126858274</v>
      </c>
      <c r="H19" s="4">
        <v>3302.5425037257824</v>
      </c>
      <c r="I19" s="4">
        <v>3261.4734067033519</v>
      </c>
      <c r="J19" s="17">
        <v>3590.0402414486921</v>
      </c>
      <c r="K19" s="17">
        <v>3758.5513078470826</v>
      </c>
      <c r="L19" s="4">
        <v>71.005917159763314</v>
      </c>
      <c r="M19" s="4">
        <v>70.757050964868881</v>
      </c>
      <c r="N19" s="4">
        <v>71.428571428571431</v>
      </c>
      <c r="O19" s="4">
        <v>70.366699702675916</v>
      </c>
      <c r="P19" s="4">
        <v>71.53502235469449</v>
      </c>
      <c r="Q19" s="4">
        <v>73.536768384192101</v>
      </c>
      <c r="R19" s="20">
        <v>76.961770623742453</v>
      </c>
      <c r="S19" s="20">
        <v>78.470824949698184</v>
      </c>
      <c r="T19" s="203">
        <v>2028</v>
      </c>
      <c r="U19" s="63">
        <v>2021</v>
      </c>
      <c r="V19" s="63">
        <v>1988</v>
      </c>
      <c r="W19" s="63">
        <v>2018</v>
      </c>
      <c r="X19" s="63">
        <v>2013</v>
      </c>
      <c r="Y19" s="63">
        <v>1999</v>
      </c>
      <c r="Z19" s="4">
        <v>1988</v>
      </c>
      <c r="AA19" s="4">
        <v>1988</v>
      </c>
      <c r="AB19" s="96">
        <f t="shared" si="2"/>
        <v>6869070.2999999998</v>
      </c>
      <c r="AC19" s="4">
        <f t="shared" si="3"/>
        <v>6702054.2000000002</v>
      </c>
      <c r="AD19" s="4">
        <f t="shared" si="4"/>
        <v>6666884.0300000003</v>
      </c>
      <c r="AE19" s="4">
        <f t="shared" si="5"/>
        <v>6653875.7499999991</v>
      </c>
      <c r="AF19" s="4">
        <f t="shared" si="6"/>
        <v>6792018.0599999996</v>
      </c>
      <c r="AG19" s="4">
        <f t="shared" si="7"/>
        <v>6666685.3399999999</v>
      </c>
      <c r="AH19" s="4">
        <f t="shared" si="8"/>
        <v>7289999.9999999991</v>
      </c>
      <c r="AI19" s="4">
        <f t="shared" si="9"/>
        <v>7628000</v>
      </c>
      <c r="AJ19" s="199">
        <f t="shared" si="10"/>
        <v>3387.1155325443788</v>
      </c>
      <c r="AK19" s="4">
        <f t="shared" si="11"/>
        <v>3316.2069272637309</v>
      </c>
      <c r="AL19" s="4">
        <f t="shared" si="12"/>
        <v>3353.5633953722336</v>
      </c>
      <c r="AM19" s="4">
        <f t="shared" si="13"/>
        <v>3297.2625123885032</v>
      </c>
      <c r="AN19" s="4">
        <f t="shared" si="14"/>
        <v>3374.0775260804767</v>
      </c>
      <c r="AO19" s="4">
        <f t="shared" si="15"/>
        <v>3335.0101750875438</v>
      </c>
      <c r="AP19" s="4">
        <f t="shared" si="16"/>
        <v>3667.0020120724344</v>
      </c>
      <c r="AQ19" s="4">
        <f t="shared" si="17"/>
        <v>3837.0221327967806</v>
      </c>
    </row>
    <row r="20" spans="1:43">
      <c r="A20" s="3">
        <v>481</v>
      </c>
      <c r="B20" s="3">
        <v>2</v>
      </c>
      <c r="C20" s="23" t="s">
        <v>776</v>
      </c>
      <c r="D20" s="4">
        <v>2685.6403296929739</v>
      </c>
      <c r="E20" s="4">
        <v>2628.1026284237728</v>
      </c>
      <c r="F20" s="4">
        <v>2501.448809030655</v>
      </c>
      <c r="G20" s="4">
        <v>2721.5803035377853</v>
      </c>
      <c r="H20" s="4">
        <v>2711.69625445773</v>
      </c>
      <c r="I20" s="4">
        <v>2888.3899455097981</v>
      </c>
      <c r="J20" s="17">
        <v>2854.8101924076964</v>
      </c>
      <c r="K20" s="17">
        <v>2956.9422776911078</v>
      </c>
      <c r="L20" s="4">
        <v>72.429425097877598</v>
      </c>
      <c r="M20" s="4">
        <v>72.351421188630496</v>
      </c>
      <c r="N20" s="4">
        <v>71.458160729080362</v>
      </c>
      <c r="O20" s="4">
        <v>72.430395645802804</v>
      </c>
      <c r="P20" s="4">
        <v>72.897000209775541</v>
      </c>
      <c r="Q20" s="4">
        <v>73.771350728282513</v>
      </c>
      <c r="R20" s="20">
        <v>74.362974518980764</v>
      </c>
      <c r="S20" s="20">
        <v>76.443057722308893</v>
      </c>
      <c r="T20" s="203">
        <v>9706</v>
      </c>
      <c r="U20" s="63">
        <v>9675</v>
      </c>
      <c r="V20" s="63">
        <v>9656</v>
      </c>
      <c r="W20" s="63">
        <v>9554</v>
      </c>
      <c r="X20" s="63">
        <v>9534</v>
      </c>
      <c r="Y20" s="63">
        <v>9543</v>
      </c>
      <c r="Z20" s="4">
        <v>9615</v>
      </c>
      <c r="AA20" s="4">
        <v>9615</v>
      </c>
      <c r="AB20" s="96">
        <f t="shared" si="2"/>
        <v>26769825.040000007</v>
      </c>
      <c r="AC20" s="4">
        <f t="shared" si="3"/>
        <v>26126892.93</v>
      </c>
      <c r="AD20" s="4">
        <f t="shared" si="4"/>
        <v>24843989.700000003</v>
      </c>
      <c r="AE20" s="4">
        <f t="shared" si="5"/>
        <v>26693978.220000003</v>
      </c>
      <c r="AF20" s="4">
        <f t="shared" si="6"/>
        <v>26548312.089999996</v>
      </c>
      <c r="AG20" s="4">
        <f t="shared" si="7"/>
        <v>28267905.250000004</v>
      </c>
      <c r="AH20" s="4">
        <f t="shared" si="8"/>
        <v>28164000.000000004</v>
      </c>
      <c r="AI20" s="4">
        <f t="shared" si="9"/>
        <v>29166000</v>
      </c>
      <c r="AJ20" s="199">
        <f t="shared" si="10"/>
        <v>2758.0697547908517</v>
      </c>
      <c r="AK20" s="4">
        <f t="shared" si="11"/>
        <v>2700.4540496124032</v>
      </c>
      <c r="AL20" s="4">
        <f t="shared" si="12"/>
        <v>2572.9069697597351</v>
      </c>
      <c r="AM20" s="4">
        <f t="shared" si="13"/>
        <v>2794.0106991835883</v>
      </c>
      <c r="AN20" s="4">
        <f t="shared" si="14"/>
        <v>2784.5932546675053</v>
      </c>
      <c r="AO20" s="4">
        <f t="shared" si="15"/>
        <v>2962.1612962380805</v>
      </c>
      <c r="AP20" s="4">
        <f t="shared" si="16"/>
        <v>2929.1731669266774</v>
      </c>
      <c r="AQ20" s="4">
        <f t="shared" si="17"/>
        <v>3033.3853354134167</v>
      </c>
    </row>
    <row r="21" spans="1:43">
      <c r="A21" s="3">
        <v>503</v>
      </c>
      <c r="B21" s="3">
        <v>2</v>
      </c>
      <c r="C21" s="24" t="s">
        <v>786</v>
      </c>
      <c r="D21" s="4">
        <v>3456.842785341647</v>
      </c>
      <c r="E21" s="4">
        <v>3341.9178245345574</v>
      </c>
      <c r="F21" s="4">
        <v>3269.7296899719317</v>
      </c>
      <c r="G21" s="4">
        <v>3622.803538501159</v>
      </c>
      <c r="H21" s="4">
        <v>3840.3311902273322</v>
      </c>
      <c r="I21" s="4">
        <v>3722.4901582733814</v>
      </c>
      <c r="J21" s="17">
        <v>4036.6078483012907</v>
      </c>
      <c r="K21" s="17">
        <v>4083.7503292072688</v>
      </c>
      <c r="L21" s="4">
        <v>69.47448784832676</v>
      </c>
      <c r="M21" s="4">
        <v>72.558020913032394</v>
      </c>
      <c r="N21" s="4">
        <v>71.829548354171976</v>
      </c>
      <c r="O21" s="4">
        <v>71.851661086788567</v>
      </c>
      <c r="P21" s="4">
        <v>74.209563626861765</v>
      </c>
      <c r="Q21" s="4">
        <v>75.604970568999349</v>
      </c>
      <c r="R21" s="20">
        <v>76.639452199104554</v>
      </c>
      <c r="S21" s="20">
        <v>76.639452199104554</v>
      </c>
      <c r="T21" s="203">
        <v>7859</v>
      </c>
      <c r="U21" s="63">
        <v>7842</v>
      </c>
      <c r="V21" s="63">
        <v>7838</v>
      </c>
      <c r="W21" s="63">
        <v>7766</v>
      </c>
      <c r="X21" s="63">
        <v>7654</v>
      </c>
      <c r="Y21" s="63">
        <v>7645</v>
      </c>
      <c r="Z21" s="4">
        <v>7594</v>
      </c>
      <c r="AA21" s="4">
        <v>7594</v>
      </c>
      <c r="AB21" s="96">
        <f t="shared" si="2"/>
        <v>27713327.450000003</v>
      </c>
      <c r="AC21" s="4">
        <f t="shared" si="3"/>
        <v>26776319.580000002</v>
      </c>
      <c r="AD21" s="4">
        <f t="shared" si="4"/>
        <v>26191141.310000002</v>
      </c>
      <c r="AE21" s="4">
        <f t="shared" si="5"/>
        <v>28692692.280000001</v>
      </c>
      <c r="AF21" s="4">
        <f t="shared" si="6"/>
        <v>29961894.93</v>
      </c>
      <c r="AG21" s="4">
        <f t="shared" si="7"/>
        <v>29036437.260000002</v>
      </c>
      <c r="AH21" s="4">
        <f t="shared" si="8"/>
        <v>31236000</v>
      </c>
      <c r="AI21" s="4">
        <f t="shared" si="9"/>
        <v>31593999.999999996</v>
      </c>
      <c r="AJ21" s="199">
        <f t="shared" si="10"/>
        <v>3526.3172731899735</v>
      </c>
      <c r="AK21" s="4">
        <f t="shared" si="11"/>
        <v>3414.47584544759</v>
      </c>
      <c r="AL21" s="4">
        <f t="shared" si="12"/>
        <v>3341.5592383261037</v>
      </c>
      <c r="AM21" s="4">
        <f t="shared" si="13"/>
        <v>3694.6551995879477</v>
      </c>
      <c r="AN21" s="4">
        <f t="shared" si="14"/>
        <v>3914.540753854194</v>
      </c>
      <c r="AO21" s="4">
        <f t="shared" si="15"/>
        <v>3798.0951288423807</v>
      </c>
      <c r="AP21" s="4">
        <f t="shared" si="16"/>
        <v>4113.2473005003949</v>
      </c>
      <c r="AQ21" s="4">
        <f t="shared" si="17"/>
        <v>4160.389781406373</v>
      </c>
    </row>
    <row r="22" spans="1:43">
      <c r="A22" s="3">
        <v>529</v>
      </c>
      <c r="B22" s="3">
        <v>2</v>
      </c>
      <c r="C22" s="23" t="s">
        <v>791</v>
      </c>
      <c r="D22" s="4">
        <v>2955.8046500711989</v>
      </c>
      <c r="E22" s="4">
        <v>2989.6441346758966</v>
      </c>
      <c r="F22" s="4">
        <v>2917.0458371158766</v>
      </c>
      <c r="G22" s="4">
        <v>3069.6658191738111</v>
      </c>
      <c r="H22" s="4">
        <v>3206.7465770943359</v>
      </c>
      <c r="I22" s="4">
        <v>3292.4996751943172</v>
      </c>
      <c r="J22" s="17">
        <v>3302.5180039838601</v>
      </c>
      <c r="K22" s="17">
        <v>3500.0766126972776</v>
      </c>
      <c r="L22" s="4">
        <v>75.787142028374035</v>
      </c>
      <c r="M22" s="4">
        <v>77.302286553387873</v>
      </c>
      <c r="N22" s="4">
        <v>73.459592007095523</v>
      </c>
      <c r="O22" s="4">
        <v>75.136399064692128</v>
      </c>
      <c r="P22" s="4">
        <v>76.31769700735218</v>
      </c>
      <c r="Q22" s="4">
        <v>78.241622484171515</v>
      </c>
      <c r="R22" s="20">
        <v>77.53204964502784</v>
      </c>
      <c r="S22" s="20">
        <v>78.860003064507893</v>
      </c>
      <c r="T22" s="203">
        <v>18961</v>
      </c>
      <c r="U22" s="63">
        <v>19068</v>
      </c>
      <c r="V22" s="63">
        <v>19167</v>
      </c>
      <c r="W22" s="63">
        <v>19245</v>
      </c>
      <c r="X22" s="63">
        <v>19314</v>
      </c>
      <c r="Y22" s="63">
        <v>19427</v>
      </c>
      <c r="Z22" s="4">
        <v>19579</v>
      </c>
      <c r="AA22" s="4">
        <v>19579</v>
      </c>
      <c r="AB22" s="96">
        <f t="shared" si="2"/>
        <v>57482011.970000006</v>
      </c>
      <c r="AC22" s="4">
        <f t="shared" si="3"/>
        <v>58480534.359999999</v>
      </c>
      <c r="AD22" s="4">
        <f t="shared" si="4"/>
        <v>57319017.56000001</v>
      </c>
      <c r="AE22" s="4">
        <f t="shared" si="5"/>
        <v>60521718.689999998</v>
      </c>
      <c r="AF22" s="4">
        <f t="shared" si="6"/>
        <v>63409103.390000008</v>
      </c>
      <c r="AG22" s="4">
        <f t="shared" si="7"/>
        <v>65483391.189999998</v>
      </c>
      <c r="AH22" s="4">
        <f t="shared" si="8"/>
        <v>66177999.999999993</v>
      </c>
      <c r="AI22" s="4">
        <f t="shared" si="9"/>
        <v>70072000</v>
      </c>
      <c r="AJ22" s="199">
        <f t="shared" si="10"/>
        <v>3031.591792099573</v>
      </c>
      <c r="AK22" s="4">
        <f t="shared" si="11"/>
        <v>3066.9464212292846</v>
      </c>
      <c r="AL22" s="4">
        <f t="shared" si="12"/>
        <v>2990.5054291229721</v>
      </c>
      <c r="AM22" s="4">
        <f t="shared" si="13"/>
        <v>3144.8022182385034</v>
      </c>
      <c r="AN22" s="4">
        <f t="shared" si="14"/>
        <v>3283.0642741016882</v>
      </c>
      <c r="AO22" s="4">
        <f t="shared" si="15"/>
        <v>3370.7412976784885</v>
      </c>
      <c r="AP22" s="4">
        <f t="shared" si="16"/>
        <v>3380.0500536288878</v>
      </c>
      <c r="AQ22" s="4">
        <f t="shared" si="17"/>
        <v>3578.9366157617856</v>
      </c>
    </row>
    <row r="23" spans="1:43">
      <c r="A23" s="3">
        <v>538</v>
      </c>
      <c r="B23" s="3">
        <v>2</v>
      </c>
      <c r="C23" s="24" t="s">
        <v>795</v>
      </c>
      <c r="D23" s="4">
        <v>2835.5338485285038</v>
      </c>
      <c r="E23" s="4">
        <v>3048.2973271028036</v>
      </c>
      <c r="F23" s="4">
        <v>2889.4632225223349</v>
      </c>
      <c r="G23" s="4">
        <v>2946.501269807733</v>
      </c>
      <c r="H23" s="4">
        <v>3033.1756224814421</v>
      </c>
      <c r="I23" s="4">
        <v>3088.1198977200083</v>
      </c>
      <c r="J23" s="17">
        <v>3264.2918088737201</v>
      </c>
      <c r="K23" s="17">
        <v>3396.9709897610924</v>
      </c>
      <c r="L23" s="4">
        <v>75.118337106400489</v>
      </c>
      <c r="M23" s="4">
        <v>71.651090342679126</v>
      </c>
      <c r="N23" s="4">
        <v>71.680864325784327</v>
      </c>
      <c r="O23" s="4">
        <v>70.357067399112609</v>
      </c>
      <c r="P23" s="4">
        <v>72.95864262990456</v>
      </c>
      <c r="Q23" s="4">
        <v>73.939910505007461</v>
      </c>
      <c r="R23" s="20">
        <v>74.658703071672349</v>
      </c>
      <c r="S23" s="20">
        <v>77.00511945392492</v>
      </c>
      <c r="T23" s="203">
        <v>4859</v>
      </c>
      <c r="U23" s="63">
        <v>4815</v>
      </c>
      <c r="V23" s="63">
        <v>4813</v>
      </c>
      <c r="W23" s="63">
        <v>4733</v>
      </c>
      <c r="X23" s="63">
        <v>4715</v>
      </c>
      <c r="Y23" s="63">
        <v>4693</v>
      </c>
      <c r="Z23" s="4">
        <v>4688</v>
      </c>
      <c r="AA23" s="4">
        <v>4688</v>
      </c>
      <c r="AB23" s="96">
        <f t="shared" si="2"/>
        <v>14142858.969999999</v>
      </c>
      <c r="AC23" s="4">
        <f t="shared" si="3"/>
        <v>15022551.630000001</v>
      </c>
      <c r="AD23" s="4">
        <f t="shared" si="4"/>
        <v>14251986.489999996</v>
      </c>
      <c r="AE23" s="4">
        <f t="shared" si="5"/>
        <v>14278790.51</v>
      </c>
      <c r="AF23" s="4">
        <f t="shared" si="6"/>
        <v>14645423.060000001</v>
      </c>
      <c r="AG23" s="4">
        <f t="shared" si="7"/>
        <v>14839546.68</v>
      </c>
      <c r="AH23" s="4">
        <f t="shared" si="8"/>
        <v>15653000</v>
      </c>
      <c r="AI23" s="4">
        <f t="shared" si="9"/>
        <v>16286000.000000002</v>
      </c>
      <c r="AJ23" s="199">
        <f t="shared" si="10"/>
        <v>2910.6521856349041</v>
      </c>
      <c r="AK23" s="4">
        <f t="shared" si="11"/>
        <v>3119.9484174454828</v>
      </c>
      <c r="AL23" s="4">
        <f t="shared" si="12"/>
        <v>2961.1440868481191</v>
      </c>
      <c r="AM23" s="4">
        <f t="shared" si="13"/>
        <v>3016.8583372068456</v>
      </c>
      <c r="AN23" s="4">
        <f t="shared" si="14"/>
        <v>3106.1342651113468</v>
      </c>
      <c r="AO23" s="4">
        <f t="shared" si="15"/>
        <v>3162.0598082250158</v>
      </c>
      <c r="AP23" s="4">
        <f t="shared" si="16"/>
        <v>3338.9505119453925</v>
      </c>
      <c r="AQ23" s="4">
        <f t="shared" si="17"/>
        <v>3473.9761092150175</v>
      </c>
    </row>
    <row r="24" spans="1:43">
      <c r="A24" s="3">
        <v>561</v>
      </c>
      <c r="B24" s="3">
        <v>2</v>
      </c>
      <c r="C24" s="24" t="s">
        <v>800</v>
      </c>
      <c r="D24" s="4">
        <v>3251.1714306463327</v>
      </c>
      <c r="E24" s="4">
        <v>3416.4608070432869</v>
      </c>
      <c r="F24" s="4">
        <v>3824.8536830680173</v>
      </c>
      <c r="G24" s="4">
        <v>4211.9101832844581</v>
      </c>
      <c r="H24" s="4">
        <v>4097.9570729872084</v>
      </c>
      <c r="I24" s="4">
        <v>3921.1132158920536</v>
      </c>
      <c r="J24" s="17">
        <v>3624.5325355272998</v>
      </c>
      <c r="K24" s="17">
        <v>3833.9566192969332</v>
      </c>
      <c r="L24" s="4">
        <v>74.80029048656499</v>
      </c>
      <c r="M24" s="4">
        <v>71.166544387380782</v>
      </c>
      <c r="N24" s="4">
        <v>69.464544138929085</v>
      </c>
      <c r="O24" s="4">
        <v>71.114369501466271</v>
      </c>
      <c r="P24" s="4">
        <v>75.244544770504135</v>
      </c>
      <c r="Q24" s="4">
        <v>74.212893553223395</v>
      </c>
      <c r="R24" s="20">
        <v>71.802543006731483</v>
      </c>
      <c r="S24" s="20">
        <v>76.29020194465221</v>
      </c>
      <c r="T24" s="203">
        <v>1377</v>
      </c>
      <c r="U24" s="63">
        <v>1363</v>
      </c>
      <c r="V24" s="63">
        <v>1382</v>
      </c>
      <c r="W24" s="63">
        <v>1364</v>
      </c>
      <c r="X24" s="63">
        <v>1329</v>
      </c>
      <c r="Y24" s="63">
        <v>1334</v>
      </c>
      <c r="Z24" s="4">
        <v>1337</v>
      </c>
      <c r="AA24" s="4">
        <v>1337</v>
      </c>
      <c r="AB24" s="96">
        <f t="shared" si="2"/>
        <v>4579863.0599999996</v>
      </c>
      <c r="AC24" s="4">
        <f t="shared" si="3"/>
        <v>4753636.08</v>
      </c>
      <c r="AD24" s="4">
        <f t="shared" si="4"/>
        <v>5381947.79</v>
      </c>
      <c r="AE24" s="4">
        <f t="shared" si="5"/>
        <v>5842045.4900000002</v>
      </c>
      <c r="AF24" s="4">
        <f t="shared" si="6"/>
        <v>5546184.9500000002</v>
      </c>
      <c r="AG24" s="4">
        <f t="shared" si="7"/>
        <v>5329765.0299999993</v>
      </c>
      <c r="AH24" s="4">
        <f t="shared" si="8"/>
        <v>4942000</v>
      </c>
      <c r="AI24" s="4">
        <f t="shared" si="9"/>
        <v>5228000</v>
      </c>
      <c r="AJ24" s="199">
        <f t="shared" si="10"/>
        <v>3325.9717211328975</v>
      </c>
      <c r="AK24" s="4">
        <f t="shared" si="11"/>
        <v>3487.6273514306677</v>
      </c>
      <c r="AL24" s="4">
        <f t="shared" si="12"/>
        <v>3894.3182272069466</v>
      </c>
      <c r="AM24" s="4">
        <f t="shared" si="13"/>
        <v>4283.0245527859242</v>
      </c>
      <c r="AN24" s="4">
        <f t="shared" si="14"/>
        <v>4173.2016177577125</v>
      </c>
      <c r="AO24" s="4">
        <f t="shared" si="15"/>
        <v>3995.3261094452769</v>
      </c>
      <c r="AP24" s="4">
        <f t="shared" si="16"/>
        <v>3696.3350785340313</v>
      </c>
      <c r="AQ24" s="4">
        <f t="shared" si="17"/>
        <v>3910.2468212415856</v>
      </c>
    </row>
    <row r="25" spans="1:43">
      <c r="A25" s="3">
        <v>577</v>
      </c>
      <c r="B25" s="3">
        <v>2</v>
      </c>
      <c r="C25" s="24" t="s">
        <v>806</v>
      </c>
      <c r="D25" s="4">
        <v>2992.3359519774012</v>
      </c>
      <c r="E25" s="4">
        <v>2919.941164939793</v>
      </c>
      <c r="F25" s="4">
        <v>2799.7237884436158</v>
      </c>
      <c r="G25" s="4">
        <v>2865.2714651033975</v>
      </c>
      <c r="H25" s="4">
        <v>3115.795458064516</v>
      </c>
      <c r="I25" s="4">
        <v>3140.5687099432339</v>
      </c>
      <c r="J25" s="17">
        <v>3301.8748301784258</v>
      </c>
      <c r="K25" s="17">
        <v>3387.1931890227333</v>
      </c>
      <c r="L25" s="4">
        <v>69.774011299435031</v>
      </c>
      <c r="M25" s="4">
        <v>70.101745542798469</v>
      </c>
      <c r="N25" s="4">
        <v>69.711090400745576</v>
      </c>
      <c r="O25" s="4">
        <v>69.700886262924669</v>
      </c>
      <c r="P25" s="4">
        <v>71.79723502304148</v>
      </c>
      <c r="Q25" s="4">
        <v>72.422633217359461</v>
      </c>
      <c r="R25" s="20">
        <v>72.819490988135129</v>
      </c>
      <c r="S25" s="20">
        <v>74.721492618422246</v>
      </c>
      <c r="T25" s="203">
        <v>10620</v>
      </c>
      <c r="U25" s="63">
        <v>10713</v>
      </c>
      <c r="V25" s="63">
        <v>10730</v>
      </c>
      <c r="W25" s="63">
        <v>10832</v>
      </c>
      <c r="X25" s="63">
        <v>10850</v>
      </c>
      <c r="Y25" s="63">
        <v>10922</v>
      </c>
      <c r="Z25" s="4">
        <v>11041</v>
      </c>
      <c r="AA25" s="4">
        <v>11041</v>
      </c>
      <c r="AB25" s="96">
        <f t="shared" si="2"/>
        <v>32519607.810000002</v>
      </c>
      <c r="AC25" s="4">
        <f t="shared" si="3"/>
        <v>32032329.700000003</v>
      </c>
      <c r="AD25" s="4">
        <f t="shared" si="4"/>
        <v>30789036.249999996</v>
      </c>
      <c r="AE25" s="4">
        <f t="shared" si="5"/>
        <v>31791620.510000002</v>
      </c>
      <c r="AF25" s="4">
        <f t="shared" si="6"/>
        <v>34585380.719999999</v>
      </c>
      <c r="AG25" s="4">
        <f t="shared" si="7"/>
        <v>35092291.450000003</v>
      </c>
      <c r="AH25" s="4">
        <f t="shared" si="8"/>
        <v>37260000</v>
      </c>
      <c r="AI25" s="4">
        <f t="shared" si="9"/>
        <v>38223000</v>
      </c>
      <c r="AJ25" s="199">
        <f t="shared" si="10"/>
        <v>3062.1099632768364</v>
      </c>
      <c r="AK25" s="4">
        <f t="shared" si="11"/>
        <v>2990.0429104825917</v>
      </c>
      <c r="AL25" s="4">
        <f t="shared" si="12"/>
        <v>2869.4348788443613</v>
      </c>
      <c r="AM25" s="4">
        <f t="shared" si="13"/>
        <v>2934.9723513663221</v>
      </c>
      <c r="AN25" s="4">
        <f t="shared" si="14"/>
        <v>3187.5926930875576</v>
      </c>
      <c r="AO25" s="4">
        <f t="shared" si="15"/>
        <v>3212.9913431605937</v>
      </c>
      <c r="AP25" s="4">
        <f t="shared" si="16"/>
        <v>3374.6943211665612</v>
      </c>
      <c r="AQ25" s="4">
        <f t="shared" si="17"/>
        <v>3461.9146816411558</v>
      </c>
    </row>
    <row r="26" spans="1:43">
      <c r="A26" s="3">
        <v>445</v>
      </c>
      <c r="B26" s="3">
        <v>2</v>
      </c>
      <c r="C26" s="23" t="s">
        <v>385</v>
      </c>
      <c r="D26" s="4">
        <v>3208.1539147311896</v>
      </c>
      <c r="E26" s="4">
        <v>3325.4544629172619</v>
      </c>
      <c r="F26" s="4">
        <v>3594.7800477592414</v>
      </c>
      <c r="G26" s="4">
        <v>3556.4966208845372</v>
      </c>
      <c r="H26" s="4">
        <v>3850.8255399154109</v>
      </c>
      <c r="I26" s="4">
        <v>3956.8175802714331</v>
      </c>
      <c r="J26" s="17">
        <v>4039.7719740156435</v>
      </c>
      <c r="K26" s="17">
        <v>4185.2711122895398</v>
      </c>
      <c r="L26" s="4">
        <v>85.527592676457274</v>
      </c>
      <c r="M26" s="4">
        <v>86.050136381348224</v>
      </c>
      <c r="N26" s="4">
        <v>84.069349035001636</v>
      </c>
      <c r="O26" s="4">
        <v>85.167904317539595</v>
      </c>
      <c r="P26" s="4">
        <v>87.364525508855408</v>
      </c>
      <c r="Q26" s="4">
        <v>88.513737173121484</v>
      </c>
      <c r="R26" s="20">
        <v>89.553228158557602</v>
      </c>
      <c r="S26" s="20">
        <v>92.204693092933852</v>
      </c>
      <c r="T26" s="203">
        <v>15457</v>
      </c>
      <c r="U26" s="63">
        <v>15398</v>
      </c>
      <c r="V26" s="63">
        <v>15285</v>
      </c>
      <c r="W26" s="63">
        <v>15217</v>
      </c>
      <c r="X26" s="63">
        <v>15132</v>
      </c>
      <c r="Y26" s="63">
        <v>15105</v>
      </c>
      <c r="Z26" s="4">
        <v>15086</v>
      </c>
      <c r="AA26" s="4">
        <v>15086</v>
      </c>
      <c r="AB26" s="96">
        <f t="shared" si="2"/>
        <v>50910435.059999995</v>
      </c>
      <c r="AC26" s="4">
        <f t="shared" si="3"/>
        <v>52530347.82</v>
      </c>
      <c r="AD26" s="4">
        <f t="shared" si="4"/>
        <v>56231213.030000009</v>
      </c>
      <c r="AE26" s="4">
        <f t="shared" si="5"/>
        <v>55415209.079999998</v>
      </c>
      <c r="AF26" s="4">
        <f t="shared" si="6"/>
        <v>59592692.07</v>
      </c>
      <c r="AG26" s="4">
        <f t="shared" si="7"/>
        <v>61104729.549999997</v>
      </c>
      <c r="AH26" s="4">
        <f t="shared" si="8"/>
        <v>62294999.999999993</v>
      </c>
      <c r="AI26" s="4">
        <f t="shared" si="9"/>
        <v>64529999.999999993</v>
      </c>
      <c r="AJ26" s="199">
        <f t="shared" si="10"/>
        <v>3293.6815074076467</v>
      </c>
      <c r="AK26" s="4">
        <f t="shared" si="11"/>
        <v>3411.5045992986102</v>
      </c>
      <c r="AL26" s="4">
        <f t="shared" si="12"/>
        <v>3678.8493967942431</v>
      </c>
      <c r="AM26" s="4">
        <f t="shared" si="13"/>
        <v>3641.6645252020767</v>
      </c>
      <c r="AN26" s="4">
        <f t="shared" si="14"/>
        <v>3938.1900654242663</v>
      </c>
      <c r="AO26" s="4">
        <f t="shared" si="15"/>
        <v>4045.3313174445548</v>
      </c>
      <c r="AP26" s="4">
        <f t="shared" si="16"/>
        <v>4129.325202174201</v>
      </c>
      <c r="AQ26" s="4">
        <f t="shared" si="17"/>
        <v>4277.4758053824735</v>
      </c>
    </row>
    <row r="27" spans="1:43">
      <c r="A27" s="3">
        <v>631</v>
      </c>
      <c r="B27" s="3">
        <v>2</v>
      </c>
      <c r="C27" s="24" t="s">
        <v>838</v>
      </c>
      <c r="D27" s="4">
        <v>3097.7763764044944</v>
      </c>
      <c r="E27" s="4">
        <v>3544.0464915662651</v>
      </c>
      <c r="F27" s="4">
        <v>3352.5568030813674</v>
      </c>
      <c r="G27" s="4">
        <v>3303.5468392504931</v>
      </c>
      <c r="H27" s="4">
        <v>3234.9083183632733</v>
      </c>
      <c r="I27" s="4">
        <v>3315.7449949849552</v>
      </c>
      <c r="J27" s="17">
        <v>3421.9536757301107</v>
      </c>
      <c r="K27" s="17">
        <v>3313.1923464249749</v>
      </c>
      <c r="L27" s="4">
        <v>73.970037453183522</v>
      </c>
      <c r="M27" s="4">
        <v>83.373493975903614</v>
      </c>
      <c r="N27" s="4">
        <v>73.663938372652865</v>
      </c>
      <c r="O27" s="4">
        <v>77.416173570019723</v>
      </c>
      <c r="P27" s="4">
        <v>80.838323353293418</v>
      </c>
      <c r="Q27" s="4">
        <v>80.742226680040119</v>
      </c>
      <c r="R27" s="20">
        <v>83.081570996978854</v>
      </c>
      <c r="S27" s="20">
        <v>83.081570996978854</v>
      </c>
      <c r="T27" s="203">
        <v>2136</v>
      </c>
      <c r="U27" s="63">
        <v>2075</v>
      </c>
      <c r="V27" s="63">
        <v>2077</v>
      </c>
      <c r="W27" s="63">
        <v>2028</v>
      </c>
      <c r="X27" s="63">
        <v>2004</v>
      </c>
      <c r="Y27" s="63">
        <v>1994</v>
      </c>
      <c r="Z27" s="4">
        <v>1986</v>
      </c>
      <c r="AA27" s="4">
        <v>1986</v>
      </c>
      <c r="AB27" s="96">
        <f t="shared" si="2"/>
        <v>6774850.3399999999</v>
      </c>
      <c r="AC27" s="4">
        <f t="shared" si="3"/>
        <v>7526896.4700000007</v>
      </c>
      <c r="AD27" s="4">
        <f t="shared" si="4"/>
        <v>7116260.4800000004</v>
      </c>
      <c r="AE27" s="4">
        <f t="shared" si="5"/>
        <v>6856592.9899999993</v>
      </c>
      <c r="AF27" s="4">
        <f t="shared" si="6"/>
        <v>6644756.2700000005</v>
      </c>
      <c r="AG27" s="4">
        <f t="shared" si="7"/>
        <v>6772595.5200000005</v>
      </c>
      <c r="AH27" s="4">
        <f t="shared" si="8"/>
        <v>6961000</v>
      </c>
      <c r="AI27" s="4">
        <f t="shared" si="9"/>
        <v>6745000</v>
      </c>
      <c r="AJ27" s="199">
        <f t="shared" si="10"/>
        <v>3171.7464138576779</v>
      </c>
      <c r="AK27" s="4">
        <f t="shared" si="11"/>
        <v>3627.4199855421689</v>
      </c>
      <c r="AL27" s="4">
        <f t="shared" si="12"/>
        <v>3426.2207414540203</v>
      </c>
      <c r="AM27" s="4">
        <f t="shared" si="13"/>
        <v>3380.9630128205126</v>
      </c>
      <c r="AN27" s="4">
        <f t="shared" si="14"/>
        <v>3315.746641716567</v>
      </c>
      <c r="AO27" s="4">
        <f t="shared" si="15"/>
        <v>3396.4872216649951</v>
      </c>
      <c r="AP27" s="4">
        <f t="shared" si="16"/>
        <v>3505.0352467270895</v>
      </c>
      <c r="AQ27" s="4">
        <f t="shared" si="17"/>
        <v>3396.2739174219537</v>
      </c>
    </row>
    <row r="28" spans="1:43">
      <c r="A28" s="3">
        <v>636</v>
      </c>
      <c r="B28" s="3">
        <v>2</v>
      </c>
      <c r="C28" s="23" t="s">
        <v>841</v>
      </c>
      <c r="D28" s="4">
        <v>3342.8346402709649</v>
      </c>
      <c r="E28" s="4">
        <v>3307.6033670469246</v>
      </c>
      <c r="F28" s="4">
        <v>3318.8000011873664</v>
      </c>
      <c r="G28" s="4">
        <v>3296.3725633025324</v>
      </c>
      <c r="H28" s="4">
        <v>3517.6163327694539</v>
      </c>
      <c r="I28" s="4">
        <v>3477.8427646129539</v>
      </c>
      <c r="J28" s="17">
        <v>3700.255257080345</v>
      </c>
      <c r="K28" s="17">
        <v>3680.4424456059319</v>
      </c>
      <c r="L28" s="4">
        <v>72.062602195748653</v>
      </c>
      <c r="M28" s="4">
        <v>74.444313771610027</v>
      </c>
      <c r="N28" s="4">
        <v>73.497981477083826</v>
      </c>
      <c r="O28" s="4">
        <v>73.682947317892712</v>
      </c>
      <c r="P28" s="4">
        <v>73.827936201063309</v>
      </c>
      <c r="Q28" s="4">
        <v>75.221776643577599</v>
      </c>
      <c r="R28" s="20">
        <v>76.212471131639717</v>
      </c>
      <c r="S28" s="20">
        <v>77.671083019326602</v>
      </c>
      <c r="T28" s="203">
        <v>8562</v>
      </c>
      <c r="U28" s="63">
        <v>8503</v>
      </c>
      <c r="V28" s="63">
        <v>8422</v>
      </c>
      <c r="W28" s="63">
        <v>8333</v>
      </c>
      <c r="X28" s="63">
        <v>8276</v>
      </c>
      <c r="Y28" s="63">
        <v>8229</v>
      </c>
      <c r="Z28" s="4">
        <v>8227</v>
      </c>
      <c r="AA28" s="4">
        <v>8227</v>
      </c>
      <c r="AB28" s="96">
        <f t="shared" si="2"/>
        <v>29238350.190000001</v>
      </c>
      <c r="AC28" s="4">
        <f t="shared" si="3"/>
        <v>28757551.43</v>
      </c>
      <c r="AD28" s="4">
        <f t="shared" si="4"/>
        <v>28569933.609999999</v>
      </c>
      <c r="AE28" s="4">
        <f t="shared" si="5"/>
        <v>28082672.570000004</v>
      </c>
      <c r="AF28" s="4">
        <f t="shared" si="6"/>
        <v>29722792.770000003</v>
      </c>
      <c r="AG28" s="4">
        <f t="shared" si="7"/>
        <v>29238168.109999996</v>
      </c>
      <c r="AH28" s="4">
        <f t="shared" si="8"/>
        <v>31068999.999999996</v>
      </c>
      <c r="AI28" s="4">
        <f t="shared" si="9"/>
        <v>30918000</v>
      </c>
      <c r="AJ28" s="199">
        <f t="shared" si="10"/>
        <v>3414.8972424667136</v>
      </c>
      <c r="AK28" s="4">
        <f t="shared" si="11"/>
        <v>3382.0476808185344</v>
      </c>
      <c r="AL28" s="4">
        <f t="shared" si="12"/>
        <v>3392.29798266445</v>
      </c>
      <c r="AM28" s="4">
        <f t="shared" si="13"/>
        <v>3370.0555106204251</v>
      </c>
      <c r="AN28" s="4">
        <f t="shared" si="14"/>
        <v>3591.4442689705174</v>
      </c>
      <c r="AO28" s="4">
        <f t="shared" si="15"/>
        <v>3553.0645412565314</v>
      </c>
      <c r="AP28" s="4">
        <f t="shared" si="16"/>
        <v>3776.4677282119846</v>
      </c>
      <c r="AQ28" s="4">
        <f t="shared" si="17"/>
        <v>3758.1135286252584</v>
      </c>
    </row>
    <row r="29" spans="1:43">
      <c r="A29" s="3">
        <v>680</v>
      </c>
      <c r="B29" s="3">
        <v>2</v>
      </c>
      <c r="C29" s="24" t="s">
        <v>843</v>
      </c>
      <c r="D29" s="4">
        <v>3123.9045496088925</v>
      </c>
      <c r="E29" s="4">
        <v>3129.4179314746943</v>
      </c>
      <c r="F29" s="4">
        <v>3022.880276471074</v>
      </c>
      <c r="G29" s="4">
        <v>3211.6636404996279</v>
      </c>
      <c r="H29" s="4">
        <v>3366.1533550881277</v>
      </c>
      <c r="I29" s="4">
        <v>3367.5638714303277</v>
      </c>
      <c r="J29" s="17">
        <v>3420.9444757837055</v>
      </c>
      <c r="K29" s="17">
        <v>3617.2133129180434</v>
      </c>
      <c r="L29" s="4">
        <v>70.975710168793739</v>
      </c>
      <c r="M29" s="4">
        <v>69.760737964831364</v>
      </c>
      <c r="N29" s="4">
        <v>70.768341998844605</v>
      </c>
      <c r="O29" s="4">
        <v>70.808172719000751</v>
      </c>
      <c r="P29" s="4">
        <v>71.624542733621553</v>
      </c>
      <c r="Q29" s="4">
        <v>66.292457081984679</v>
      </c>
      <c r="R29" s="20">
        <v>71.722137158513988</v>
      </c>
      <c r="S29" s="20">
        <v>74.824723990651947</v>
      </c>
      <c r="T29" s="203">
        <v>24290</v>
      </c>
      <c r="U29" s="63">
        <v>24283</v>
      </c>
      <c r="V29" s="63">
        <v>24234</v>
      </c>
      <c r="W29" s="63">
        <v>24178</v>
      </c>
      <c r="X29" s="63">
        <v>24056</v>
      </c>
      <c r="Y29" s="63">
        <v>24407</v>
      </c>
      <c r="Z29" s="4">
        <v>24818</v>
      </c>
      <c r="AA29" s="4">
        <v>24818</v>
      </c>
      <c r="AB29" s="96">
        <f t="shared" si="2"/>
        <v>77603641.510000005</v>
      </c>
      <c r="AC29" s="4">
        <f t="shared" si="3"/>
        <v>77685655.629999995</v>
      </c>
      <c r="AD29" s="4">
        <f t="shared" si="4"/>
        <v>74971480.62000002</v>
      </c>
      <c r="AE29" s="4">
        <f t="shared" si="5"/>
        <v>79363603.5</v>
      </c>
      <c r="AF29" s="4">
        <f t="shared" si="6"/>
        <v>82699185.109999999</v>
      </c>
      <c r="AG29" s="4">
        <f t="shared" si="7"/>
        <v>83810131.410000011</v>
      </c>
      <c r="AH29" s="4">
        <f t="shared" si="8"/>
        <v>86681000</v>
      </c>
      <c r="AI29" s="4">
        <f t="shared" si="9"/>
        <v>91629000</v>
      </c>
      <c r="AJ29" s="199">
        <f t="shared" si="10"/>
        <v>3194.8802597776867</v>
      </c>
      <c r="AK29" s="4">
        <f t="shared" si="11"/>
        <v>3199.1786694395255</v>
      </c>
      <c r="AL29" s="4">
        <f t="shared" si="12"/>
        <v>3093.6486184699193</v>
      </c>
      <c r="AM29" s="4">
        <f t="shared" si="13"/>
        <v>3282.4718132186285</v>
      </c>
      <c r="AN29" s="4">
        <f t="shared" si="14"/>
        <v>3437.7778978217493</v>
      </c>
      <c r="AO29" s="4">
        <f t="shared" si="15"/>
        <v>3433.8563285123123</v>
      </c>
      <c r="AP29" s="4">
        <f t="shared" si="16"/>
        <v>3492.6666129422192</v>
      </c>
      <c r="AQ29" s="4">
        <f t="shared" si="17"/>
        <v>3692.0380369086952</v>
      </c>
    </row>
    <row r="30" spans="1:43">
      <c r="A30" s="3">
        <v>704</v>
      </c>
      <c r="B30" s="3">
        <v>2</v>
      </c>
      <c r="C30" s="23" t="s">
        <v>856</v>
      </c>
      <c r="D30" s="4">
        <v>2408.91243207856</v>
      </c>
      <c r="E30" s="4">
        <v>2392.0364265927979</v>
      </c>
      <c r="F30" s="4">
        <v>2324.7958230879772</v>
      </c>
      <c r="G30" s="4">
        <v>2351.1931115021594</v>
      </c>
      <c r="H30" s="4">
        <v>2536.7149897265685</v>
      </c>
      <c r="I30" s="4">
        <v>2678.9017374881964</v>
      </c>
      <c r="J30" s="17">
        <v>2806.8662799811882</v>
      </c>
      <c r="K30" s="17">
        <v>3038.0937451011132</v>
      </c>
      <c r="L30" s="4">
        <v>73.977086743044197</v>
      </c>
      <c r="M30" s="4">
        <v>74.303405572755423</v>
      </c>
      <c r="N30" s="4">
        <v>77.598594922561077</v>
      </c>
      <c r="O30" s="4">
        <v>74.548072308430648</v>
      </c>
      <c r="P30" s="4">
        <v>73.810652758021178</v>
      </c>
      <c r="Q30" s="4">
        <v>77.431539187913131</v>
      </c>
      <c r="R30" s="20">
        <v>80.576892929926316</v>
      </c>
      <c r="S30" s="20">
        <v>84.966295657626588</v>
      </c>
      <c r="T30" s="203">
        <v>6110</v>
      </c>
      <c r="U30" s="63">
        <v>6137</v>
      </c>
      <c r="V30" s="63">
        <v>6263</v>
      </c>
      <c r="W30" s="63">
        <v>6251</v>
      </c>
      <c r="X30" s="63">
        <v>6327</v>
      </c>
      <c r="Y30" s="63">
        <v>6354</v>
      </c>
      <c r="Z30" s="4">
        <v>6379</v>
      </c>
      <c r="AA30" s="4">
        <v>6379</v>
      </c>
      <c r="AB30" s="96">
        <f t="shared" si="2"/>
        <v>15170454.960000003</v>
      </c>
      <c r="AC30" s="4">
        <f t="shared" si="3"/>
        <v>15135927.549999999</v>
      </c>
      <c r="AD30" s="4">
        <f t="shared" si="4"/>
        <v>15046196.24</v>
      </c>
      <c r="AE30" s="4">
        <f t="shared" si="5"/>
        <v>15163308.139999999</v>
      </c>
      <c r="AF30" s="4">
        <f t="shared" si="6"/>
        <v>16516795.74</v>
      </c>
      <c r="AG30" s="4">
        <f t="shared" si="7"/>
        <v>17513741.640000001</v>
      </c>
      <c r="AH30" s="4">
        <f t="shared" si="8"/>
        <v>18419000</v>
      </c>
      <c r="AI30" s="4">
        <f t="shared" si="9"/>
        <v>19922000</v>
      </c>
      <c r="AJ30" s="199">
        <f t="shared" si="10"/>
        <v>2482.8895188216043</v>
      </c>
      <c r="AK30" s="4">
        <f t="shared" si="11"/>
        <v>2466.3398321655532</v>
      </c>
      <c r="AL30" s="4">
        <f t="shared" si="12"/>
        <v>2402.3944180105382</v>
      </c>
      <c r="AM30" s="4">
        <f t="shared" si="13"/>
        <v>2425.74118381059</v>
      </c>
      <c r="AN30" s="4">
        <f t="shared" si="14"/>
        <v>2610.5256424845898</v>
      </c>
      <c r="AO30" s="4">
        <f t="shared" si="15"/>
        <v>2756.3332766761096</v>
      </c>
      <c r="AP30" s="4">
        <f t="shared" si="16"/>
        <v>2887.4431729111147</v>
      </c>
      <c r="AQ30" s="4">
        <f t="shared" si="17"/>
        <v>3123.0600407587394</v>
      </c>
    </row>
    <row r="31" spans="1:43">
      <c r="A31" s="3">
        <v>734</v>
      </c>
      <c r="B31" s="3">
        <v>2</v>
      </c>
      <c r="C31" s="23" t="s">
        <v>860</v>
      </c>
      <c r="D31" s="4">
        <v>3270.3484082390055</v>
      </c>
      <c r="E31" s="4">
        <v>3323.7802149553654</v>
      </c>
      <c r="F31" s="4">
        <v>3369.6940212139511</v>
      </c>
      <c r="G31" s="4">
        <v>3451.649459681581</v>
      </c>
      <c r="H31" s="4">
        <v>3718.9043842725678</v>
      </c>
      <c r="I31" s="4">
        <v>3724.8924781816067</v>
      </c>
      <c r="J31" s="17">
        <v>3859.8245375143465</v>
      </c>
      <c r="K31" s="17">
        <v>4140.1949150893843</v>
      </c>
      <c r="L31" s="4">
        <v>72.666542957877155</v>
      </c>
      <c r="M31" s="4">
        <v>73.282784895230265</v>
      </c>
      <c r="N31" s="4">
        <v>72.17273139060849</v>
      </c>
      <c r="O31" s="4">
        <v>72.762370749794542</v>
      </c>
      <c r="P31" s="4">
        <v>74.257712268246095</v>
      </c>
      <c r="Q31" s="4">
        <v>75.035879135797686</v>
      </c>
      <c r="R31" s="20">
        <v>76.468185266597928</v>
      </c>
      <c r="S31" s="20">
        <v>76.935047756142154</v>
      </c>
      <c r="T31" s="203">
        <v>53890</v>
      </c>
      <c r="U31" s="63">
        <v>53546</v>
      </c>
      <c r="V31" s="63">
        <v>52984</v>
      </c>
      <c r="W31" s="63">
        <v>52321</v>
      </c>
      <c r="X31" s="63">
        <v>51833</v>
      </c>
      <c r="Y31" s="63">
        <v>51562</v>
      </c>
      <c r="Z31" s="4">
        <v>51407</v>
      </c>
      <c r="AA31" s="4">
        <v>51407</v>
      </c>
      <c r="AB31" s="96">
        <f t="shared" si="2"/>
        <v>180155075.72</v>
      </c>
      <c r="AC31" s="4">
        <f t="shared" si="3"/>
        <v>181899135.38999999</v>
      </c>
      <c r="AD31" s="4">
        <f t="shared" si="4"/>
        <v>182363868.01999998</v>
      </c>
      <c r="AE31" s="4">
        <f t="shared" si="5"/>
        <v>184400751.38</v>
      </c>
      <c r="AF31" s="4">
        <f t="shared" si="6"/>
        <v>196610970.94999999</v>
      </c>
      <c r="AG31" s="4">
        <f t="shared" si="7"/>
        <v>195931905.96000001</v>
      </c>
      <c r="AH31" s="4">
        <f t="shared" si="8"/>
        <v>202353000.00000003</v>
      </c>
      <c r="AI31" s="4">
        <f t="shared" si="9"/>
        <v>216789999.99999997</v>
      </c>
      <c r="AJ31" s="199">
        <f t="shared" si="10"/>
        <v>3343.0149511968825</v>
      </c>
      <c r="AK31" s="4">
        <f t="shared" si="11"/>
        <v>3397.0629998505956</v>
      </c>
      <c r="AL31" s="4">
        <f t="shared" si="12"/>
        <v>3441.8667526045597</v>
      </c>
      <c r="AM31" s="4">
        <f t="shared" si="13"/>
        <v>3524.4118304313756</v>
      </c>
      <c r="AN31" s="4">
        <f t="shared" si="14"/>
        <v>3793.1620965408138</v>
      </c>
      <c r="AO31" s="4">
        <f t="shared" si="15"/>
        <v>3799.9283573174043</v>
      </c>
      <c r="AP31" s="4">
        <f t="shared" si="16"/>
        <v>3936.2927227809446</v>
      </c>
      <c r="AQ31" s="4">
        <f t="shared" si="17"/>
        <v>4217.1299628455263</v>
      </c>
    </row>
    <row r="32" spans="1:43">
      <c r="A32" s="3">
        <v>738</v>
      </c>
      <c r="B32" s="3">
        <v>2</v>
      </c>
      <c r="C32" s="24" t="s">
        <v>862</v>
      </c>
      <c r="D32" s="4">
        <v>3067.8354786353093</v>
      </c>
      <c r="E32" s="4">
        <v>2976.6853560879554</v>
      </c>
      <c r="F32" s="4">
        <v>3029.5613634852011</v>
      </c>
      <c r="G32" s="4">
        <v>3066.786342685371</v>
      </c>
      <c r="H32" s="4">
        <v>3198.8491205432938</v>
      </c>
      <c r="I32" s="4">
        <v>3106.6916338983051</v>
      </c>
      <c r="J32" s="17">
        <v>3444.5571331981068</v>
      </c>
      <c r="K32" s="17">
        <v>3377.6200135226504</v>
      </c>
      <c r="L32" s="4">
        <v>72.5405763497847</v>
      </c>
      <c r="M32" s="4">
        <v>71.545782737118472</v>
      </c>
      <c r="N32" s="4">
        <v>74.825407382773534</v>
      </c>
      <c r="O32" s="4">
        <v>75.81830327321309</v>
      </c>
      <c r="P32" s="4">
        <v>77.758913412563672</v>
      </c>
      <c r="Q32" s="4">
        <v>78.983050847457633</v>
      </c>
      <c r="R32" s="20">
        <v>79.445571331981071</v>
      </c>
      <c r="S32" s="20">
        <v>86.206896551724142</v>
      </c>
      <c r="T32" s="203">
        <v>3019</v>
      </c>
      <c r="U32" s="63">
        <v>3047</v>
      </c>
      <c r="V32" s="63">
        <v>3007</v>
      </c>
      <c r="W32" s="63">
        <v>2994</v>
      </c>
      <c r="X32" s="63">
        <v>2945</v>
      </c>
      <c r="Y32" s="63">
        <v>2950</v>
      </c>
      <c r="Z32" s="4">
        <v>2958</v>
      </c>
      <c r="AA32" s="4">
        <v>2958</v>
      </c>
      <c r="AB32" s="96">
        <f t="shared" si="2"/>
        <v>9480795.3099999987</v>
      </c>
      <c r="AC32" s="4">
        <f t="shared" si="3"/>
        <v>9287960.2799999993</v>
      </c>
      <c r="AD32" s="4">
        <f t="shared" si="4"/>
        <v>9334891.0199999996</v>
      </c>
      <c r="AE32" s="4">
        <f t="shared" si="5"/>
        <v>9408958.3100000005</v>
      </c>
      <c r="AF32" s="4">
        <f t="shared" si="6"/>
        <v>9649610.6600000001</v>
      </c>
      <c r="AG32" s="4">
        <f t="shared" si="7"/>
        <v>9397740.3200000003</v>
      </c>
      <c r="AH32" s="4">
        <f t="shared" si="8"/>
        <v>10424000</v>
      </c>
      <c r="AI32" s="4">
        <f t="shared" si="9"/>
        <v>10246000</v>
      </c>
      <c r="AJ32" s="199">
        <f t="shared" si="10"/>
        <v>3140.376054985094</v>
      </c>
      <c r="AK32" s="4">
        <f t="shared" si="11"/>
        <v>3048.2311388250737</v>
      </c>
      <c r="AL32" s="4">
        <f t="shared" si="12"/>
        <v>3104.3867708679745</v>
      </c>
      <c r="AM32" s="4">
        <f t="shared" si="13"/>
        <v>3142.6046459585841</v>
      </c>
      <c r="AN32" s="4">
        <f t="shared" si="14"/>
        <v>3276.6080339558575</v>
      </c>
      <c r="AO32" s="4">
        <f t="shared" si="15"/>
        <v>3185.674684745763</v>
      </c>
      <c r="AP32" s="4">
        <f t="shared" si="16"/>
        <v>3524.0027045300881</v>
      </c>
      <c r="AQ32" s="4">
        <f t="shared" si="17"/>
        <v>3463.8269100743746</v>
      </c>
    </row>
    <row r="33" spans="1:43">
      <c r="A33" s="3">
        <v>761</v>
      </c>
      <c r="B33" s="3">
        <v>2</v>
      </c>
      <c r="C33" s="24" t="s">
        <v>876</v>
      </c>
      <c r="D33" s="4">
        <v>3431.1811580336525</v>
      </c>
      <c r="E33" s="4">
        <v>3564.8115143458517</v>
      </c>
      <c r="F33" s="4">
        <v>3525.8648615315615</v>
      </c>
      <c r="G33" s="4">
        <v>3700.8857102401453</v>
      </c>
      <c r="H33" s="4">
        <v>3985.0724738835956</v>
      </c>
      <c r="I33" s="4">
        <v>4020.9480083275498</v>
      </c>
      <c r="J33" s="17">
        <v>4069.2433442316674</v>
      </c>
      <c r="K33" s="17">
        <v>4083.9560952825782</v>
      </c>
      <c r="L33" s="4">
        <v>69.943912900032998</v>
      </c>
      <c r="M33" s="4">
        <v>71.4523097374543</v>
      </c>
      <c r="N33" s="4">
        <v>69.963000336360579</v>
      </c>
      <c r="O33" s="4">
        <v>71.363842319891262</v>
      </c>
      <c r="P33" s="4">
        <v>72.207553667776381</v>
      </c>
      <c r="Q33" s="4">
        <v>74.022669442516772</v>
      </c>
      <c r="R33" s="20">
        <v>73.914058851004199</v>
      </c>
      <c r="S33" s="20">
        <v>76.833255488089677</v>
      </c>
      <c r="T33" s="203">
        <v>9093</v>
      </c>
      <c r="U33" s="63">
        <v>9027</v>
      </c>
      <c r="V33" s="63">
        <v>8919</v>
      </c>
      <c r="W33" s="63">
        <v>8828</v>
      </c>
      <c r="X33" s="63">
        <v>8711</v>
      </c>
      <c r="Y33" s="63">
        <v>8646</v>
      </c>
      <c r="Z33" s="4">
        <v>8564</v>
      </c>
      <c r="AA33" s="4">
        <v>8564</v>
      </c>
      <c r="AB33" s="96">
        <f t="shared" si="2"/>
        <v>31835730.270000003</v>
      </c>
      <c r="AC33" s="4">
        <f t="shared" si="3"/>
        <v>32824553.540000007</v>
      </c>
      <c r="AD33" s="4">
        <f t="shared" si="4"/>
        <v>32071188.699999996</v>
      </c>
      <c r="AE33" s="4">
        <f t="shared" si="5"/>
        <v>33301419.050000004</v>
      </c>
      <c r="AF33" s="4">
        <f t="shared" si="6"/>
        <v>35342966.32</v>
      </c>
      <c r="AG33" s="4">
        <f t="shared" si="7"/>
        <v>35405116.479999997</v>
      </c>
      <c r="AH33" s="4">
        <f t="shared" si="8"/>
        <v>35482000</v>
      </c>
      <c r="AI33" s="4">
        <f t="shared" si="9"/>
        <v>35633000</v>
      </c>
      <c r="AJ33" s="199">
        <f t="shared" si="10"/>
        <v>3501.1250709336855</v>
      </c>
      <c r="AK33" s="4">
        <f t="shared" si="11"/>
        <v>3636.2638240833062</v>
      </c>
      <c r="AL33" s="4">
        <f t="shared" si="12"/>
        <v>3595.8278618679219</v>
      </c>
      <c r="AM33" s="4">
        <f t="shared" si="13"/>
        <v>3772.2495525600366</v>
      </c>
      <c r="AN33" s="4">
        <f t="shared" si="14"/>
        <v>4057.2800275513719</v>
      </c>
      <c r="AO33" s="4">
        <f t="shared" si="15"/>
        <v>4094.9706777700667</v>
      </c>
      <c r="AP33" s="4">
        <f t="shared" si="16"/>
        <v>4143.1574030826714</v>
      </c>
      <c r="AQ33" s="4">
        <f t="shared" si="17"/>
        <v>4160.7893507706676</v>
      </c>
    </row>
    <row r="34" spans="1:43">
      <c r="A34" s="3">
        <v>833</v>
      </c>
      <c r="B34" s="3">
        <v>2</v>
      </c>
      <c r="C34" s="24" t="s">
        <v>886</v>
      </c>
      <c r="D34" s="4">
        <v>3408.2323086344154</v>
      </c>
      <c r="E34" s="4">
        <v>3654.1942416769421</v>
      </c>
      <c r="F34" s="4">
        <v>3578.6211003627568</v>
      </c>
      <c r="G34" s="4">
        <v>3712.0216907340555</v>
      </c>
      <c r="H34" s="4">
        <v>3666.2094935936548</v>
      </c>
      <c r="I34" s="4">
        <v>3565.8737974683545</v>
      </c>
      <c r="J34" s="17">
        <v>3827.7711561382598</v>
      </c>
      <c r="K34" s="17">
        <v>4234.8033373063172</v>
      </c>
      <c r="L34" s="4">
        <v>77.1586037966932</v>
      </c>
      <c r="M34" s="4">
        <v>77.681874229346491</v>
      </c>
      <c r="N34" s="4">
        <v>74.365175332527201</v>
      </c>
      <c r="O34" s="4">
        <v>75.210589651022858</v>
      </c>
      <c r="P34" s="4">
        <v>78.096400244051253</v>
      </c>
      <c r="Q34" s="4">
        <v>77.15491259795057</v>
      </c>
      <c r="R34" s="20">
        <v>76.281287246722286</v>
      </c>
      <c r="S34" s="20">
        <v>77.473182359952318</v>
      </c>
      <c r="T34" s="203">
        <v>1633</v>
      </c>
      <c r="U34" s="63">
        <v>1622</v>
      </c>
      <c r="V34" s="63">
        <v>1654</v>
      </c>
      <c r="W34" s="63">
        <v>1662</v>
      </c>
      <c r="X34" s="63">
        <v>1639</v>
      </c>
      <c r="Y34" s="63">
        <v>1659</v>
      </c>
      <c r="Z34" s="4">
        <v>1678</v>
      </c>
      <c r="AA34" s="4">
        <v>1678</v>
      </c>
      <c r="AB34" s="96">
        <f t="shared" si="2"/>
        <v>5691643.3600000003</v>
      </c>
      <c r="AC34" s="4">
        <f t="shared" si="3"/>
        <v>6053103.0600000005</v>
      </c>
      <c r="AD34" s="4">
        <f t="shared" si="4"/>
        <v>6042039.2999999998</v>
      </c>
      <c r="AE34" s="4">
        <f t="shared" si="5"/>
        <v>6294380.0500000007</v>
      </c>
      <c r="AF34" s="4">
        <f t="shared" si="6"/>
        <v>6136917.3600000003</v>
      </c>
      <c r="AG34" s="4">
        <f t="shared" si="7"/>
        <v>6043784.6299999999</v>
      </c>
      <c r="AH34" s="4">
        <f t="shared" si="8"/>
        <v>6551000</v>
      </c>
      <c r="AI34" s="4">
        <f t="shared" si="9"/>
        <v>7236000</v>
      </c>
      <c r="AJ34" s="199">
        <f t="shared" si="10"/>
        <v>3485.3909124311085</v>
      </c>
      <c r="AK34" s="4">
        <f t="shared" si="11"/>
        <v>3731.8761159062888</v>
      </c>
      <c r="AL34" s="4">
        <f t="shared" si="12"/>
        <v>3652.9862756952839</v>
      </c>
      <c r="AM34" s="4">
        <f t="shared" si="13"/>
        <v>3787.2322803850789</v>
      </c>
      <c r="AN34" s="4">
        <f t="shared" si="14"/>
        <v>3744.3058938377062</v>
      </c>
      <c r="AO34" s="4">
        <f t="shared" si="15"/>
        <v>3643.0287100663049</v>
      </c>
      <c r="AP34" s="4">
        <f t="shared" si="16"/>
        <v>3904.0524433849823</v>
      </c>
      <c r="AQ34" s="4">
        <f t="shared" si="17"/>
        <v>4312.2765196662695</v>
      </c>
    </row>
    <row r="35" spans="1:43">
      <c r="A35" s="3">
        <v>853</v>
      </c>
      <c r="B35" s="3">
        <v>2</v>
      </c>
      <c r="C35" s="24" t="s">
        <v>896</v>
      </c>
      <c r="D35" s="4">
        <v>3155.189586246961</v>
      </c>
      <c r="E35" s="4">
        <v>3196.9148590115346</v>
      </c>
      <c r="F35" s="4">
        <v>3159.1804556358711</v>
      </c>
      <c r="G35" s="4">
        <v>3258.1917096027305</v>
      </c>
      <c r="H35" s="4">
        <v>3414.8350277774898</v>
      </c>
      <c r="I35" s="4">
        <v>3538.7797740636138</v>
      </c>
      <c r="J35" s="17">
        <v>3515.6041187705132</v>
      </c>
      <c r="K35" s="17">
        <v>3578.8347217884188</v>
      </c>
      <c r="L35" s="4">
        <v>71.879639391526993</v>
      </c>
      <c r="M35" s="4">
        <v>68.298117310931531</v>
      </c>
      <c r="N35" s="4">
        <v>71.840943960267623</v>
      </c>
      <c r="O35" s="4">
        <v>76.913829959598814</v>
      </c>
      <c r="P35" s="4">
        <v>73.589618681398406</v>
      </c>
      <c r="Q35" s="4">
        <v>73.35730563657782</v>
      </c>
      <c r="R35" s="20">
        <v>73.788664676576161</v>
      </c>
      <c r="S35" s="20">
        <v>78.586387166476356</v>
      </c>
      <c r="T35" s="203">
        <v>185908</v>
      </c>
      <c r="U35" s="63">
        <v>187604</v>
      </c>
      <c r="V35" s="63">
        <v>189669</v>
      </c>
      <c r="W35" s="63">
        <v>191331</v>
      </c>
      <c r="X35" s="63">
        <v>192962</v>
      </c>
      <c r="Y35" s="63">
        <v>194391</v>
      </c>
      <c r="Z35" s="4">
        <v>195301</v>
      </c>
      <c r="AA35" s="4">
        <v>195301</v>
      </c>
      <c r="AB35" s="96">
        <f t="shared" si="2"/>
        <v>599937985.60000002</v>
      </c>
      <c r="AC35" s="4">
        <f t="shared" si="3"/>
        <v>612567015.20999992</v>
      </c>
      <c r="AD35" s="4">
        <f t="shared" si="4"/>
        <v>612824597.84000003</v>
      </c>
      <c r="AE35" s="4">
        <f t="shared" si="5"/>
        <v>638109077.99000001</v>
      </c>
      <c r="AF35" s="4">
        <f t="shared" si="6"/>
        <v>673133396.63</v>
      </c>
      <c r="AG35" s="4">
        <f t="shared" si="7"/>
        <v>702166939.05999994</v>
      </c>
      <c r="AH35" s="4">
        <f t="shared" si="8"/>
        <v>701012000</v>
      </c>
      <c r="AI35" s="4">
        <f t="shared" si="9"/>
        <v>714298000</v>
      </c>
      <c r="AJ35" s="199">
        <f t="shared" si="10"/>
        <v>3227.0692256384882</v>
      </c>
      <c r="AK35" s="4">
        <f t="shared" si="11"/>
        <v>3265.2129763224661</v>
      </c>
      <c r="AL35" s="4">
        <f t="shared" si="12"/>
        <v>3231.0213995961385</v>
      </c>
      <c r="AM35" s="4">
        <f t="shared" si="13"/>
        <v>3335.1055395623293</v>
      </c>
      <c r="AN35" s="4">
        <f t="shared" si="14"/>
        <v>3488.4246464588882</v>
      </c>
      <c r="AO35" s="4">
        <f t="shared" si="15"/>
        <v>3612.1370797001914</v>
      </c>
      <c r="AP35" s="4">
        <f t="shared" si="16"/>
        <v>3589.3927834470892</v>
      </c>
      <c r="AQ35" s="4">
        <f t="shared" si="17"/>
        <v>3657.4211089548953</v>
      </c>
    </row>
    <row r="36" spans="1:43">
      <c r="A36" s="3">
        <v>895</v>
      </c>
      <c r="B36" s="3">
        <v>2</v>
      </c>
      <c r="C36" s="24" t="s">
        <v>906</v>
      </c>
      <c r="D36" s="4">
        <v>3601.7243655705997</v>
      </c>
      <c r="E36" s="4">
        <v>3519.4993254998699</v>
      </c>
      <c r="F36" s="4">
        <v>3564.3262639664804</v>
      </c>
      <c r="G36" s="4">
        <v>3676.1476630573252</v>
      </c>
      <c r="H36" s="4">
        <v>3828.4798840355625</v>
      </c>
      <c r="I36" s="4">
        <v>3892.2471699830926</v>
      </c>
      <c r="J36" s="17">
        <v>3900.5367651814008</v>
      </c>
      <c r="K36" s="17">
        <v>4049.6669469055164</v>
      </c>
      <c r="L36" s="4">
        <v>75.37072856221792</v>
      </c>
      <c r="M36" s="4">
        <v>78.551025707608417</v>
      </c>
      <c r="N36" s="4">
        <v>72.117826307770443</v>
      </c>
      <c r="O36" s="4">
        <v>72.99363057324841</v>
      </c>
      <c r="P36" s="4">
        <v>81.819353176137099</v>
      </c>
      <c r="Q36" s="4">
        <v>87.527636883860055</v>
      </c>
      <c r="R36" s="20">
        <v>87.887214641402053</v>
      </c>
      <c r="S36" s="20">
        <v>88.727931190583973</v>
      </c>
      <c r="T36" s="203">
        <v>15510</v>
      </c>
      <c r="U36" s="63">
        <v>15404</v>
      </c>
      <c r="V36" s="63">
        <v>15752</v>
      </c>
      <c r="W36" s="63">
        <v>15700</v>
      </c>
      <c r="X36" s="63">
        <v>15522</v>
      </c>
      <c r="Y36" s="63">
        <v>15378</v>
      </c>
      <c r="Z36" s="4">
        <v>15463</v>
      </c>
      <c r="AA36" s="4">
        <v>15463</v>
      </c>
      <c r="AB36" s="96">
        <f t="shared" si="2"/>
        <v>57031744.910000004</v>
      </c>
      <c r="AC36" s="4">
        <f t="shared" si="3"/>
        <v>55424367.609999999</v>
      </c>
      <c r="AD36" s="4">
        <f t="shared" si="4"/>
        <v>57281267.310000002</v>
      </c>
      <c r="AE36" s="4">
        <f t="shared" si="5"/>
        <v>58861518.31000001</v>
      </c>
      <c r="AF36" s="4">
        <f t="shared" si="6"/>
        <v>60695664.759999998</v>
      </c>
      <c r="AG36" s="4">
        <f t="shared" si="7"/>
        <v>61200976.979999997</v>
      </c>
      <c r="AH36" s="4">
        <f t="shared" si="8"/>
        <v>61673000</v>
      </c>
      <c r="AI36" s="4">
        <f t="shared" si="9"/>
        <v>63991999.999999993</v>
      </c>
      <c r="AJ36" s="199">
        <f t="shared" si="10"/>
        <v>3677.0950941328178</v>
      </c>
      <c r="AK36" s="4">
        <f t="shared" si="11"/>
        <v>3598.0503512074783</v>
      </c>
      <c r="AL36" s="4">
        <f t="shared" si="12"/>
        <v>3636.4440902742513</v>
      </c>
      <c r="AM36" s="4">
        <f t="shared" si="13"/>
        <v>3749.1412936305737</v>
      </c>
      <c r="AN36" s="4">
        <f t="shared" si="14"/>
        <v>3910.2992372116992</v>
      </c>
      <c r="AO36" s="4">
        <f t="shared" si="15"/>
        <v>3979.7748068669525</v>
      </c>
      <c r="AP36" s="4">
        <f t="shared" si="16"/>
        <v>3988.4239798228027</v>
      </c>
      <c r="AQ36" s="4">
        <f t="shared" si="17"/>
        <v>4138.3948780961</v>
      </c>
    </row>
    <row r="37" spans="1:43">
      <c r="A37" s="3">
        <v>918</v>
      </c>
      <c r="B37" s="3">
        <v>2</v>
      </c>
      <c r="C37" s="24" t="s">
        <v>912</v>
      </c>
      <c r="D37" s="4">
        <v>4096.0867442882245</v>
      </c>
      <c r="E37" s="4">
        <v>4074.1831269213881</v>
      </c>
      <c r="F37" s="4">
        <v>3586.703993955095</v>
      </c>
      <c r="G37" s="4">
        <v>4458.4119518599564</v>
      </c>
      <c r="H37" s="4">
        <v>4216.8323462712606</v>
      </c>
      <c r="I37" s="4">
        <v>3968.1505846422338</v>
      </c>
      <c r="J37" s="17">
        <v>4088.9476001761341</v>
      </c>
      <c r="K37" s="17">
        <v>4402.465874064289</v>
      </c>
      <c r="L37" s="4">
        <v>66.344463971880486</v>
      </c>
      <c r="M37" s="4">
        <v>63.241106719367586</v>
      </c>
      <c r="N37" s="4">
        <v>91.537132987910184</v>
      </c>
      <c r="O37" s="4">
        <v>100.21881838074398</v>
      </c>
      <c r="P37" s="4">
        <v>98.124727431312692</v>
      </c>
      <c r="Q37" s="4">
        <v>99.040139616055853</v>
      </c>
      <c r="R37" s="20">
        <v>72.655217965653904</v>
      </c>
      <c r="S37" s="20">
        <v>72.214883311316598</v>
      </c>
      <c r="T37" s="203">
        <v>2276</v>
      </c>
      <c r="U37" s="63">
        <v>2277</v>
      </c>
      <c r="V37" s="63">
        <v>2316</v>
      </c>
      <c r="W37" s="63">
        <v>2285</v>
      </c>
      <c r="X37" s="63">
        <v>2293</v>
      </c>
      <c r="Y37" s="63">
        <v>2292</v>
      </c>
      <c r="Z37" s="4">
        <v>2271</v>
      </c>
      <c r="AA37" s="4">
        <v>2271</v>
      </c>
      <c r="AB37" s="96">
        <f t="shared" si="2"/>
        <v>9473693.4299999978</v>
      </c>
      <c r="AC37" s="4">
        <f t="shared" si="3"/>
        <v>9420914.9800000023</v>
      </c>
      <c r="AD37" s="4">
        <f t="shared" si="4"/>
        <v>8518806.4500000011</v>
      </c>
      <c r="AE37" s="4">
        <f t="shared" si="5"/>
        <v>10416471.310000001</v>
      </c>
      <c r="AF37" s="4">
        <f t="shared" si="6"/>
        <v>9894196.5700000003</v>
      </c>
      <c r="AG37" s="4">
        <f t="shared" si="7"/>
        <v>9322001.1400000006</v>
      </c>
      <c r="AH37" s="4">
        <f t="shared" si="8"/>
        <v>9451000</v>
      </c>
      <c r="AI37" s="4">
        <f t="shared" si="9"/>
        <v>10162000.000000002</v>
      </c>
      <c r="AJ37" s="199">
        <f t="shared" si="10"/>
        <v>4162.4312082601045</v>
      </c>
      <c r="AK37" s="4">
        <f t="shared" si="11"/>
        <v>4137.424233640756</v>
      </c>
      <c r="AL37" s="4">
        <f t="shared" si="12"/>
        <v>3678.2411269430058</v>
      </c>
      <c r="AM37" s="4">
        <f t="shared" si="13"/>
        <v>4558.6307702407003</v>
      </c>
      <c r="AN37" s="4">
        <f t="shared" si="14"/>
        <v>4314.9570737025733</v>
      </c>
      <c r="AO37" s="4">
        <f t="shared" si="15"/>
        <v>4067.1907242582902</v>
      </c>
      <c r="AP37" s="4">
        <f t="shared" si="16"/>
        <v>4161.6028181417878</v>
      </c>
      <c r="AQ37" s="4">
        <f t="shared" si="17"/>
        <v>4474.6807573756059</v>
      </c>
    </row>
    <row r="38" spans="1:43" s="162" customFormat="1">
      <c r="A38" s="41"/>
      <c r="B38" s="41">
        <v>2</v>
      </c>
      <c r="C38" s="207" t="s">
        <v>1015</v>
      </c>
      <c r="D38" s="29"/>
      <c r="E38" s="29"/>
      <c r="F38" s="29"/>
      <c r="G38" s="29"/>
      <c r="H38" s="29"/>
      <c r="I38" s="29"/>
      <c r="J38" s="208"/>
      <c r="K38" s="208"/>
      <c r="L38" s="29"/>
      <c r="M38" s="29"/>
      <c r="N38" s="29"/>
      <c r="O38" s="29"/>
      <c r="P38" s="29"/>
      <c r="Q38" s="29"/>
      <c r="R38" s="209"/>
      <c r="S38" s="209"/>
      <c r="T38" s="210">
        <f>SUM(T11:T37)</f>
        <v>474323</v>
      </c>
      <c r="U38" s="210">
        <f t="shared" ref="U38:AI38" si="18">SUM(U11:U37)</f>
        <v>475543</v>
      </c>
      <c r="V38" s="210">
        <f t="shared" si="18"/>
        <v>477677</v>
      </c>
      <c r="W38" s="210">
        <f t="shared" si="18"/>
        <v>478582</v>
      </c>
      <c r="X38" s="210">
        <f t="shared" si="18"/>
        <v>479341</v>
      </c>
      <c r="Y38" s="210">
        <f t="shared" si="18"/>
        <v>481403</v>
      </c>
      <c r="Z38" s="210">
        <f t="shared" si="18"/>
        <v>483688</v>
      </c>
      <c r="AA38" s="210">
        <f t="shared" si="18"/>
        <v>483688</v>
      </c>
      <c r="AB38" s="210">
        <f t="shared" si="18"/>
        <v>1529861540.3900003</v>
      </c>
      <c r="AC38" s="210">
        <f t="shared" si="18"/>
        <v>1554195486.4999998</v>
      </c>
      <c r="AD38" s="210">
        <f t="shared" si="18"/>
        <v>1547777621.6700001</v>
      </c>
      <c r="AE38" s="210">
        <f t="shared" si="18"/>
        <v>1605786005.0699997</v>
      </c>
      <c r="AF38" s="210">
        <f t="shared" si="18"/>
        <v>1681896870.54</v>
      </c>
      <c r="AG38" s="210">
        <f t="shared" si="18"/>
        <v>1716357601.48</v>
      </c>
      <c r="AH38" s="210">
        <f t="shared" si="18"/>
        <v>1746185000</v>
      </c>
      <c r="AI38" s="210">
        <f t="shared" si="18"/>
        <v>1810546000</v>
      </c>
      <c r="AJ38" s="198">
        <f t="shared" si="10"/>
        <v>3225.3581217651272</v>
      </c>
      <c r="AK38" s="29">
        <f t="shared" si="11"/>
        <v>3268.2543671129629</v>
      </c>
      <c r="AL38" s="29">
        <f t="shared" si="12"/>
        <v>3240.2180169235698</v>
      </c>
      <c r="AM38" s="29">
        <f t="shared" si="13"/>
        <v>3355.2996248709724</v>
      </c>
      <c r="AN38" s="29">
        <f t="shared" si="14"/>
        <v>3508.769061148535</v>
      </c>
      <c r="AO38" s="29">
        <f t="shared" si="15"/>
        <v>3565.3238585550985</v>
      </c>
      <c r="AP38" s="29">
        <f t="shared" si="16"/>
        <v>3610.1474504225866</v>
      </c>
      <c r="AQ38" s="29">
        <f t="shared" si="17"/>
        <v>3743.2104993301468</v>
      </c>
    </row>
    <row r="39" spans="1:43" s="229" customFormat="1" ht="15">
      <c r="A39" s="223"/>
      <c r="B39" s="223"/>
      <c r="C39" s="232"/>
      <c r="D39" s="225"/>
      <c r="E39" s="225"/>
      <c r="F39" s="225"/>
      <c r="G39" s="225"/>
      <c r="H39" s="225"/>
      <c r="I39" s="225"/>
      <c r="J39" s="233"/>
      <c r="K39" s="233"/>
      <c r="L39" s="225"/>
      <c r="M39" s="225"/>
      <c r="N39" s="225"/>
      <c r="O39" s="225"/>
      <c r="P39" s="225"/>
      <c r="Q39" s="225"/>
      <c r="R39" s="234"/>
      <c r="S39" s="234"/>
      <c r="T39" s="235"/>
      <c r="U39" s="236"/>
      <c r="V39" s="236"/>
      <c r="W39" s="236"/>
      <c r="X39" s="236"/>
      <c r="Y39" s="236"/>
      <c r="Z39" s="225"/>
      <c r="AA39" s="225"/>
      <c r="AB39" s="254"/>
      <c r="AC39" s="225"/>
      <c r="AD39" s="225"/>
      <c r="AE39" s="225"/>
      <c r="AF39" s="225"/>
      <c r="AG39" s="225"/>
      <c r="AH39" s="225"/>
      <c r="AI39" s="225"/>
      <c r="AJ39" s="230" t="s">
        <v>1018</v>
      </c>
      <c r="AK39" s="231">
        <f>AK38/AJ38-1</f>
        <v>1.3299684477939389E-2</v>
      </c>
      <c r="AL39" s="231">
        <f t="shared" ref="AL39" si="19">AL38/AK38-1</f>
        <v>-8.5783868206559255E-3</v>
      </c>
      <c r="AM39" s="231">
        <f t="shared" ref="AM39" si="20">AM38/AL38-1</f>
        <v>3.5516624914229356E-2</v>
      </c>
      <c r="AN39" s="231">
        <f t="shared" ref="AN39" si="21">AN38/AM38-1</f>
        <v>4.573941329709541E-2</v>
      </c>
      <c r="AO39" s="231">
        <f t="shared" ref="AO39" si="22">AO38/AN38-1</f>
        <v>1.6118130438613543E-2</v>
      </c>
      <c r="AP39" s="231">
        <f t="shared" ref="AP39" si="23">AP38/AO38-1</f>
        <v>1.2572095452123566E-2</v>
      </c>
      <c r="AQ39" s="231">
        <f t="shared" ref="AQ39" si="24">AQ38/AP38-1</f>
        <v>3.6858064867124618E-2</v>
      </c>
    </row>
    <row r="40" spans="1:43">
      <c r="C40" s="24"/>
      <c r="D40" s="4"/>
      <c r="E40" s="4"/>
      <c r="F40" s="4"/>
      <c r="G40" s="4"/>
      <c r="H40" s="4"/>
      <c r="I40" s="4"/>
      <c r="J40" s="17"/>
      <c r="K40" s="17"/>
      <c r="L40" s="4"/>
      <c r="M40" s="4"/>
      <c r="N40" s="4"/>
      <c r="O40" s="4"/>
      <c r="P40" s="4"/>
      <c r="Q40" s="4"/>
      <c r="R40" s="20"/>
      <c r="S40" s="20"/>
      <c r="T40" s="203"/>
      <c r="U40" s="63"/>
      <c r="V40" s="63"/>
      <c r="W40" s="63"/>
      <c r="X40" s="63"/>
      <c r="Y40" s="63"/>
      <c r="Z40" s="4"/>
      <c r="AA40" s="4"/>
      <c r="AB40" s="96"/>
      <c r="AC40" s="4"/>
      <c r="AD40" s="4"/>
      <c r="AE40" s="4"/>
      <c r="AF40" s="4"/>
      <c r="AG40" s="4"/>
      <c r="AH40" s="4"/>
      <c r="AI40" s="4"/>
      <c r="AJ40" s="199"/>
      <c r="AK40" s="220"/>
      <c r="AL40" s="220"/>
      <c r="AM40" s="220"/>
      <c r="AN40" s="220"/>
      <c r="AO40" s="220"/>
      <c r="AP40" s="220"/>
      <c r="AQ40" s="220"/>
    </row>
    <row r="41" spans="1:43">
      <c r="A41" s="3">
        <v>50</v>
      </c>
      <c r="B41" s="3">
        <v>4</v>
      </c>
      <c r="C41" s="23" t="s">
        <v>642</v>
      </c>
      <c r="D41" s="4">
        <v>3417.1704790567283</v>
      </c>
      <c r="E41" s="4">
        <v>3311.7109180273242</v>
      </c>
      <c r="F41" s="4">
        <v>3323.5129588581026</v>
      </c>
      <c r="G41" s="4">
        <v>3493.8481511746677</v>
      </c>
      <c r="H41" s="4">
        <v>3648.9487955639615</v>
      </c>
      <c r="I41" s="4">
        <v>3679.0628424627712</v>
      </c>
      <c r="J41" s="17">
        <v>3711.8079887876665</v>
      </c>
      <c r="K41" s="17">
        <v>4006.7449194113524</v>
      </c>
      <c r="L41" s="4">
        <v>115.27044854881267</v>
      </c>
      <c r="M41" s="4">
        <v>114.54515161612795</v>
      </c>
      <c r="N41" s="4">
        <v>110.66330814441646</v>
      </c>
      <c r="O41" s="4">
        <v>112.27442969016003</v>
      </c>
      <c r="P41" s="4">
        <v>118.20839064649243</v>
      </c>
      <c r="Q41" s="4">
        <v>122.00644430897849</v>
      </c>
      <c r="R41" s="20">
        <v>119.83181499649615</v>
      </c>
      <c r="S41" s="20">
        <v>112.56131744919411</v>
      </c>
      <c r="T41" s="203">
        <v>12128</v>
      </c>
      <c r="U41" s="63">
        <v>12004</v>
      </c>
      <c r="V41" s="63">
        <v>11910</v>
      </c>
      <c r="W41" s="63">
        <v>11748</v>
      </c>
      <c r="X41" s="63">
        <v>11632</v>
      </c>
      <c r="Y41" s="63">
        <v>11483</v>
      </c>
      <c r="Z41" s="4">
        <v>11416</v>
      </c>
      <c r="AA41" s="4">
        <v>11416</v>
      </c>
      <c r="AB41" s="96">
        <f t="shared" ref="AB41:AB56" si="25">T41*(D41+L41)</f>
        <v>42841443.57</v>
      </c>
      <c r="AC41" s="4">
        <f t="shared" ref="AC41:AC56" si="26">U41*(E41+M41)</f>
        <v>41128777.859999999</v>
      </c>
      <c r="AD41" s="4">
        <f t="shared" ref="AD41:AD56" si="27">V41*(F41+N41)</f>
        <v>40901039.340000004</v>
      </c>
      <c r="AE41" s="4">
        <f t="shared" ref="AE41:AE56" si="28">W41*(G41+O41)</f>
        <v>42364728.079999998</v>
      </c>
      <c r="AF41" s="4">
        <f t="shared" ref="AF41:AF56" si="29">X41*(H41+P41)</f>
        <v>43819572.390000001</v>
      </c>
      <c r="AG41" s="4">
        <f t="shared" ref="AG41:AG56" si="30">Y41*(I41+Q41)</f>
        <v>43647678.620000005</v>
      </c>
      <c r="AH41" s="4">
        <f t="shared" ref="AH41:AH56" si="31">Z41*(J41+R41)</f>
        <v>43742000</v>
      </c>
      <c r="AI41" s="4">
        <f t="shared" ref="AI41:AI56" si="32">AA41*(K41+S41)</f>
        <v>47025999.999999993</v>
      </c>
      <c r="AJ41" s="199">
        <f t="shared" si="10"/>
        <v>3532.4409276055408</v>
      </c>
      <c r="AK41" s="4">
        <f t="shared" si="11"/>
        <v>3426.2560696434521</v>
      </c>
      <c r="AL41" s="4">
        <f t="shared" si="12"/>
        <v>3434.1762670025191</v>
      </c>
      <c r="AM41" s="4">
        <f t="shared" si="13"/>
        <v>3606.1225808648278</v>
      </c>
      <c r="AN41" s="4">
        <f t="shared" si="14"/>
        <v>3767.1571862104538</v>
      </c>
      <c r="AO41" s="4">
        <f t="shared" si="15"/>
        <v>3801.0692867717498</v>
      </c>
      <c r="AP41" s="4">
        <f t="shared" si="16"/>
        <v>3831.6398037841627</v>
      </c>
      <c r="AQ41" s="4">
        <f t="shared" si="17"/>
        <v>4119.3062368605461</v>
      </c>
    </row>
    <row r="42" spans="1:43">
      <c r="A42" s="3">
        <v>51</v>
      </c>
      <c r="B42" s="3">
        <v>4</v>
      </c>
      <c r="C42" s="24" t="s">
        <v>643</v>
      </c>
      <c r="D42" s="4">
        <v>3154.0143038656183</v>
      </c>
      <c r="E42" s="4">
        <v>3338.1287513272459</v>
      </c>
      <c r="F42" s="4">
        <v>3231.4295504673878</v>
      </c>
      <c r="G42" s="4">
        <v>3344.1317569282842</v>
      </c>
      <c r="H42" s="4">
        <v>3862.1665007445226</v>
      </c>
      <c r="I42" s="4">
        <v>3855.2321117223869</v>
      </c>
      <c r="J42" s="17">
        <v>4082.950293960449</v>
      </c>
      <c r="K42" s="17">
        <v>4326.6702298236241</v>
      </c>
      <c r="L42" s="4">
        <v>91.74114353397222</v>
      </c>
      <c r="M42" s="4">
        <v>89.190911021448287</v>
      </c>
      <c r="N42" s="4">
        <v>82.974477470853898</v>
      </c>
      <c r="O42" s="4">
        <v>86.841548550877931</v>
      </c>
      <c r="P42" s="4">
        <v>95.511593278025956</v>
      </c>
      <c r="Q42" s="4">
        <v>97.122302158273385</v>
      </c>
      <c r="R42" s="20">
        <v>99.091394975948688</v>
      </c>
      <c r="S42" s="20">
        <v>103.36718332442544</v>
      </c>
      <c r="T42" s="203">
        <v>9287</v>
      </c>
      <c r="U42" s="63">
        <v>9418</v>
      </c>
      <c r="V42" s="63">
        <v>9521</v>
      </c>
      <c r="W42" s="63">
        <v>9454</v>
      </c>
      <c r="X42" s="63">
        <v>9402</v>
      </c>
      <c r="Y42" s="63">
        <v>9452</v>
      </c>
      <c r="Z42" s="4">
        <v>9355</v>
      </c>
      <c r="AA42" s="4">
        <v>9355</v>
      </c>
      <c r="AB42" s="96">
        <f t="shared" si="25"/>
        <v>30143330.839999996</v>
      </c>
      <c r="AC42" s="4">
        <f t="shared" si="26"/>
        <v>32278496.580000002</v>
      </c>
      <c r="AD42" s="4">
        <f t="shared" si="27"/>
        <v>31556440.75</v>
      </c>
      <c r="AE42" s="4">
        <f t="shared" si="28"/>
        <v>32436421.629999999</v>
      </c>
      <c r="AF42" s="4">
        <f t="shared" si="29"/>
        <v>37210089.439999998</v>
      </c>
      <c r="AG42" s="4">
        <f t="shared" si="30"/>
        <v>37357653.920000002</v>
      </c>
      <c r="AH42" s="4">
        <f t="shared" si="31"/>
        <v>39123000</v>
      </c>
      <c r="AI42" s="4">
        <f t="shared" si="32"/>
        <v>41443000</v>
      </c>
      <c r="AJ42" s="199">
        <f t="shared" si="10"/>
        <v>3245.7554473995906</v>
      </c>
      <c r="AK42" s="4">
        <f t="shared" si="11"/>
        <v>3427.3196623486942</v>
      </c>
      <c r="AL42" s="4">
        <f t="shared" si="12"/>
        <v>3314.4040279382416</v>
      </c>
      <c r="AM42" s="4">
        <f t="shared" si="13"/>
        <v>3430.9733054791623</v>
      </c>
      <c r="AN42" s="4">
        <f t="shared" si="14"/>
        <v>3957.6780940225481</v>
      </c>
      <c r="AO42" s="4">
        <f t="shared" si="15"/>
        <v>3952.3544138806606</v>
      </c>
      <c r="AP42" s="4">
        <f t="shared" si="16"/>
        <v>4182.0416889363978</v>
      </c>
      <c r="AQ42" s="4">
        <f t="shared" si="17"/>
        <v>4430.0374131480494</v>
      </c>
    </row>
    <row r="43" spans="1:43">
      <c r="A43" s="3">
        <v>79</v>
      </c>
      <c r="B43" s="3">
        <v>4</v>
      </c>
      <c r="C43" s="24" t="s">
        <v>653</v>
      </c>
      <c r="D43" s="4">
        <v>3838.2335183662281</v>
      </c>
      <c r="E43" s="4">
        <v>4040.4039102209945</v>
      </c>
      <c r="F43" s="4">
        <v>4097.7384100125855</v>
      </c>
      <c r="G43" s="4">
        <v>4315.7522869763461</v>
      </c>
      <c r="H43" s="4">
        <v>4454.777441927572</v>
      </c>
      <c r="I43" s="4">
        <v>4573.1320861843069</v>
      </c>
      <c r="J43" s="17">
        <v>4683.2719233603539</v>
      </c>
      <c r="K43" s="17">
        <v>4727.0449521002211</v>
      </c>
      <c r="L43" s="4">
        <v>106.63377192982456</v>
      </c>
      <c r="M43" s="4">
        <v>101.93370165745857</v>
      </c>
      <c r="N43" s="4">
        <v>99.426653614879044</v>
      </c>
      <c r="O43" s="4">
        <v>101.73838700484468</v>
      </c>
      <c r="P43" s="4">
        <v>109.50800750252489</v>
      </c>
      <c r="Q43" s="4">
        <v>112.38899403115447</v>
      </c>
      <c r="R43" s="20">
        <v>109.94841562269713</v>
      </c>
      <c r="S43" s="20">
        <v>108.32719233603537</v>
      </c>
      <c r="T43" s="203">
        <v>7296</v>
      </c>
      <c r="U43" s="63">
        <v>7240</v>
      </c>
      <c r="V43" s="63">
        <v>7151</v>
      </c>
      <c r="W43" s="63">
        <v>7018</v>
      </c>
      <c r="X43" s="63">
        <v>6931</v>
      </c>
      <c r="Y43" s="63">
        <v>6869</v>
      </c>
      <c r="Z43" s="4">
        <v>6785</v>
      </c>
      <c r="AA43" s="4">
        <v>6785</v>
      </c>
      <c r="AB43" s="96">
        <f t="shared" si="25"/>
        <v>28781751.75</v>
      </c>
      <c r="AC43" s="4">
        <f t="shared" si="26"/>
        <v>29990524.309999999</v>
      </c>
      <c r="AD43" s="4">
        <f t="shared" si="27"/>
        <v>30013927.369999997</v>
      </c>
      <c r="AE43" s="4">
        <f t="shared" si="28"/>
        <v>31001949.549999993</v>
      </c>
      <c r="AF43" s="4">
        <f t="shared" si="29"/>
        <v>31635062.450000003</v>
      </c>
      <c r="AG43" s="4">
        <f t="shared" si="30"/>
        <v>32184844.300000004</v>
      </c>
      <c r="AH43" s="4">
        <f t="shared" si="31"/>
        <v>32522000</v>
      </c>
      <c r="AI43" s="4">
        <f t="shared" si="32"/>
        <v>32808000</v>
      </c>
      <c r="AJ43" s="199">
        <f t="shared" si="10"/>
        <v>3944.8672902960525</v>
      </c>
      <c r="AK43" s="4">
        <f t="shared" si="11"/>
        <v>4142.3376118784527</v>
      </c>
      <c r="AL43" s="4">
        <f t="shared" si="12"/>
        <v>4197.1650636274644</v>
      </c>
      <c r="AM43" s="4">
        <f t="shared" si="13"/>
        <v>4417.4906739811904</v>
      </c>
      <c r="AN43" s="4">
        <f t="shared" si="14"/>
        <v>4564.2854494300973</v>
      </c>
      <c r="AO43" s="4">
        <f t="shared" si="15"/>
        <v>4685.5210802154616</v>
      </c>
      <c r="AP43" s="4">
        <f t="shared" si="16"/>
        <v>4793.2203389830511</v>
      </c>
      <c r="AQ43" s="4">
        <f t="shared" si="17"/>
        <v>4835.3721444362563</v>
      </c>
    </row>
    <row r="44" spans="1:43">
      <c r="A44" s="3">
        <v>102</v>
      </c>
      <c r="B44" s="3">
        <v>4</v>
      </c>
      <c r="C44" s="23" t="s">
        <v>662</v>
      </c>
      <c r="D44" s="4">
        <v>3294.2473627422901</v>
      </c>
      <c r="E44" s="4">
        <v>3320.9769191579353</v>
      </c>
      <c r="F44" s="4">
        <v>3497.1717301851668</v>
      </c>
      <c r="G44" s="4">
        <v>3756.5404568427311</v>
      </c>
      <c r="H44" s="4">
        <v>3728.7664635603342</v>
      </c>
      <c r="I44" s="4">
        <v>3701.823885478515</v>
      </c>
      <c r="J44" s="17">
        <v>3783.4143377885785</v>
      </c>
      <c r="K44" s="17">
        <v>3932.1587687322804</v>
      </c>
      <c r="L44" s="4">
        <v>109.61520099302969</v>
      </c>
      <c r="M44" s="4">
        <v>108.52638661924445</v>
      </c>
      <c r="N44" s="4">
        <v>110.41442147545801</v>
      </c>
      <c r="O44" s="4">
        <v>110.59359825587157</v>
      </c>
      <c r="P44" s="4">
        <v>117.78176025487853</v>
      </c>
      <c r="Q44" s="4">
        <v>120.96206098420046</v>
      </c>
      <c r="R44" s="20">
        <v>124.94937221547185</v>
      </c>
      <c r="S44" s="20">
        <v>121.70919400567031</v>
      </c>
      <c r="T44" s="203">
        <v>10473</v>
      </c>
      <c r="U44" s="63">
        <v>10403</v>
      </c>
      <c r="V44" s="63">
        <v>10207</v>
      </c>
      <c r="W44" s="63">
        <v>10091</v>
      </c>
      <c r="X44" s="63">
        <v>10044</v>
      </c>
      <c r="Y44" s="63">
        <v>9937</v>
      </c>
      <c r="Z44" s="4">
        <v>9876</v>
      </c>
      <c r="AA44" s="4">
        <v>9876</v>
      </c>
      <c r="AB44" s="96">
        <f t="shared" si="25"/>
        <v>35648652.630000003</v>
      </c>
      <c r="AC44" s="4">
        <f t="shared" si="26"/>
        <v>35677122.890000001</v>
      </c>
      <c r="AD44" s="4">
        <f t="shared" si="27"/>
        <v>36822631.849999994</v>
      </c>
      <c r="AE44" s="4">
        <f t="shared" si="28"/>
        <v>39023249.75</v>
      </c>
      <c r="AF44" s="4">
        <f t="shared" si="29"/>
        <v>38634730.359999992</v>
      </c>
      <c r="AG44" s="4">
        <f t="shared" si="30"/>
        <v>37987023.950000003</v>
      </c>
      <c r="AH44" s="4">
        <f t="shared" si="31"/>
        <v>38599000</v>
      </c>
      <c r="AI44" s="4">
        <f t="shared" si="32"/>
        <v>40036000</v>
      </c>
      <c r="AJ44" s="199">
        <f t="shared" si="10"/>
        <v>3403.8625637353198</v>
      </c>
      <c r="AK44" s="4">
        <f t="shared" si="11"/>
        <v>3429.5033057771798</v>
      </c>
      <c r="AL44" s="4">
        <f t="shared" si="12"/>
        <v>3607.5861516606246</v>
      </c>
      <c r="AM44" s="4">
        <f t="shared" si="13"/>
        <v>3867.1340550986029</v>
      </c>
      <c r="AN44" s="4">
        <f t="shared" si="14"/>
        <v>3846.5482238152122</v>
      </c>
      <c r="AO44" s="4">
        <f t="shared" si="15"/>
        <v>3822.7859464627154</v>
      </c>
      <c r="AP44" s="4">
        <f t="shared" si="16"/>
        <v>3908.3637100040501</v>
      </c>
      <c r="AQ44" s="4">
        <f t="shared" si="17"/>
        <v>4053.8679627379506</v>
      </c>
    </row>
    <row r="45" spans="1:43">
      <c r="A45" s="3">
        <v>181</v>
      </c>
      <c r="B45" s="3">
        <v>4</v>
      </c>
      <c r="C45" s="24" t="s">
        <v>688</v>
      </c>
      <c r="D45" s="4">
        <v>3736.2368480492814</v>
      </c>
      <c r="E45" s="4">
        <v>3807.2642245430811</v>
      </c>
      <c r="F45" s="4">
        <v>3843.580433851098</v>
      </c>
      <c r="G45" s="4">
        <v>3708.0115699281373</v>
      </c>
      <c r="H45" s="4">
        <v>4043.8898964922373</v>
      </c>
      <c r="I45" s="4">
        <v>3611.1854071470416</v>
      </c>
      <c r="J45" s="17">
        <v>3849.8516320474778</v>
      </c>
      <c r="K45" s="17">
        <v>3998.2195845697329</v>
      </c>
      <c r="L45" s="4">
        <v>92.402464065708415</v>
      </c>
      <c r="M45" s="4">
        <v>94.516971279373365</v>
      </c>
      <c r="N45" s="4">
        <v>92.12640599892876</v>
      </c>
      <c r="O45" s="4">
        <v>90.657822001105586</v>
      </c>
      <c r="P45" s="4">
        <v>104.08280621046579</v>
      </c>
      <c r="Q45" s="4">
        <v>101.93321616871705</v>
      </c>
      <c r="R45" s="20">
        <v>85.459940652818986</v>
      </c>
      <c r="S45" s="20">
        <v>98.516320474777444</v>
      </c>
      <c r="T45" s="203">
        <v>1948</v>
      </c>
      <c r="U45" s="63">
        <v>1915</v>
      </c>
      <c r="V45" s="63">
        <v>1867</v>
      </c>
      <c r="W45" s="63">
        <v>1809</v>
      </c>
      <c r="X45" s="63">
        <v>1739</v>
      </c>
      <c r="Y45" s="63">
        <v>1707</v>
      </c>
      <c r="Z45" s="4">
        <v>1685</v>
      </c>
      <c r="AA45" s="4">
        <v>1685</v>
      </c>
      <c r="AB45" s="96">
        <f t="shared" si="25"/>
        <v>7458189.3800000008</v>
      </c>
      <c r="AC45" s="4">
        <f t="shared" si="26"/>
        <v>7471910.9900000012</v>
      </c>
      <c r="AD45" s="4">
        <f t="shared" si="27"/>
        <v>7347964.6699999999</v>
      </c>
      <c r="AE45" s="4">
        <f t="shared" si="28"/>
        <v>6871792.9300000006</v>
      </c>
      <c r="AF45" s="4">
        <f t="shared" si="29"/>
        <v>7213324.5300000003</v>
      </c>
      <c r="AG45" s="4">
        <f t="shared" si="30"/>
        <v>6338293.4900000002</v>
      </c>
      <c r="AH45" s="4">
        <f t="shared" si="31"/>
        <v>6631000</v>
      </c>
      <c r="AI45" s="4">
        <f t="shared" si="32"/>
        <v>6903000</v>
      </c>
      <c r="AJ45" s="199">
        <f t="shared" si="10"/>
        <v>3828.6393121149899</v>
      </c>
      <c r="AK45" s="4">
        <f t="shared" si="11"/>
        <v>3901.7811958224547</v>
      </c>
      <c r="AL45" s="4">
        <f t="shared" si="12"/>
        <v>3935.7068398500269</v>
      </c>
      <c r="AM45" s="4">
        <f t="shared" si="13"/>
        <v>3798.6693919292429</v>
      </c>
      <c r="AN45" s="4">
        <f t="shared" si="14"/>
        <v>4147.9727027027029</v>
      </c>
      <c r="AO45" s="4">
        <f t="shared" si="15"/>
        <v>3713.1186233157587</v>
      </c>
      <c r="AP45" s="4">
        <f t="shared" si="16"/>
        <v>3935.3115727002969</v>
      </c>
      <c r="AQ45" s="4">
        <f t="shared" si="17"/>
        <v>4096.7359050445102</v>
      </c>
    </row>
    <row r="46" spans="1:43">
      <c r="A46" s="3">
        <v>214</v>
      </c>
      <c r="B46" s="3">
        <v>4</v>
      </c>
      <c r="C46" s="24" t="s">
        <v>697</v>
      </c>
      <c r="D46" s="4">
        <v>3383.0578638843831</v>
      </c>
      <c r="E46" s="4">
        <v>3381.2443856375039</v>
      </c>
      <c r="F46" s="4">
        <v>3335.8576850737286</v>
      </c>
      <c r="G46" s="4">
        <v>3630.9215589556215</v>
      </c>
      <c r="H46" s="4">
        <v>3720.9215574151558</v>
      </c>
      <c r="I46" s="4">
        <v>3707.1984856560589</v>
      </c>
      <c r="J46" s="17">
        <v>3848.6452326408089</v>
      </c>
      <c r="K46" s="17">
        <v>4002.4488506201124</v>
      </c>
      <c r="L46" s="4">
        <v>98.068131544020062</v>
      </c>
      <c r="M46" s="4">
        <v>96.073454762615711</v>
      </c>
      <c r="N46" s="4">
        <v>91.78453204935299</v>
      </c>
      <c r="O46" s="4">
        <v>92.715231788079464</v>
      </c>
      <c r="P46" s="4">
        <v>101.42569347590268</v>
      </c>
      <c r="Q46" s="4">
        <v>105.11051889010817</v>
      </c>
      <c r="R46" s="20">
        <v>111.54119598704479</v>
      </c>
      <c r="S46" s="20">
        <v>107.82842246622955</v>
      </c>
      <c r="T46" s="203">
        <v>13562</v>
      </c>
      <c r="U46" s="63">
        <v>13396</v>
      </c>
      <c r="V46" s="63">
        <v>13292</v>
      </c>
      <c r="W46" s="63">
        <v>13137</v>
      </c>
      <c r="X46" s="63">
        <v>12906</v>
      </c>
      <c r="Y46" s="63">
        <v>12758</v>
      </c>
      <c r="Z46" s="4">
        <v>12659</v>
      </c>
      <c r="AA46" s="4">
        <v>12659</v>
      </c>
      <c r="AB46" s="96">
        <f t="shared" si="25"/>
        <v>47211030.750000007</v>
      </c>
      <c r="AC46" s="4">
        <f t="shared" si="26"/>
        <v>46582149.789999999</v>
      </c>
      <c r="AD46" s="4">
        <f t="shared" si="27"/>
        <v>45560220.350000001</v>
      </c>
      <c r="AE46" s="4">
        <f t="shared" si="28"/>
        <v>48917416.520000003</v>
      </c>
      <c r="AF46" s="4">
        <f t="shared" si="29"/>
        <v>49331213.620000005</v>
      </c>
      <c r="AG46" s="4">
        <f t="shared" si="30"/>
        <v>48637438.280000001</v>
      </c>
      <c r="AH46" s="4">
        <f t="shared" si="31"/>
        <v>50132000</v>
      </c>
      <c r="AI46" s="4">
        <f t="shared" si="32"/>
        <v>52032000</v>
      </c>
      <c r="AJ46" s="199">
        <f t="shared" si="10"/>
        <v>3481.1259954284033</v>
      </c>
      <c r="AK46" s="4">
        <f t="shared" si="11"/>
        <v>3477.3178404001192</v>
      </c>
      <c r="AL46" s="4">
        <f t="shared" si="12"/>
        <v>3427.6422171230815</v>
      </c>
      <c r="AM46" s="4">
        <f t="shared" si="13"/>
        <v>3723.6367907437011</v>
      </c>
      <c r="AN46" s="4">
        <f t="shared" si="14"/>
        <v>3822.3472508910586</v>
      </c>
      <c r="AO46" s="4">
        <f t="shared" si="15"/>
        <v>3812.3090045461672</v>
      </c>
      <c r="AP46" s="4">
        <f t="shared" si="16"/>
        <v>3960.1864286278537</v>
      </c>
      <c r="AQ46" s="4">
        <f t="shared" si="17"/>
        <v>4110.2772730863417</v>
      </c>
    </row>
    <row r="47" spans="1:43">
      <c r="A47" s="3">
        <v>230</v>
      </c>
      <c r="B47" s="3">
        <v>4</v>
      </c>
      <c r="C47" s="24" t="s">
        <v>704</v>
      </c>
      <c r="D47" s="4">
        <v>3700.3595393939395</v>
      </c>
      <c r="E47" s="4">
        <v>3762.5093956717028</v>
      </c>
      <c r="F47" s="4">
        <v>3791.0416853932584</v>
      </c>
      <c r="G47" s="4">
        <v>4006.6149372384934</v>
      </c>
      <c r="H47" s="4">
        <v>4193.5713065755772</v>
      </c>
      <c r="I47" s="4">
        <v>4209.5398105081831</v>
      </c>
      <c r="J47" s="17">
        <v>4686.7627785058976</v>
      </c>
      <c r="K47" s="17">
        <v>4745.7404980340762</v>
      </c>
      <c r="L47" s="4">
        <v>156.76767676767676</v>
      </c>
      <c r="M47" s="4">
        <v>155.98203348305429</v>
      </c>
      <c r="N47" s="4">
        <v>151.47732001664585</v>
      </c>
      <c r="O47" s="4">
        <v>139.3305439330544</v>
      </c>
      <c r="P47" s="4">
        <v>150.72587532023911</v>
      </c>
      <c r="Q47" s="4">
        <v>154.6080964685616</v>
      </c>
      <c r="R47" s="20">
        <v>143.29401485364789</v>
      </c>
      <c r="S47" s="20">
        <v>146.35211882918304</v>
      </c>
      <c r="T47" s="203">
        <v>2475</v>
      </c>
      <c r="U47" s="63">
        <v>2449</v>
      </c>
      <c r="V47" s="63">
        <v>2403</v>
      </c>
      <c r="W47" s="63">
        <v>2390</v>
      </c>
      <c r="X47" s="63">
        <v>2342</v>
      </c>
      <c r="Y47" s="63">
        <v>2322</v>
      </c>
      <c r="Z47" s="4">
        <v>2289</v>
      </c>
      <c r="AA47" s="4">
        <v>2289</v>
      </c>
      <c r="AB47" s="96">
        <f t="shared" si="25"/>
        <v>9546389.8599999994</v>
      </c>
      <c r="AC47" s="4">
        <f t="shared" si="26"/>
        <v>9596385.5099999998</v>
      </c>
      <c r="AD47" s="4">
        <f t="shared" si="27"/>
        <v>9473873.1699999999</v>
      </c>
      <c r="AE47" s="4">
        <f t="shared" si="28"/>
        <v>9908809.6999999993</v>
      </c>
      <c r="AF47" s="4">
        <f t="shared" si="29"/>
        <v>10174344.000000002</v>
      </c>
      <c r="AG47" s="4">
        <f t="shared" si="30"/>
        <v>10133551.440000001</v>
      </c>
      <c r="AH47" s="4">
        <f t="shared" si="31"/>
        <v>11056000</v>
      </c>
      <c r="AI47" s="4">
        <f t="shared" si="32"/>
        <v>11198000.000000002</v>
      </c>
      <c r="AJ47" s="199">
        <f t="shared" si="10"/>
        <v>3857.1272161616157</v>
      </c>
      <c r="AK47" s="4">
        <f t="shared" si="11"/>
        <v>3918.491429154757</v>
      </c>
      <c r="AL47" s="4">
        <f t="shared" si="12"/>
        <v>3942.5190054099044</v>
      </c>
      <c r="AM47" s="4">
        <f t="shared" si="13"/>
        <v>4145.9454811715477</v>
      </c>
      <c r="AN47" s="4">
        <f t="shared" si="14"/>
        <v>4344.2971818958167</v>
      </c>
      <c r="AO47" s="4">
        <f t="shared" si="15"/>
        <v>4364.1479069767447</v>
      </c>
      <c r="AP47" s="4">
        <f t="shared" si="16"/>
        <v>4830.0567933595457</v>
      </c>
      <c r="AQ47" s="4">
        <f t="shared" si="17"/>
        <v>4892.0926168632595</v>
      </c>
    </row>
    <row r="48" spans="1:43">
      <c r="A48" s="3">
        <v>271</v>
      </c>
      <c r="B48" s="3">
        <v>4</v>
      </c>
      <c r="C48" s="24" t="s">
        <v>726</v>
      </c>
      <c r="D48" s="4">
        <v>3640.1710631010405</v>
      </c>
      <c r="E48" s="4">
        <v>3821.8736756468393</v>
      </c>
      <c r="F48" s="4">
        <v>3771.5422476629183</v>
      </c>
      <c r="G48" s="4">
        <v>3745.918156656518</v>
      </c>
      <c r="H48" s="4">
        <v>4010.7960312543996</v>
      </c>
      <c r="I48" s="4">
        <v>3999.2845358619707</v>
      </c>
      <c r="J48" s="17">
        <v>4095.1559580278854</v>
      </c>
      <c r="K48" s="17">
        <v>4326.8650280293232</v>
      </c>
      <c r="L48" s="4">
        <v>86.154656830457114</v>
      </c>
      <c r="M48" s="4">
        <v>87.623366230994932</v>
      </c>
      <c r="N48" s="4">
        <v>88.199430971413094</v>
      </c>
      <c r="O48" s="4">
        <v>87.738721284251312</v>
      </c>
      <c r="P48" s="4">
        <v>96.297339152470784</v>
      </c>
      <c r="Q48" s="4">
        <v>101.38314558676743</v>
      </c>
      <c r="R48" s="20">
        <v>98.030760385223516</v>
      </c>
      <c r="S48" s="20">
        <v>99.036941210291786</v>
      </c>
      <c r="T48" s="203">
        <v>7591</v>
      </c>
      <c r="U48" s="63">
        <v>7498</v>
      </c>
      <c r="V48" s="63">
        <v>7381</v>
      </c>
      <c r="W48" s="63">
        <v>7226</v>
      </c>
      <c r="X48" s="63">
        <v>7103</v>
      </c>
      <c r="Y48" s="63">
        <v>7013</v>
      </c>
      <c r="Z48" s="4">
        <v>6957</v>
      </c>
      <c r="AA48" s="4">
        <v>6957</v>
      </c>
      <c r="AB48" s="96">
        <f t="shared" si="25"/>
        <v>28286538.539999999</v>
      </c>
      <c r="AC48" s="4">
        <f t="shared" si="26"/>
        <v>29313408.82</v>
      </c>
      <c r="AD48" s="4">
        <f t="shared" si="27"/>
        <v>28488753.330000002</v>
      </c>
      <c r="AE48" s="4">
        <f t="shared" si="28"/>
        <v>27702004.599999998</v>
      </c>
      <c r="AF48" s="4">
        <f t="shared" si="29"/>
        <v>29172684.210000001</v>
      </c>
      <c r="AG48" s="4">
        <f t="shared" si="30"/>
        <v>28757982.450000003</v>
      </c>
      <c r="AH48" s="4">
        <f t="shared" si="31"/>
        <v>29171999.999999996</v>
      </c>
      <c r="AI48" s="4">
        <f t="shared" si="32"/>
        <v>30791000</v>
      </c>
      <c r="AJ48" s="199">
        <f t="shared" si="10"/>
        <v>3726.3257199314976</v>
      </c>
      <c r="AK48" s="4">
        <f t="shared" si="11"/>
        <v>3909.4970418778339</v>
      </c>
      <c r="AL48" s="4">
        <f t="shared" si="12"/>
        <v>3859.7416786343315</v>
      </c>
      <c r="AM48" s="4">
        <f t="shared" si="13"/>
        <v>3833.6568779407689</v>
      </c>
      <c r="AN48" s="4">
        <f t="shared" si="14"/>
        <v>4107.0933704068702</v>
      </c>
      <c r="AO48" s="4">
        <f t="shared" si="15"/>
        <v>4100.6676814487382</v>
      </c>
      <c r="AP48" s="4">
        <f t="shared" si="16"/>
        <v>4193.1867184131088</v>
      </c>
      <c r="AQ48" s="4">
        <f t="shared" si="17"/>
        <v>4425.901969239615</v>
      </c>
    </row>
    <row r="49" spans="1:43">
      <c r="A49" s="3">
        <v>484</v>
      </c>
      <c r="B49" s="3">
        <v>4</v>
      </c>
      <c r="C49" s="24" t="s">
        <v>778</v>
      </c>
      <c r="D49" s="4">
        <v>3929.0890894819468</v>
      </c>
      <c r="E49" s="4">
        <v>3940.8897317765854</v>
      </c>
      <c r="F49" s="4">
        <v>4238.924676806083</v>
      </c>
      <c r="G49" s="4">
        <v>4372.531906902087</v>
      </c>
      <c r="H49" s="4">
        <v>4609.8588229540264</v>
      </c>
      <c r="I49" s="4">
        <v>4721.4741063274632</v>
      </c>
      <c r="J49" s="17">
        <v>4665.3569089718403</v>
      </c>
      <c r="K49" s="17">
        <v>4922.0694171578261</v>
      </c>
      <c r="L49" s="4">
        <v>117.11145996860283</v>
      </c>
      <c r="M49" s="4">
        <v>116.75607447144209</v>
      </c>
      <c r="N49" s="4">
        <v>112.48415716096325</v>
      </c>
      <c r="O49" s="4">
        <v>114.28571428571429</v>
      </c>
      <c r="P49" s="4">
        <v>115.74828822954026</v>
      </c>
      <c r="Q49" s="4">
        <v>118.06914546640574</v>
      </c>
      <c r="R49" s="20">
        <v>114.603798297315</v>
      </c>
      <c r="S49" s="20">
        <v>120.49770792403406</v>
      </c>
      <c r="T49" s="203">
        <v>3185</v>
      </c>
      <c r="U49" s="63">
        <v>3169</v>
      </c>
      <c r="V49" s="63">
        <v>3156</v>
      </c>
      <c r="W49" s="63">
        <v>3115</v>
      </c>
      <c r="X49" s="63">
        <v>3067</v>
      </c>
      <c r="Y49" s="63">
        <v>3066</v>
      </c>
      <c r="Z49" s="4">
        <v>3054</v>
      </c>
      <c r="AA49" s="4">
        <v>3054</v>
      </c>
      <c r="AB49" s="96">
        <f t="shared" si="25"/>
        <v>12887148.75</v>
      </c>
      <c r="AC49" s="4">
        <f t="shared" si="26"/>
        <v>12858679.559999999</v>
      </c>
      <c r="AD49" s="4">
        <f t="shared" si="27"/>
        <v>13733046.279999997</v>
      </c>
      <c r="AE49" s="4">
        <f t="shared" si="28"/>
        <v>13976436.890000002</v>
      </c>
      <c r="AF49" s="4">
        <f t="shared" si="29"/>
        <v>14493437.009999998</v>
      </c>
      <c r="AG49" s="4">
        <f t="shared" si="30"/>
        <v>14838039.610000001</v>
      </c>
      <c r="AH49" s="4">
        <f t="shared" si="31"/>
        <v>14598000</v>
      </c>
      <c r="AI49" s="4">
        <f t="shared" si="32"/>
        <v>15400000.000000002</v>
      </c>
      <c r="AJ49" s="199">
        <f t="shared" si="10"/>
        <v>4046.2005494505493</v>
      </c>
      <c r="AK49" s="4">
        <f t="shared" si="11"/>
        <v>4057.6458062480274</v>
      </c>
      <c r="AL49" s="4">
        <f t="shared" si="12"/>
        <v>4351.4088339670461</v>
      </c>
      <c r="AM49" s="4">
        <f t="shared" si="13"/>
        <v>4486.8176211878017</v>
      </c>
      <c r="AN49" s="4">
        <f t="shared" si="14"/>
        <v>4725.6071111835663</v>
      </c>
      <c r="AO49" s="4">
        <f t="shared" si="15"/>
        <v>4839.5432517938689</v>
      </c>
      <c r="AP49" s="4">
        <f t="shared" si="16"/>
        <v>4779.9607072691551</v>
      </c>
      <c r="AQ49" s="4">
        <f t="shared" si="17"/>
        <v>5042.5671250818605</v>
      </c>
    </row>
    <row r="50" spans="1:43">
      <c r="A50" s="3">
        <v>531</v>
      </c>
      <c r="B50" s="3">
        <v>4</v>
      </c>
      <c r="C50" s="24" t="s">
        <v>792</v>
      </c>
      <c r="D50" s="4">
        <v>3268.7795894531941</v>
      </c>
      <c r="E50" s="4">
        <v>3314.0362436914206</v>
      </c>
      <c r="F50" s="4">
        <v>3215.0103296504258</v>
      </c>
      <c r="G50" s="4">
        <v>3382.1842100423028</v>
      </c>
      <c r="H50" s="4">
        <v>3581.2427735034717</v>
      </c>
      <c r="I50" s="4">
        <v>3778.3740601217655</v>
      </c>
      <c r="J50" s="17">
        <v>4064.0479876160989</v>
      </c>
      <c r="K50" s="17">
        <v>4255.6114551083592</v>
      </c>
      <c r="L50" s="4">
        <v>87.595115908688726</v>
      </c>
      <c r="M50" s="4">
        <v>85.61643835616438</v>
      </c>
      <c r="N50" s="4">
        <v>82.774859626879191</v>
      </c>
      <c r="O50" s="4">
        <v>83.501931212065472</v>
      </c>
      <c r="P50" s="4">
        <v>91.949709138675175</v>
      </c>
      <c r="Q50" s="4">
        <v>95.129375951293753</v>
      </c>
      <c r="R50" s="20">
        <v>113.58359133126935</v>
      </c>
      <c r="S50" s="20">
        <v>113.77708978328174</v>
      </c>
      <c r="T50" s="203">
        <v>5651</v>
      </c>
      <c r="U50" s="63">
        <v>5548</v>
      </c>
      <c r="V50" s="63">
        <v>5521</v>
      </c>
      <c r="W50" s="63">
        <v>5437</v>
      </c>
      <c r="X50" s="63">
        <v>5329</v>
      </c>
      <c r="Y50" s="63">
        <v>5256</v>
      </c>
      <c r="Z50" s="4">
        <v>5168</v>
      </c>
      <c r="AA50" s="4">
        <v>5168</v>
      </c>
      <c r="AB50" s="96">
        <f t="shared" si="25"/>
        <v>18966873.459999997</v>
      </c>
      <c r="AC50" s="4">
        <f t="shared" si="26"/>
        <v>18861273.080000002</v>
      </c>
      <c r="AD50" s="4">
        <f t="shared" si="27"/>
        <v>18207072.030000001</v>
      </c>
      <c r="AE50" s="4">
        <f t="shared" si="28"/>
        <v>18842935.550000001</v>
      </c>
      <c r="AF50" s="4">
        <f t="shared" si="29"/>
        <v>19574442.740000002</v>
      </c>
      <c r="AG50" s="4">
        <f t="shared" si="30"/>
        <v>20359134.059999999</v>
      </c>
      <c r="AH50" s="4">
        <f t="shared" si="31"/>
        <v>21590000</v>
      </c>
      <c r="AI50" s="4">
        <f t="shared" si="32"/>
        <v>22581000</v>
      </c>
      <c r="AJ50" s="199">
        <f t="shared" si="10"/>
        <v>3356.3747053618822</v>
      </c>
      <c r="AK50" s="4">
        <f t="shared" si="11"/>
        <v>3399.6526820475851</v>
      </c>
      <c r="AL50" s="4">
        <f t="shared" si="12"/>
        <v>3297.7851892773051</v>
      </c>
      <c r="AM50" s="4">
        <f t="shared" si="13"/>
        <v>3465.6861412543685</v>
      </c>
      <c r="AN50" s="4">
        <f t="shared" si="14"/>
        <v>3673.1924826421473</v>
      </c>
      <c r="AO50" s="4">
        <f t="shared" si="15"/>
        <v>3873.5034360730592</v>
      </c>
      <c r="AP50" s="4">
        <f t="shared" si="16"/>
        <v>4177.6315789473683</v>
      </c>
      <c r="AQ50" s="4">
        <f t="shared" si="17"/>
        <v>4369.3885448916408</v>
      </c>
    </row>
    <row r="51" spans="1:43">
      <c r="A51" s="3">
        <v>608</v>
      </c>
      <c r="B51" s="3">
        <v>4</v>
      </c>
      <c r="C51" s="24" t="s">
        <v>826</v>
      </c>
      <c r="D51" s="4">
        <v>4005.1953303571431</v>
      </c>
      <c r="E51" s="4">
        <v>4015.5956784594714</v>
      </c>
      <c r="F51" s="4">
        <v>4235.4844644506002</v>
      </c>
      <c r="G51" s="4">
        <v>4019.5854613233923</v>
      </c>
      <c r="H51" s="4">
        <v>4269.9308664432747</v>
      </c>
      <c r="I51" s="4">
        <v>4346.3287833252543</v>
      </c>
      <c r="J51" s="17">
        <v>4356.6815697963239</v>
      </c>
      <c r="K51" s="17">
        <v>4615.0024838549425</v>
      </c>
      <c r="L51" s="4">
        <v>134.375</v>
      </c>
      <c r="M51" s="4">
        <v>130.31795790416481</v>
      </c>
      <c r="N51" s="4">
        <v>126.50046168051708</v>
      </c>
      <c r="O51" s="4">
        <v>125.34948741845294</v>
      </c>
      <c r="P51" s="4">
        <v>133.07802776448062</v>
      </c>
      <c r="Q51" s="4">
        <v>141.05671352399418</v>
      </c>
      <c r="R51" s="20">
        <v>142.07650273224044</v>
      </c>
      <c r="S51" s="20">
        <v>140.08941877794337</v>
      </c>
      <c r="T51" s="203">
        <v>2240</v>
      </c>
      <c r="U51" s="63">
        <v>2233</v>
      </c>
      <c r="V51" s="63">
        <v>2166</v>
      </c>
      <c r="W51" s="63">
        <v>2146</v>
      </c>
      <c r="X51" s="63">
        <v>2089</v>
      </c>
      <c r="Y51" s="63">
        <v>2063</v>
      </c>
      <c r="Z51" s="4">
        <v>2013</v>
      </c>
      <c r="AA51" s="4">
        <v>2013</v>
      </c>
      <c r="AB51" s="96">
        <f t="shared" si="25"/>
        <v>9272637.5399999991</v>
      </c>
      <c r="AC51" s="4">
        <f t="shared" si="26"/>
        <v>9257825.1500000004</v>
      </c>
      <c r="AD51" s="4">
        <f t="shared" si="27"/>
        <v>9448059.3499999996</v>
      </c>
      <c r="AE51" s="4">
        <f t="shared" si="28"/>
        <v>8895030.3999999985</v>
      </c>
      <c r="AF51" s="4">
        <f t="shared" si="29"/>
        <v>9197885.5800000019</v>
      </c>
      <c r="AG51" s="4">
        <f t="shared" si="30"/>
        <v>9257476.2799999993</v>
      </c>
      <c r="AH51" s="4">
        <f t="shared" si="31"/>
        <v>9056000</v>
      </c>
      <c r="AI51" s="4">
        <f t="shared" si="32"/>
        <v>9571999.9999999981</v>
      </c>
      <c r="AJ51" s="199">
        <f t="shared" si="10"/>
        <v>4139.5703303571427</v>
      </c>
      <c r="AK51" s="4">
        <f t="shared" si="11"/>
        <v>4145.9136363636362</v>
      </c>
      <c r="AL51" s="4">
        <f t="shared" si="12"/>
        <v>4361.9849261311174</v>
      </c>
      <c r="AM51" s="4">
        <f t="shared" si="13"/>
        <v>4144.9349487418449</v>
      </c>
      <c r="AN51" s="4">
        <f t="shared" si="14"/>
        <v>4403.0088942077555</v>
      </c>
      <c r="AO51" s="4">
        <f t="shared" si="15"/>
        <v>4487.3854968492487</v>
      </c>
      <c r="AP51" s="4">
        <f t="shared" si="16"/>
        <v>4498.7580725285643</v>
      </c>
      <c r="AQ51" s="4">
        <f t="shared" si="17"/>
        <v>4755.0919026328856</v>
      </c>
    </row>
    <row r="52" spans="1:43">
      <c r="A52" s="3">
        <v>609</v>
      </c>
      <c r="B52" s="3">
        <v>4</v>
      </c>
      <c r="C52" s="24" t="s">
        <v>827</v>
      </c>
      <c r="D52" s="4">
        <v>3257.9783867717865</v>
      </c>
      <c r="E52" s="4">
        <v>3245.5235193218823</v>
      </c>
      <c r="F52" s="4">
        <v>3180.067295920177</v>
      </c>
      <c r="G52" s="4">
        <v>3379.7856533535537</v>
      </c>
      <c r="H52" s="4">
        <v>3525.3835780494196</v>
      </c>
      <c r="I52" s="4">
        <v>3598.0715680416806</v>
      </c>
      <c r="J52" s="17">
        <v>3889.1976380687738</v>
      </c>
      <c r="K52" s="17">
        <v>4153.3578469535641</v>
      </c>
      <c r="L52" s="4">
        <v>90.613029064114428</v>
      </c>
      <c r="M52" s="4">
        <v>85.329006924605281</v>
      </c>
      <c r="N52" s="4">
        <v>91.290623854729446</v>
      </c>
      <c r="O52" s="4">
        <v>96.335438313804005</v>
      </c>
      <c r="P52" s="4">
        <v>90.535420687683185</v>
      </c>
      <c r="Q52" s="4">
        <v>83.683858324171879</v>
      </c>
      <c r="R52" s="20">
        <v>89.901905594614988</v>
      </c>
      <c r="S52" s="20">
        <v>95.782778982165738</v>
      </c>
      <c r="T52" s="203">
        <v>85363</v>
      </c>
      <c r="U52" s="63">
        <v>85059</v>
      </c>
      <c r="V52" s="63">
        <v>84587</v>
      </c>
      <c r="W52" s="63">
        <v>84403</v>
      </c>
      <c r="X52" s="63">
        <v>83934</v>
      </c>
      <c r="Y52" s="63">
        <v>83684</v>
      </c>
      <c r="Z52" s="4">
        <v>83491</v>
      </c>
      <c r="AA52" s="4">
        <v>83491</v>
      </c>
      <c r="AB52" s="96">
        <f t="shared" si="25"/>
        <v>285845809.03000003</v>
      </c>
      <c r="AC52" s="4">
        <f t="shared" si="26"/>
        <v>283318985.02999997</v>
      </c>
      <c r="AD52" s="4">
        <f t="shared" si="27"/>
        <v>276714352.36000001</v>
      </c>
      <c r="AE52" s="4">
        <f t="shared" si="28"/>
        <v>293395048.5</v>
      </c>
      <c r="AF52" s="4">
        <f t="shared" si="29"/>
        <v>303498545.24000001</v>
      </c>
      <c r="AG52" s="4">
        <f t="shared" si="30"/>
        <v>308104021.10000002</v>
      </c>
      <c r="AH52" s="4">
        <f t="shared" si="31"/>
        <v>332219000</v>
      </c>
      <c r="AI52" s="4">
        <f t="shared" si="32"/>
        <v>354765000.00000006</v>
      </c>
      <c r="AJ52" s="199">
        <f t="shared" si="10"/>
        <v>3348.591415835901</v>
      </c>
      <c r="AK52" s="4">
        <f t="shared" si="11"/>
        <v>3330.8525262464873</v>
      </c>
      <c r="AL52" s="4">
        <f t="shared" si="12"/>
        <v>3271.3579197749063</v>
      </c>
      <c r="AM52" s="4">
        <f t="shared" si="13"/>
        <v>3476.1210916673576</v>
      </c>
      <c r="AN52" s="4">
        <f t="shared" si="14"/>
        <v>3615.9189987371033</v>
      </c>
      <c r="AO52" s="4">
        <f t="shared" si="15"/>
        <v>3681.7554263658526</v>
      </c>
      <c r="AP52" s="4">
        <f t="shared" si="16"/>
        <v>3979.0995436633889</v>
      </c>
      <c r="AQ52" s="4">
        <f t="shared" si="17"/>
        <v>4249.14062593573</v>
      </c>
    </row>
    <row r="53" spans="1:43">
      <c r="A53" s="25">
        <v>684</v>
      </c>
      <c r="B53" s="3">
        <v>4</v>
      </c>
      <c r="C53" s="26" t="s">
        <v>846</v>
      </c>
      <c r="D53" s="4">
        <v>3253.9731276846946</v>
      </c>
      <c r="E53" s="4">
        <v>3217.6719063967284</v>
      </c>
      <c r="F53" s="4">
        <v>3286.0920949015649</v>
      </c>
      <c r="G53" s="4">
        <v>3433.9486704776423</v>
      </c>
      <c r="H53" s="4">
        <v>3500.27993266165</v>
      </c>
      <c r="I53" s="4">
        <v>3598.1734011270491</v>
      </c>
      <c r="J53" s="17">
        <v>3654.1185527328716</v>
      </c>
      <c r="K53" s="17">
        <v>3731.7167051578135</v>
      </c>
      <c r="L53" s="4">
        <v>87.442538119520705</v>
      </c>
      <c r="M53" s="4">
        <v>89.690513454839191</v>
      </c>
      <c r="N53" s="4">
        <v>84.073700151438672</v>
      </c>
      <c r="O53" s="4">
        <v>84.47662601626017</v>
      </c>
      <c r="P53" s="4">
        <v>92.590230837903334</v>
      </c>
      <c r="Q53" s="4">
        <v>95.3125</v>
      </c>
      <c r="R53" s="20">
        <v>93.12291506286887</v>
      </c>
      <c r="S53" s="20">
        <v>98.793944059532976</v>
      </c>
      <c r="T53" s="203">
        <v>39809</v>
      </c>
      <c r="U53" s="63">
        <v>39614</v>
      </c>
      <c r="V53" s="63">
        <v>39620</v>
      </c>
      <c r="W53" s="63">
        <v>39360</v>
      </c>
      <c r="X53" s="63">
        <v>39205</v>
      </c>
      <c r="Y53" s="63">
        <v>39040</v>
      </c>
      <c r="Z53" s="4">
        <v>38970</v>
      </c>
      <c r="AA53" s="4">
        <v>38970</v>
      </c>
      <c r="AB53" s="96">
        <f t="shared" si="25"/>
        <v>133018416.24000001</v>
      </c>
      <c r="AC53" s="4">
        <f t="shared" si="26"/>
        <v>131017854.90000001</v>
      </c>
      <c r="AD53" s="4">
        <f t="shared" si="27"/>
        <v>133525968.8</v>
      </c>
      <c r="AE53" s="4">
        <f t="shared" si="28"/>
        <v>138485219.66999999</v>
      </c>
      <c r="AF53" s="4">
        <f t="shared" si="29"/>
        <v>140858474.75999999</v>
      </c>
      <c r="AG53" s="4">
        <f t="shared" si="30"/>
        <v>144193689.58000001</v>
      </c>
      <c r="AH53" s="4">
        <f t="shared" si="31"/>
        <v>146030000</v>
      </c>
      <c r="AI53" s="4">
        <f t="shared" si="32"/>
        <v>149275000</v>
      </c>
      <c r="AJ53" s="199">
        <f t="shared" si="10"/>
        <v>3341.4156658042152</v>
      </c>
      <c r="AK53" s="4">
        <f t="shared" si="11"/>
        <v>3307.3624198515677</v>
      </c>
      <c r="AL53" s="4">
        <f t="shared" si="12"/>
        <v>3370.1657950530034</v>
      </c>
      <c r="AM53" s="4">
        <f t="shared" si="13"/>
        <v>3518.4252964939019</v>
      </c>
      <c r="AN53" s="4">
        <f t="shared" si="14"/>
        <v>3592.8701634995532</v>
      </c>
      <c r="AO53" s="4">
        <f t="shared" si="15"/>
        <v>3693.4859011270496</v>
      </c>
      <c r="AP53" s="4">
        <f t="shared" si="16"/>
        <v>3747.2414677957404</v>
      </c>
      <c r="AQ53" s="4">
        <f t="shared" si="17"/>
        <v>3830.5106492173468</v>
      </c>
    </row>
    <row r="54" spans="1:43">
      <c r="A54" s="3">
        <v>747</v>
      </c>
      <c r="B54" s="3">
        <v>4</v>
      </c>
      <c r="C54" s="24" t="s">
        <v>868</v>
      </c>
      <c r="D54" s="4">
        <v>4196.5934839554684</v>
      </c>
      <c r="E54" s="4">
        <v>3918.8943172690761</v>
      </c>
      <c r="F54" s="4">
        <v>3889.6479200542003</v>
      </c>
      <c r="G54" s="4">
        <v>3750.3774828532237</v>
      </c>
      <c r="H54" s="4">
        <v>3431.307891440501</v>
      </c>
      <c r="I54" s="4">
        <v>4018.3701732851987</v>
      </c>
      <c r="J54" s="17">
        <v>4644.2307692307695</v>
      </c>
      <c r="K54" s="17">
        <v>4531.0650887573966</v>
      </c>
      <c r="L54" s="4">
        <v>142.76358873608382</v>
      </c>
      <c r="M54" s="4">
        <v>147.92503346720216</v>
      </c>
      <c r="N54" s="4">
        <v>143.63143631436316</v>
      </c>
      <c r="O54" s="4">
        <v>141.97530864197532</v>
      </c>
      <c r="P54" s="4">
        <v>147.52957550452331</v>
      </c>
      <c r="Q54" s="4">
        <v>130.68592057761734</v>
      </c>
      <c r="R54" s="20">
        <v>127.2189349112426</v>
      </c>
      <c r="S54" s="20">
        <v>122.0414201183432</v>
      </c>
      <c r="T54" s="203">
        <v>1527</v>
      </c>
      <c r="U54" s="63">
        <v>1494</v>
      </c>
      <c r="V54" s="63">
        <v>1476</v>
      </c>
      <c r="W54" s="63">
        <v>1458</v>
      </c>
      <c r="X54" s="63">
        <v>1437</v>
      </c>
      <c r="Y54" s="63">
        <v>1385</v>
      </c>
      <c r="Z54" s="4">
        <v>1352</v>
      </c>
      <c r="AA54" s="4">
        <v>1352</v>
      </c>
      <c r="AB54" s="96">
        <f t="shared" si="25"/>
        <v>6626198.25</v>
      </c>
      <c r="AC54" s="4">
        <f t="shared" si="26"/>
        <v>6075828.1099999994</v>
      </c>
      <c r="AD54" s="4">
        <f t="shared" si="27"/>
        <v>5953120.3300000001</v>
      </c>
      <c r="AE54" s="4">
        <f t="shared" si="28"/>
        <v>5675050.3700000001</v>
      </c>
      <c r="AF54" s="4">
        <f t="shared" si="29"/>
        <v>5142789.4399999995</v>
      </c>
      <c r="AG54" s="4">
        <f t="shared" si="30"/>
        <v>5746442.6900000004</v>
      </c>
      <c r="AH54" s="4">
        <f t="shared" si="31"/>
        <v>6451000</v>
      </c>
      <c r="AI54" s="4">
        <f t="shared" si="32"/>
        <v>6291000</v>
      </c>
      <c r="AJ54" s="199">
        <f t="shared" si="10"/>
        <v>4339.3570726915523</v>
      </c>
      <c r="AK54" s="4">
        <f t="shared" si="11"/>
        <v>4066.819350736278</v>
      </c>
      <c r="AL54" s="4">
        <f t="shared" si="12"/>
        <v>4033.2793563685636</v>
      </c>
      <c r="AM54" s="4">
        <f t="shared" si="13"/>
        <v>3892.3527914951992</v>
      </c>
      <c r="AN54" s="4">
        <f t="shared" si="14"/>
        <v>3578.8374669450241</v>
      </c>
      <c r="AO54" s="4">
        <f t="shared" si="15"/>
        <v>4149.0560938628159</v>
      </c>
      <c r="AP54" s="4">
        <f t="shared" si="16"/>
        <v>4771.4497041420118</v>
      </c>
      <c r="AQ54" s="4">
        <f t="shared" si="17"/>
        <v>4653.1065088757396</v>
      </c>
    </row>
    <row r="55" spans="1:43">
      <c r="A55" s="3">
        <v>783</v>
      </c>
      <c r="B55" s="3">
        <v>4</v>
      </c>
      <c r="C55" s="24" t="s">
        <v>883</v>
      </c>
      <c r="D55" s="4">
        <v>3512.7404738330974</v>
      </c>
      <c r="E55" s="4">
        <v>3517.4030394962792</v>
      </c>
      <c r="F55" s="4">
        <v>3547.6861842677095</v>
      </c>
      <c r="G55" s="4">
        <v>3714.4998076640727</v>
      </c>
      <c r="H55" s="4">
        <v>3816.8725412884987</v>
      </c>
      <c r="I55" s="4">
        <v>3989.481934998495</v>
      </c>
      <c r="J55" s="17">
        <v>4071.8081068771821</v>
      </c>
      <c r="K55" s="17">
        <v>4171.8536511310158</v>
      </c>
      <c r="L55" s="4">
        <v>106.93069306930693</v>
      </c>
      <c r="M55" s="4">
        <v>104.1785918717802</v>
      </c>
      <c r="N55" s="4">
        <v>102.27437346081413</v>
      </c>
      <c r="O55" s="4">
        <v>104.83042137718397</v>
      </c>
      <c r="P55" s="4">
        <v>112.48326141943163</v>
      </c>
      <c r="Q55" s="4">
        <v>115.85916340656034</v>
      </c>
      <c r="R55" s="20">
        <v>115.98603309549112</v>
      </c>
      <c r="S55" s="20">
        <v>112.64612114771519</v>
      </c>
      <c r="T55" s="203">
        <v>7070</v>
      </c>
      <c r="U55" s="63">
        <v>6988</v>
      </c>
      <c r="V55" s="63">
        <v>6903</v>
      </c>
      <c r="W55" s="63">
        <v>6811</v>
      </c>
      <c r="X55" s="63">
        <v>6721</v>
      </c>
      <c r="Y55" s="63">
        <v>6646</v>
      </c>
      <c r="Z55" s="4">
        <v>6587</v>
      </c>
      <c r="AA55" s="4">
        <v>6587</v>
      </c>
      <c r="AB55" s="96">
        <f t="shared" si="25"/>
        <v>25591075.149999999</v>
      </c>
      <c r="AC55" s="4">
        <f t="shared" si="26"/>
        <v>25307612.439999998</v>
      </c>
      <c r="AD55" s="4">
        <f t="shared" si="27"/>
        <v>25195677.73</v>
      </c>
      <c r="AE55" s="4">
        <f t="shared" si="28"/>
        <v>26013458.189999998</v>
      </c>
      <c r="AF55" s="4">
        <f t="shared" si="29"/>
        <v>26409200.349999998</v>
      </c>
      <c r="AG55" s="4">
        <f t="shared" si="30"/>
        <v>27284096.939999998</v>
      </c>
      <c r="AH55" s="4">
        <f t="shared" si="31"/>
        <v>27585000</v>
      </c>
      <c r="AI55" s="4">
        <f t="shared" si="32"/>
        <v>28222000.000000004</v>
      </c>
      <c r="AJ55" s="199">
        <f t="shared" si="10"/>
        <v>3619.6711669024044</v>
      </c>
      <c r="AK55" s="4">
        <f t="shared" si="11"/>
        <v>3621.5816313680593</v>
      </c>
      <c r="AL55" s="4">
        <f t="shared" si="12"/>
        <v>3649.9605577285238</v>
      </c>
      <c r="AM55" s="4">
        <f t="shared" si="13"/>
        <v>3819.3302290412566</v>
      </c>
      <c r="AN55" s="4">
        <f t="shared" si="14"/>
        <v>3929.3558027079303</v>
      </c>
      <c r="AO55" s="4">
        <f t="shared" si="15"/>
        <v>4105.3410984050552</v>
      </c>
      <c r="AP55" s="4">
        <f t="shared" si="16"/>
        <v>4187.7941399726733</v>
      </c>
      <c r="AQ55" s="4">
        <f t="shared" si="17"/>
        <v>4284.4997722787311</v>
      </c>
    </row>
    <row r="56" spans="1:43">
      <c r="A56" s="3">
        <v>886</v>
      </c>
      <c r="B56" s="3">
        <v>4</v>
      </c>
      <c r="C56" s="24" t="s">
        <v>900</v>
      </c>
      <c r="D56" s="4">
        <v>3042.669090772918</v>
      </c>
      <c r="E56" s="4">
        <v>3048.0846266526441</v>
      </c>
      <c r="F56" s="4">
        <v>3087.1857429931256</v>
      </c>
      <c r="G56" s="4">
        <v>3221.5840465402043</v>
      </c>
      <c r="H56" s="4">
        <v>3405.0079869474012</v>
      </c>
      <c r="I56" s="4">
        <v>3488.0722693364742</v>
      </c>
      <c r="J56" s="17">
        <v>3585.7142857142858</v>
      </c>
      <c r="K56" s="17">
        <v>3740.0947119179164</v>
      </c>
      <c r="L56" s="4">
        <v>87.552426602756142</v>
      </c>
      <c r="M56" s="4">
        <v>85.036057692307693</v>
      </c>
      <c r="N56" s="4">
        <v>82.64712548160459</v>
      </c>
      <c r="O56" s="4">
        <v>85.707702941402346</v>
      </c>
      <c r="P56" s="4">
        <v>94.475953694351645</v>
      </c>
      <c r="Q56" s="4">
        <v>95.013741656851195</v>
      </c>
      <c r="R56" s="20">
        <v>109.39226519337016</v>
      </c>
      <c r="S56" s="20">
        <v>112.94396211523284</v>
      </c>
      <c r="T56" s="203">
        <v>13352</v>
      </c>
      <c r="U56" s="63">
        <v>13312</v>
      </c>
      <c r="V56" s="63">
        <v>13237</v>
      </c>
      <c r="W56" s="63">
        <v>13021</v>
      </c>
      <c r="X56" s="63">
        <v>12871</v>
      </c>
      <c r="Y56" s="63">
        <v>12735</v>
      </c>
      <c r="Z56" s="4">
        <v>12670</v>
      </c>
      <c r="AA56" s="4">
        <v>12670</v>
      </c>
      <c r="AB56" s="96">
        <f t="shared" si="25"/>
        <v>41794717.700000003</v>
      </c>
      <c r="AC56" s="4">
        <f t="shared" si="26"/>
        <v>41708102.549999997</v>
      </c>
      <c r="AD56" s="4">
        <f t="shared" si="27"/>
        <v>41959077.680000007</v>
      </c>
      <c r="AE56" s="4">
        <f t="shared" si="28"/>
        <v>43064245.869999997</v>
      </c>
      <c r="AF56" s="4">
        <f t="shared" si="29"/>
        <v>45041857.799999997</v>
      </c>
      <c r="AG56" s="4">
        <f t="shared" si="30"/>
        <v>45630600.350000001</v>
      </c>
      <c r="AH56" s="4">
        <f t="shared" si="31"/>
        <v>46817000</v>
      </c>
      <c r="AI56" s="4">
        <f t="shared" si="32"/>
        <v>48818000</v>
      </c>
      <c r="AJ56" s="199">
        <f t="shared" si="10"/>
        <v>3130.2215173756745</v>
      </c>
      <c r="AK56" s="4">
        <f t="shared" si="11"/>
        <v>3133.1206843449518</v>
      </c>
      <c r="AL56" s="4">
        <f t="shared" si="12"/>
        <v>3169.8328684747303</v>
      </c>
      <c r="AM56" s="4">
        <f t="shared" si="13"/>
        <v>3307.2917494816065</v>
      </c>
      <c r="AN56" s="4">
        <f t="shared" si="14"/>
        <v>3499.4839406417527</v>
      </c>
      <c r="AO56" s="4">
        <f t="shared" si="15"/>
        <v>3583.0860109933255</v>
      </c>
      <c r="AP56" s="4">
        <f t="shared" si="16"/>
        <v>3695.1065509076557</v>
      </c>
      <c r="AQ56" s="4">
        <f t="shared" si="17"/>
        <v>3853.0386740331492</v>
      </c>
    </row>
    <row r="57" spans="1:43" s="162" customFormat="1">
      <c r="A57" s="41"/>
      <c r="B57" s="41">
        <v>4</v>
      </c>
      <c r="C57" s="207" t="s">
        <v>861</v>
      </c>
      <c r="D57" s="29"/>
      <c r="E57" s="29"/>
      <c r="F57" s="29"/>
      <c r="G57" s="29"/>
      <c r="H57" s="29"/>
      <c r="I57" s="29"/>
      <c r="J57" s="208"/>
      <c r="K57" s="208"/>
      <c r="L57" s="29"/>
      <c r="M57" s="29"/>
      <c r="N57" s="29"/>
      <c r="O57" s="29"/>
      <c r="P57" s="29"/>
      <c r="Q57" s="29"/>
      <c r="R57" s="209"/>
      <c r="S57" s="209"/>
      <c r="T57" s="210">
        <f>SUM(T41:T56)</f>
        <v>222957</v>
      </c>
      <c r="U57" s="210">
        <f t="shared" ref="U57:AI57" si="33">SUM(U41:U56)</f>
        <v>221740</v>
      </c>
      <c r="V57" s="210">
        <f t="shared" si="33"/>
        <v>220398</v>
      </c>
      <c r="W57" s="210">
        <f t="shared" si="33"/>
        <v>218624</v>
      </c>
      <c r="X57" s="210">
        <f t="shared" si="33"/>
        <v>216752</v>
      </c>
      <c r="Y57" s="210">
        <f t="shared" si="33"/>
        <v>215416</v>
      </c>
      <c r="Z57" s="210">
        <f t="shared" si="33"/>
        <v>214327</v>
      </c>
      <c r="AA57" s="210">
        <f t="shared" si="33"/>
        <v>214327</v>
      </c>
      <c r="AB57" s="210">
        <f t="shared" si="33"/>
        <v>763920203.44000006</v>
      </c>
      <c r="AC57" s="210">
        <f t="shared" si="33"/>
        <v>760444937.56999993</v>
      </c>
      <c r="AD57" s="210">
        <f t="shared" si="33"/>
        <v>754901225.3900001</v>
      </c>
      <c r="AE57" s="210">
        <f t="shared" si="33"/>
        <v>786573798.19999993</v>
      </c>
      <c r="AF57" s="210">
        <f t="shared" si="33"/>
        <v>811407653.91999996</v>
      </c>
      <c r="AG57" s="210">
        <f t="shared" si="33"/>
        <v>820457967.06000006</v>
      </c>
      <c r="AH57" s="210">
        <f t="shared" si="33"/>
        <v>855323000</v>
      </c>
      <c r="AI57" s="210">
        <f t="shared" si="33"/>
        <v>897161000</v>
      </c>
      <c r="AJ57" s="198">
        <f t="shared" si="10"/>
        <v>3426.3118154621748</v>
      </c>
      <c r="AK57" s="29">
        <f t="shared" si="11"/>
        <v>3429.4441127897535</v>
      </c>
      <c r="AL57" s="29">
        <f t="shared" si="12"/>
        <v>3425.1727574206666</v>
      </c>
      <c r="AM57" s="29">
        <f t="shared" si="13"/>
        <v>3597.8382894833135</v>
      </c>
      <c r="AN57" s="29">
        <f t="shared" si="14"/>
        <v>3743.4840459142242</v>
      </c>
      <c r="AO57" s="29">
        <f t="shared" si="15"/>
        <v>3808.7141487169015</v>
      </c>
      <c r="AP57" s="29">
        <f t="shared" si="16"/>
        <v>3990.7384510584293</v>
      </c>
      <c r="AQ57" s="29">
        <f t="shared" si="17"/>
        <v>4185.9448412939109</v>
      </c>
    </row>
    <row r="58" spans="1:43" s="229" customFormat="1" ht="15">
      <c r="A58" s="223"/>
      <c r="B58" s="223"/>
      <c r="C58" s="232"/>
      <c r="D58" s="225"/>
      <c r="E58" s="225"/>
      <c r="F58" s="225"/>
      <c r="G58" s="225"/>
      <c r="H58" s="225"/>
      <c r="I58" s="225"/>
      <c r="J58" s="233"/>
      <c r="K58" s="233"/>
      <c r="L58" s="225"/>
      <c r="M58" s="225"/>
      <c r="N58" s="225"/>
      <c r="O58" s="225"/>
      <c r="P58" s="225"/>
      <c r="Q58" s="225"/>
      <c r="R58" s="234"/>
      <c r="S58" s="234"/>
      <c r="T58" s="235"/>
      <c r="U58" s="236"/>
      <c r="V58" s="236"/>
      <c r="W58" s="236"/>
      <c r="X58" s="236"/>
      <c r="Y58" s="236"/>
      <c r="Z58" s="225"/>
      <c r="AA58" s="225"/>
      <c r="AB58" s="254"/>
      <c r="AC58" s="225"/>
      <c r="AD58" s="225"/>
      <c r="AE58" s="225"/>
      <c r="AF58" s="225"/>
      <c r="AG58" s="225"/>
      <c r="AH58" s="225"/>
      <c r="AI58" s="225"/>
      <c r="AJ58" s="230" t="s">
        <v>1018</v>
      </c>
      <c r="AK58" s="231">
        <f>AK57/AJ57-1</f>
        <v>9.1418922044494977E-4</v>
      </c>
      <c r="AL58" s="231">
        <f t="shared" ref="AL58" si="34">AL57/AK57-1</f>
        <v>-1.2454949632091372E-3</v>
      </c>
      <c r="AM58" s="231">
        <f t="shared" ref="AM58" si="35">AM57/AL57-1</f>
        <v>5.0410751308402002E-2</v>
      </c>
      <c r="AN58" s="231">
        <f t="shared" ref="AN58" si="36">AN57/AM57-1</f>
        <v>4.0481462676252411E-2</v>
      </c>
      <c r="AO58" s="231">
        <f t="shared" ref="AO58" si="37">AO57/AN57-1</f>
        <v>1.7424971497840946E-2</v>
      </c>
      <c r="AP58" s="231">
        <f t="shared" ref="AP58" si="38">AP57/AO57-1</f>
        <v>4.7791536784888233E-2</v>
      </c>
      <c r="AQ58" s="231">
        <f t="shared" ref="AQ58" si="39">AQ57/AP57-1</f>
        <v>4.8914854388342199E-2</v>
      </c>
    </row>
    <row r="59" spans="1:43">
      <c r="C59" s="24"/>
      <c r="D59" s="4"/>
      <c r="E59" s="4"/>
      <c r="F59" s="4"/>
      <c r="G59" s="4"/>
      <c r="H59" s="4"/>
      <c r="I59" s="4"/>
      <c r="J59" s="17"/>
      <c r="K59" s="17"/>
      <c r="L59" s="4"/>
      <c r="M59" s="4"/>
      <c r="N59" s="4"/>
      <c r="O59" s="4"/>
      <c r="P59" s="4"/>
      <c r="Q59" s="4"/>
      <c r="R59" s="20"/>
      <c r="S59" s="20"/>
      <c r="T59" s="203"/>
      <c r="U59" s="63"/>
      <c r="V59" s="63"/>
      <c r="W59" s="63"/>
      <c r="X59" s="63"/>
      <c r="Y59" s="63"/>
      <c r="Z59" s="4"/>
      <c r="AA59" s="4"/>
      <c r="AB59" s="96"/>
      <c r="AC59" s="4"/>
      <c r="AD59" s="4"/>
      <c r="AE59" s="4"/>
      <c r="AF59" s="4"/>
      <c r="AG59" s="4"/>
      <c r="AH59" s="4"/>
      <c r="AI59" s="4"/>
      <c r="AJ59" s="199"/>
      <c r="AK59" s="220"/>
      <c r="AL59" s="220"/>
      <c r="AM59" s="220"/>
      <c r="AN59" s="220"/>
      <c r="AO59" s="220"/>
      <c r="AP59" s="220"/>
      <c r="AQ59" s="220"/>
    </row>
    <row r="60" spans="1:43">
      <c r="A60" s="3">
        <v>61</v>
      </c>
      <c r="B60" s="3">
        <v>5</v>
      </c>
      <c r="C60" s="24" t="s">
        <v>645</v>
      </c>
      <c r="D60" s="4">
        <v>3434.6323751578461</v>
      </c>
      <c r="E60" s="4">
        <v>3512.4806098546042</v>
      </c>
      <c r="F60" s="4">
        <v>3612.2061088158275</v>
      </c>
      <c r="G60" s="4">
        <v>3665.7074400986612</v>
      </c>
      <c r="H60" s="4">
        <v>3758.8984912135375</v>
      </c>
      <c r="I60" s="4">
        <v>3972.3626803571428</v>
      </c>
      <c r="J60" s="17">
        <v>4163.4081583393672</v>
      </c>
      <c r="K60" s="17">
        <v>4321.3854694665697</v>
      </c>
      <c r="L60" s="4">
        <v>78.119618872689699</v>
      </c>
      <c r="M60" s="4">
        <v>80.66005077313639</v>
      </c>
      <c r="N60" s="4">
        <v>78.789642129764331</v>
      </c>
      <c r="O60" s="4">
        <v>85.682405449847309</v>
      </c>
      <c r="P60" s="4">
        <v>85.971244305070712</v>
      </c>
      <c r="Q60" s="4">
        <v>92.44047619047619</v>
      </c>
      <c r="R60" s="20">
        <v>97.15182235095341</v>
      </c>
      <c r="S60" s="20">
        <v>97.694907072169926</v>
      </c>
      <c r="T60" s="203">
        <v>17422</v>
      </c>
      <c r="U60" s="63">
        <v>17332</v>
      </c>
      <c r="V60" s="63">
        <v>17185</v>
      </c>
      <c r="W60" s="63">
        <v>17028</v>
      </c>
      <c r="X60" s="63">
        <v>16901</v>
      </c>
      <c r="Y60" s="63">
        <v>16800</v>
      </c>
      <c r="Z60" s="4">
        <v>16572</v>
      </c>
      <c r="AA60" s="4">
        <v>16572</v>
      </c>
      <c r="AB60" s="96">
        <f t="shared" ref="AB60:AB70" si="40">T60*(D60+L60)</f>
        <v>61199165.240000002</v>
      </c>
      <c r="AC60" s="4">
        <f t="shared" ref="AC60:AC70" si="41">U60*(E60+M60)</f>
        <v>62276313.93</v>
      </c>
      <c r="AD60" s="4">
        <f t="shared" ref="AD60:AD70" si="42">V60*(F60+N60)</f>
        <v>63429761.979999997</v>
      </c>
      <c r="AE60" s="4">
        <f t="shared" ref="AE60:AE70" si="43">W60*(G60+O60)</f>
        <v>63878666.290000007</v>
      </c>
      <c r="AF60" s="4">
        <f t="shared" ref="AF60:AF70" si="44">X60*(H60+P60)</f>
        <v>64982143.399999999</v>
      </c>
      <c r="AG60" s="4">
        <f t="shared" ref="AG60:AG70" si="45">Y60*(I60+Q60)</f>
        <v>68288693.030000001</v>
      </c>
      <c r="AH60" s="4">
        <f t="shared" ref="AH60:AH70" si="46">Z60*(J60+R60)</f>
        <v>70606000</v>
      </c>
      <c r="AI60" s="4">
        <f t="shared" ref="AI60:AI70" si="47">AA60*(K60+S60)</f>
        <v>73233000</v>
      </c>
      <c r="AJ60" s="199">
        <f t="shared" si="10"/>
        <v>3512.751994030536</v>
      </c>
      <c r="AK60" s="4">
        <f t="shared" si="11"/>
        <v>3593.1406606277405</v>
      </c>
      <c r="AL60" s="4">
        <f t="shared" si="12"/>
        <v>3690.9957509455917</v>
      </c>
      <c r="AM60" s="4">
        <f t="shared" si="13"/>
        <v>3751.3898455485087</v>
      </c>
      <c r="AN60" s="4">
        <f t="shared" si="14"/>
        <v>3844.8697355186082</v>
      </c>
      <c r="AO60" s="4">
        <f t="shared" si="15"/>
        <v>4064.803156547619</v>
      </c>
      <c r="AP60" s="4">
        <f t="shared" si="16"/>
        <v>4260.559980690321</v>
      </c>
      <c r="AQ60" s="4">
        <f t="shared" si="17"/>
        <v>4419.08037653874</v>
      </c>
    </row>
    <row r="61" spans="1:43">
      <c r="A61" s="3">
        <v>82</v>
      </c>
      <c r="B61" s="3">
        <v>5</v>
      </c>
      <c r="C61" s="24" t="s">
        <v>655</v>
      </c>
      <c r="D61" s="4">
        <v>2512.492914742998</v>
      </c>
      <c r="E61" s="4">
        <v>2605.9746023548851</v>
      </c>
      <c r="F61" s="4">
        <v>2632.7066597294483</v>
      </c>
      <c r="G61" s="4">
        <v>2743.1926532981529</v>
      </c>
      <c r="H61" s="4">
        <v>2756.1346752281897</v>
      </c>
      <c r="I61" s="4">
        <v>2922.7731419746515</v>
      </c>
      <c r="J61" s="17">
        <v>3255.5862949563739</v>
      </c>
      <c r="K61" s="17">
        <v>3407.8527346243882</v>
      </c>
      <c r="L61" s="4">
        <v>61.557402277623886</v>
      </c>
      <c r="M61" s="4">
        <v>64.036356124767607</v>
      </c>
      <c r="N61" s="4">
        <v>62.747138397502603</v>
      </c>
      <c r="O61" s="4">
        <v>67.968337730870715</v>
      </c>
      <c r="P61" s="4">
        <v>69.412014434302691</v>
      </c>
      <c r="Q61" s="4">
        <v>72.744701246139101</v>
      </c>
      <c r="R61" s="20">
        <v>77.037667588848691</v>
      </c>
      <c r="S61" s="20">
        <v>79.272185571398168</v>
      </c>
      <c r="T61" s="203">
        <v>9747</v>
      </c>
      <c r="U61" s="63">
        <v>9682</v>
      </c>
      <c r="V61" s="63">
        <v>9610</v>
      </c>
      <c r="W61" s="63">
        <v>9475</v>
      </c>
      <c r="X61" s="63">
        <v>9422</v>
      </c>
      <c r="Y61" s="63">
        <v>9389</v>
      </c>
      <c r="Z61" s="4">
        <v>9398</v>
      </c>
      <c r="AA61" s="4">
        <v>9398</v>
      </c>
      <c r="AB61" s="96">
        <f t="shared" si="40"/>
        <v>25089268.440000005</v>
      </c>
      <c r="AC61" s="4">
        <f t="shared" si="41"/>
        <v>25851046.099999998</v>
      </c>
      <c r="AD61" s="4">
        <f t="shared" si="42"/>
        <v>25903311</v>
      </c>
      <c r="AE61" s="4">
        <f t="shared" si="43"/>
        <v>26635750.389999997</v>
      </c>
      <c r="AF61" s="4">
        <f t="shared" si="44"/>
        <v>26622300.910000004</v>
      </c>
      <c r="AG61" s="4">
        <f t="shared" si="45"/>
        <v>28124917.030000001</v>
      </c>
      <c r="AH61" s="4">
        <f t="shared" si="46"/>
        <v>31320000.000000004</v>
      </c>
      <c r="AI61" s="4">
        <f t="shared" si="47"/>
        <v>32772000</v>
      </c>
      <c r="AJ61" s="199">
        <f t="shared" si="10"/>
        <v>2574.0503170206221</v>
      </c>
      <c r="AK61" s="4">
        <f t="shared" si="11"/>
        <v>2670.0109584796528</v>
      </c>
      <c r="AL61" s="4">
        <f t="shared" si="12"/>
        <v>2695.4537981269509</v>
      </c>
      <c r="AM61" s="4">
        <f t="shared" si="13"/>
        <v>2811.1609910290235</v>
      </c>
      <c r="AN61" s="4">
        <f t="shared" si="14"/>
        <v>2825.5466896624926</v>
      </c>
      <c r="AO61" s="4">
        <f t="shared" si="15"/>
        <v>2995.5178432207904</v>
      </c>
      <c r="AP61" s="4">
        <f t="shared" si="16"/>
        <v>3332.6239625452226</v>
      </c>
      <c r="AQ61" s="4">
        <f t="shared" si="17"/>
        <v>3487.1249201957862</v>
      </c>
    </row>
    <row r="62" spans="1:43">
      <c r="A62" s="3">
        <v>86</v>
      </c>
      <c r="B62" s="3">
        <v>5</v>
      </c>
      <c r="C62" s="24" t="s">
        <v>656</v>
      </c>
      <c r="D62" s="4">
        <v>2936.8268014663763</v>
      </c>
      <c r="E62" s="4">
        <v>2947.3965582687188</v>
      </c>
      <c r="F62" s="4">
        <v>3043.7691909689561</v>
      </c>
      <c r="G62" s="4">
        <v>3108.1388321254603</v>
      </c>
      <c r="H62" s="4">
        <v>3148.3451949152545</v>
      </c>
      <c r="I62" s="4">
        <v>3250.3641015290523</v>
      </c>
      <c r="J62" s="17">
        <v>3357.195481335953</v>
      </c>
      <c r="K62" s="17">
        <v>3518.5412573673871</v>
      </c>
      <c r="L62" s="4">
        <v>66.216061404513695</v>
      </c>
      <c r="M62" s="4">
        <v>67.469042934845504</v>
      </c>
      <c r="N62" s="4">
        <v>67.027281279397926</v>
      </c>
      <c r="O62" s="4">
        <v>71.046691220149697</v>
      </c>
      <c r="P62" s="4">
        <v>74.334140435835351</v>
      </c>
      <c r="Q62" s="4">
        <v>76.697247706422019</v>
      </c>
      <c r="R62" s="20">
        <v>71.09528487229862</v>
      </c>
      <c r="S62" s="20">
        <v>73.79666011787819</v>
      </c>
      <c r="T62" s="203">
        <v>8729</v>
      </c>
      <c r="U62" s="63">
        <v>8641</v>
      </c>
      <c r="V62" s="63">
        <v>8504</v>
      </c>
      <c r="W62" s="63">
        <v>8417</v>
      </c>
      <c r="X62" s="63">
        <v>8260</v>
      </c>
      <c r="Y62" s="63">
        <v>8175</v>
      </c>
      <c r="Z62" s="4">
        <v>8144</v>
      </c>
      <c r="AA62" s="4">
        <v>8144</v>
      </c>
      <c r="AB62" s="96">
        <f t="shared" si="40"/>
        <v>26213561.149999999</v>
      </c>
      <c r="AC62" s="4">
        <f t="shared" si="41"/>
        <v>26051453.66</v>
      </c>
      <c r="AD62" s="4">
        <f t="shared" si="42"/>
        <v>26454213.200000003</v>
      </c>
      <c r="AE62" s="4">
        <f t="shared" si="43"/>
        <v>26759204.549999997</v>
      </c>
      <c r="AF62" s="4">
        <f t="shared" si="44"/>
        <v>26619331.310000002</v>
      </c>
      <c r="AG62" s="4">
        <f t="shared" si="45"/>
        <v>27198726.530000001</v>
      </c>
      <c r="AH62" s="4">
        <f t="shared" si="46"/>
        <v>27920000</v>
      </c>
      <c r="AI62" s="4">
        <f t="shared" si="47"/>
        <v>29256000</v>
      </c>
      <c r="AJ62" s="199">
        <f t="shared" si="10"/>
        <v>3003.0428628708901</v>
      </c>
      <c r="AK62" s="4">
        <f t="shared" si="11"/>
        <v>3014.8656012035644</v>
      </c>
      <c r="AL62" s="4">
        <f t="shared" si="12"/>
        <v>3110.7964722483539</v>
      </c>
      <c r="AM62" s="4">
        <f t="shared" si="13"/>
        <v>3179.1855233456099</v>
      </c>
      <c r="AN62" s="4">
        <f t="shared" si="14"/>
        <v>3222.6793353510898</v>
      </c>
      <c r="AO62" s="4">
        <f t="shared" si="15"/>
        <v>3327.0613492354742</v>
      </c>
      <c r="AP62" s="4">
        <f t="shared" si="16"/>
        <v>3428.2907662082516</v>
      </c>
      <c r="AQ62" s="4">
        <f t="shared" si="17"/>
        <v>3592.3379174852653</v>
      </c>
    </row>
    <row r="63" spans="1:43">
      <c r="A63" s="3">
        <v>103</v>
      </c>
      <c r="B63" s="3">
        <v>5</v>
      </c>
      <c r="C63" s="24" t="s">
        <v>663</v>
      </c>
      <c r="D63" s="4">
        <v>3342.1507077051929</v>
      </c>
      <c r="E63" s="4">
        <v>3683.4937057569296</v>
      </c>
      <c r="F63" s="4">
        <v>3699.4429694323144</v>
      </c>
      <c r="G63" s="4">
        <v>3746.0043310961969</v>
      </c>
      <c r="H63" s="4">
        <v>3738.6802380952381</v>
      </c>
      <c r="I63" s="4">
        <v>3717.5104231830728</v>
      </c>
      <c r="J63" s="17">
        <v>3703.1394275161588</v>
      </c>
      <c r="K63" s="17">
        <v>3854.1089566020314</v>
      </c>
      <c r="L63" s="4">
        <v>81.658291457286438</v>
      </c>
      <c r="M63" s="4">
        <v>82.302771855010661</v>
      </c>
      <c r="N63" s="4">
        <v>82.969432314410483</v>
      </c>
      <c r="O63" s="4">
        <v>91.275167785234899</v>
      </c>
      <c r="P63" s="4">
        <v>90.201465201465197</v>
      </c>
      <c r="Q63" s="4">
        <v>94.296228150873972</v>
      </c>
      <c r="R63" s="20">
        <v>94.644506001846722</v>
      </c>
      <c r="S63" s="20">
        <v>90.951061865189288</v>
      </c>
      <c r="T63" s="203">
        <v>2388</v>
      </c>
      <c r="U63" s="63">
        <v>2345</v>
      </c>
      <c r="V63" s="63">
        <v>2290</v>
      </c>
      <c r="W63" s="63">
        <v>2235</v>
      </c>
      <c r="X63" s="63">
        <v>2184</v>
      </c>
      <c r="Y63" s="63">
        <v>2174</v>
      </c>
      <c r="Z63" s="4">
        <v>2166</v>
      </c>
      <c r="AA63" s="4">
        <v>2166</v>
      </c>
      <c r="AB63" s="96">
        <f t="shared" si="40"/>
        <v>8176055.8900000006</v>
      </c>
      <c r="AC63" s="4">
        <f t="shared" si="41"/>
        <v>8830792.7400000002</v>
      </c>
      <c r="AD63" s="4">
        <f t="shared" si="42"/>
        <v>8661724.4000000004</v>
      </c>
      <c r="AE63" s="4">
        <f t="shared" si="43"/>
        <v>8576319.6799999997</v>
      </c>
      <c r="AF63" s="4">
        <f t="shared" si="44"/>
        <v>8362277.6399999997</v>
      </c>
      <c r="AG63" s="4">
        <f t="shared" si="45"/>
        <v>8286867.6600000001</v>
      </c>
      <c r="AH63" s="4">
        <f t="shared" si="46"/>
        <v>8226000</v>
      </c>
      <c r="AI63" s="4">
        <f t="shared" si="47"/>
        <v>8545000</v>
      </c>
      <c r="AJ63" s="199">
        <f t="shared" si="10"/>
        <v>3423.8089991624793</v>
      </c>
      <c r="AK63" s="4">
        <f t="shared" si="11"/>
        <v>3765.7964776119402</v>
      </c>
      <c r="AL63" s="4">
        <f t="shared" si="12"/>
        <v>3782.4124017467252</v>
      </c>
      <c r="AM63" s="4">
        <f t="shared" si="13"/>
        <v>3837.2794988814317</v>
      </c>
      <c r="AN63" s="4">
        <f t="shared" si="14"/>
        <v>3828.8817032967031</v>
      </c>
      <c r="AO63" s="4">
        <f t="shared" si="15"/>
        <v>3811.8066513339468</v>
      </c>
      <c r="AP63" s="4">
        <f t="shared" si="16"/>
        <v>3797.7839335180056</v>
      </c>
      <c r="AQ63" s="4">
        <f t="shared" si="17"/>
        <v>3945.0600184672207</v>
      </c>
    </row>
    <row r="64" spans="1:43">
      <c r="A64" s="3">
        <v>109</v>
      </c>
      <c r="B64" s="3">
        <v>5</v>
      </c>
      <c r="C64" s="23" t="s">
        <v>667</v>
      </c>
      <c r="D64" s="4">
        <v>3279.4972207437031</v>
      </c>
      <c r="E64" s="4">
        <v>3332.1187251289612</v>
      </c>
      <c r="F64" s="4">
        <v>3336.1060329283791</v>
      </c>
      <c r="G64" s="4">
        <v>3443.0086631522836</v>
      </c>
      <c r="H64" s="4">
        <v>3568.4319094229149</v>
      </c>
      <c r="I64" s="4">
        <v>3681.0124375073692</v>
      </c>
      <c r="J64" s="17">
        <v>3722.3578551048622</v>
      </c>
      <c r="K64" s="17">
        <v>3938.1268935494309</v>
      </c>
      <c r="L64" s="4">
        <v>98.410551234359147</v>
      </c>
      <c r="M64" s="4">
        <v>118.03979366249079</v>
      </c>
      <c r="N64" s="4">
        <v>61.541190032810142</v>
      </c>
      <c r="O64" s="4">
        <v>65.554107682283956</v>
      </c>
      <c r="P64" s="4">
        <v>67.526207620540262</v>
      </c>
      <c r="Q64" s="4">
        <v>68.830326612427783</v>
      </c>
      <c r="R64" s="20">
        <v>68.226608230137956</v>
      </c>
      <c r="S64" s="20">
        <v>71.153337059152278</v>
      </c>
      <c r="T64" s="203">
        <v>68011</v>
      </c>
      <c r="U64" s="63">
        <v>67850</v>
      </c>
      <c r="V64" s="63">
        <v>67662</v>
      </c>
      <c r="W64" s="63">
        <v>67532</v>
      </c>
      <c r="X64" s="63">
        <v>67633</v>
      </c>
      <c r="Y64" s="63">
        <v>67848</v>
      </c>
      <c r="Z64" s="4">
        <v>67994</v>
      </c>
      <c r="AA64" s="4">
        <v>67994</v>
      </c>
      <c r="AB64" s="96">
        <f t="shared" si="40"/>
        <v>229734885.47999999</v>
      </c>
      <c r="AC64" s="4">
        <f t="shared" si="41"/>
        <v>234093255.50000003</v>
      </c>
      <c r="AD64" s="4">
        <f t="shared" si="42"/>
        <v>229891606.39999998</v>
      </c>
      <c r="AE64" s="4">
        <f t="shared" si="43"/>
        <v>236940261.03999999</v>
      </c>
      <c r="AF64" s="4">
        <f t="shared" si="44"/>
        <v>245910755.33000001</v>
      </c>
      <c r="AG64" s="4">
        <f t="shared" si="45"/>
        <v>254419331.85999998</v>
      </c>
      <c r="AH64" s="4">
        <f t="shared" si="46"/>
        <v>257737000</v>
      </c>
      <c r="AI64" s="4">
        <f t="shared" si="47"/>
        <v>272607000</v>
      </c>
      <c r="AJ64" s="199">
        <f t="shared" si="10"/>
        <v>3377.9077719780621</v>
      </c>
      <c r="AK64" s="4">
        <f t="shared" si="11"/>
        <v>3450.158518791452</v>
      </c>
      <c r="AL64" s="4">
        <f t="shared" si="12"/>
        <v>3397.6472229611891</v>
      </c>
      <c r="AM64" s="4">
        <f t="shared" si="13"/>
        <v>3508.5627708345673</v>
      </c>
      <c r="AN64" s="4">
        <f t="shared" si="14"/>
        <v>3635.9581170434553</v>
      </c>
      <c r="AO64" s="4">
        <f t="shared" si="15"/>
        <v>3749.8427641197968</v>
      </c>
      <c r="AP64" s="4">
        <f t="shared" si="16"/>
        <v>3790.5844633350002</v>
      </c>
      <c r="AQ64" s="4">
        <f t="shared" si="17"/>
        <v>4009.2802306085832</v>
      </c>
    </row>
    <row r="65" spans="1:43">
      <c r="A65" s="3">
        <v>165</v>
      </c>
      <c r="B65" s="3">
        <v>5</v>
      </c>
      <c r="C65" s="24" t="s">
        <v>679</v>
      </c>
      <c r="D65" s="4">
        <v>2982.4605933661664</v>
      </c>
      <c r="E65" s="4">
        <v>3035.8588078281164</v>
      </c>
      <c r="F65" s="4">
        <v>2982.5676118504248</v>
      </c>
      <c r="G65" s="4">
        <v>3111.8791153401835</v>
      </c>
      <c r="H65" s="4">
        <v>3243.5540480107229</v>
      </c>
      <c r="I65" s="4">
        <v>3338.1714990453902</v>
      </c>
      <c r="J65" s="17">
        <v>3472.949816401469</v>
      </c>
      <c r="K65" s="17">
        <v>3504.345165238678</v>
      </c>
      <c r="L65" s="4">
        <v>67.465733103898415</v>
      </c>
      <c r="M65" s="4">
        <v>70.081991740977912</v>
      </c>
      <c r="N65" s="4">
        <v>72.017823809237072</v>
      </c>
      <c r="O65" s="4">
        <v>72.232017997203144</v>
      </c>
      <c r="P65" s="4">
        <v>78.413452750868217</v>
      </c>
      <c r="Q65" s="4">
        <v>79.571349387202076</v>
      </c>
      <c r="R65" s="20">
        <v>76.866585067319463</v>
      </c>
      <c r="S65" s="20">
        <v>83.353733170134646</v>
      </c>
      <c r="T65" s="203">
        <v>16853</v>
      </c>
      <c r="U65" s="63">
        <v>16709</v>
      </c>
      <c r="V65" s="63">
        <v>16607</v>
      </c>
      <c r="W65" s="63">
        <v>16447</v>
      </c>
      <c r="X65" s="63">
        <v>16413</v>
      </c>
      <c r="Y65" s="63">
        <v>16237</v>
      </c>
      <c r="Z65" s="4">
        <v>16340</v>
      </c>
      <c r="AA65" s="4">
        <v>16340</v>
      </c>
      <c r="AB65" s="96">
        <f t="shared" si="40"/>
        <v>51400408.380000003</v>
      </c>
      <c r="AC65" s="4">
        <f t="shared" si="41"/>
        <v>51897164.82</v>
      </c>
      <c r="AD65" s="4">
        <f t="shared" si="42"/>
        <v>50727500.330000006</v>
      </c>
      <c r="AE65" s="4">
        <f t="shared" si="43"/>
        <v>52369075.809999995</v>
      </c>
      <c r="AF65" s="4">
        <f t="shared" si="44"/>
        <v>54523452.589999996</v>
      </c>
      <c r="AG65" s="4">
        <f t="shared" si="45"/>
        <v>55493890.630000003</v>
      </c>
      <c r="AH65" s="4">
        <f t="shared" si="46"/>
        <v>58004000.000000007</v>
      </c>
      <c r="AI65" s="4">
        <f t="shared" si="47"/>
        <v>58623000</v>
      </c>
      <c r="AJ65" s="199">
        <f t="shared" si="10"/>
        <v>3049.9263264700649</v>
      </c>
      <c r="AK65" s="4">
        <f t="shared" si="11"/>
        <v>3105.9407995690945</v>
      </c>
      <c r="AL65" s="4">
        <f t="shared" si="12"/>
        <v>3054.5854356596619</v>
      </c>
      <c r="AM65" s="4">
        <f t="shared" si="13"/>
        <v>3184.1111333373865</v>
      </c>
      <c r="AN65" s="4">
        <f t="shared" si="14"/>
        <v>3321.9675007615911</v>
      </c>
      <c r="AO65" s="4">
        <f t="shared" si="15"/>
        <v>3417.7428484325924</v>
      </c>
      <c r="AP65" s="4">
        <f t="shared" si="16"/>
        <v>3549.8164014687886</v>
      </c>
      <c r="AQ65" s="4">
        <f t="shared" si="17"/>
        <v>3587.6988984088125</v>
      </c>
    </row>
    <row r="66" spans="1:43">
      <c r="A66" s="3">
        <v>169</v>
      </c>
      <c r="B66" s="3">
        <v>5</v>
      </c>
      <c r="C66" s="24" t="s">
        <v>681</v>
      </c>
      <c r="D66" s="4">
        <v>2740.2987465437791</v>
      </c>
      <c r="E66" s="4">
        <v>2931.0441172065157</v>
      </c>
      <c r="F66" s="4">
        <v>2901.4850586454786</v>
      </c>
      <c r="G66" s="4">
        <v>3067.4620962463905</v>
      </c>
      <c r="H66" s="4">
        <v>3164.8550340931229</v>
      </c>
      <c r="I66" s="4">
        <v>3258.6369531713099</v>
      </c>
      <c r="J66" s="17">
        <v>3597.7398889770025</v>
      </c>
      <c r="K66" s="17">
        <v>3740.8802537668516</v>
      </c>
      <c r="L66" s="4">
        <v>68.940092165898619</v>
      </c>
      <c r="M66" s="4">
        <v>68.339262310428765</v>
      </c>
      <c r="N66" s="4">
        <v>72.644721906923948</v>
      </c>
      <c r="O66" s="4">
        <v>76.227141482194412</v>
      </c>
      <c r="P66" s="4">
        <v>76.953048899279167</v>
      </c>
      <c r="Q66" s="4">
        <v>81.802015411973912</v>
      </c>
      <c r="R66" s="20">
        <v>87.23235527359239</v>
      </c>
      <c r="S66" s="20">
        <v>89.016653449643144</v>
      </c>
      <c r="T66" s="203">
        <v>5425</v>
      </c>
      <c r="U66" s="63">
        <v>5341</v>
      </c>
      <c r="V66" s="63">
        <v>5286</v>
      </c>
      <c r="W66" s="63">
        <v>5195</v>
      </c>
      <c r="X66" s="63">
        <v>5133</v>
      </c>
      <c r="Y66" s="63">
        <v>5061</v>
      </c>
      <c r="Z66" s="4">
        <v>5044</v>
      </c>
      <c r="AA66" s="4">
        <v>5044</v>
      </c>
      <c r="AB66" s="96">
        <f t="shared" si="40"/>
        <v>15240120.700000001</v>
      </c>
      <c r="AC66" s="4">
        <f t="shared" si="41"/>
        <v>16019706.630000001</v>
      </c>
      <c r="AD66" s="4">
        <f t="shared" si="42"/>
        <v>15721250.020000001</v>
      </c>
      <c r="AE66" s="4">
        <f t="shared" si="43"/>
        <v>16331465.589999998</v>
      </c>
      <c r="AF66" s="4">
        <f t="shared" si="44"/>
        <v>16640200.889999999</v>
      </c>
      <c r="AG66" s="4">
        <f t="shared" si="45"/>
        <v>16905961.620000001</v>
      </c>
      <c r="AH66" s="4">
        <f t="shared" si="46"/>
        <v>18587000</v>
      </c>
      <c r="AI66" s="4">
        <f t="shared" si="47"/>
        <v>19318000</v>
      </c>
      <c r="AJ66" s="199">
        <f t="shared" si="10"/>
        <v>2809.2388387096776</v>
      </c>
      <c r="AK66" s="4">
        <f t="shared" si="11"/>
        <v>2999.3833795169444</v>
      </c>
      <c r="AL66" s="4">
        <f t="shared" si="12"/>
        <v>2974.1297805524027</v>
      </c>
      <c r="AM66" s="4">
        <f t="shared" si="13"/>
        <v>3143.6892377285849</v>
      </c>
      <c r="AN66" s="4">
        <f t="shared" si="14"/>
        <v>3241.808082992402</v>
      </c>
      <c r="AO66" s="4">
        <f t="shared" si="15"/>
        <v>3340.4389685832843</v>
      </c>
      <c r="AP66" s="4">
        <f t="shared" si="16"/>
        <v>3684.9722442505949</v>
      </c>
      <c r="AQ66" s="4">
        <f t="shared" si="17"/>
        <v>3829.896907216495</v>
      </c>
    </row>
    <row r="67" spans="1:43">
      <c r="A67" s="3">
        <v>433</v>
      </c>
      <c r="B67" s="3">
        <v>5</v>
      </c>
      <c r="C67" s="24" t="s">
        <v>768</v>
      </c>
      <c r="D67" s="4">
        <v>2896.4451657492355</v>
      </c>
      <c r="E67" s="4">
        <v>3011.2259607310448</v>
      </c>
      <c r="F67" s="4">
        <v>3127.1901868460391</v>
      </c>
      <c r="G67" s="4">
        <v>3252.2428889454268</v>
      </c>
      <c r="H67" s="4">
        <v>3220.8000421563615</v>
      </c>
      <c r="I67" s="4">
        <v>3241.9702152043806</v>
      </c>
      <c r="J67" s="17">
        <v>3375.8664955070603</v>
      </c>
      <c r="K67" s="17">
        <v>3587.0346598202823</v>
      </c>
      <c r="L67" s="4">
        <v>51.25382262996942</v>
      </c>
      <c r="M67" s="4">
        <v>52.358607063472462</v>
      </c>
      <c r="N67" s="4">
        <v>52.566018933731939</v>
      </c>
      <c r="O67" s="4">
        <v>57.753466480091589</v>
      </c>
      <c r="P67" s="4">
        <v>58.252427184466022</v>
      </c>
      <c r="Q67" s="4">
        <v>58.06698077167961</v>
      </c>
      <c r="R67" s="20">
        <v>63.543003851091143</v>
      </c>
      <c r="S67" s="20">
        <v>66.238767650834404</v>
      </c>
      <c r="T67" s="203">
        <v>8175</v>
      </c>
      <c r="U67" s="63">
        <v>8098</v>
      </c>
      <c r="V67" s="63">
        <v>8028</v>
      </c>
      <c r="W67" s="63">
        <v>7861</v>
      </c>
      <c r="X67" s="63">
        <v>7828</v>
      </c>
      <c r="Y67" s="63">
        <v>7853</v>
      </c>
      <c r="Z67" s="4">
        <v>7790</v>
      </c>
      <c r="AA67" s="4">
        <v>7790</v>
      </c>
      <c r="AB67" s="96">
        <f t="shared" si="40"/>
        <v>24097439.23</v>
      </c>
      <c r="AC67" s="4">
        <f t="shared" si="41"/>
        <v>24808907.829999998</v>
      </c>
      <c r="AD67" s="4">
        <f t="shared" si="42"/>
        <v>25527082.82</v>
      </c>
      <c r="AE67" s="4">
        <f t="shared" si="43"/>
        <v>26019881.349999998</v>
      </c>
      <c r="AF67" s="4">
        <f t="shared" si="44"/>
        <v>25668422.729999997</v>
      </c>
      <c r="AG67" s="4">
        <f t="shared" si="45"/>
        <v>25915192.099999998</v>
      </c>
      <c r="AH67" s="4">
        <f t="shared" si="46"/>
        <v>26793000</v>
      </c>
      <c r="AI67" s="4">
        <f t="shared" si="47"/>
        <v>28458999.999999996</v>
      </c>
      <c r="AJ67" s="199">
        <f t="shared" si="10"/>
        <v>2947.6989883792048</v>
      </c>
      <c r="AK67" s="4">
        <f t="shared" si="11"/>
        <v>3063.5845677945172</v>
      </c>
      <c r="AL67" s="4">
        <f t="shared" si="12"/>
        <v>3179.7562057797709</v>
      </c>
      <c r="AM67" s="4">
        <f t="shared" si="13"/>
        <v>3309.9963554255182</v>
      </c>
      <c r="AN67" s="4">
        <f t="shared" si="14"/>
        <v>3279.0524693408274</v>
      </c>
      <c r="AO67" s="4">
        <f t="shared" si="15"/>
        <v>3300.0371959760596</v>
      </c>
      <c r="AP67" s="4">
        <f t="shared" si="16"/>
        <v>3439.4094993581516</v>
      </c>
      <c r="AQ67" s="4">
        <f t="shared" si="17"/>
        <v>3653.2734274711165</v>
      </c>
    </row>
    <row r="68" spans="1:43">
      <c r="A68" s="3">
        <v>694</v>
      </c>
      <c r="B68" s="3">
        <v>5</v>
      </c>
      <c r="C68" s="24" t="s">
        <v>851</v>
      </c>
      <c r="D68" s="4">
        <v>3264.1817660323209</v>
      </c>
      <c r="E68" s="4">
        <v>3262.37725</v>
      </c>
      <c r="F68" s="4">
        <v>3147.0570404190066</v>
      </c>
      <c r="G68" s="4">
        <v>3180.1136863168153</v>
      </c>
      <c r="H68" s="4">
        <v>3276.2501135692701</v>
      </c>
      <c r="I68" s="4">
        <v>3503.7933702542668</v>
      </c>
      <c r="J68" s="17">
        <v>3635.6594581332583</v>
      </c>
      <c r="K68" s="17">
        <v>3690.2667274192981</v>
      </c>
      <c r="L68" s="4">
        <v>73.832382384092384</v>
      </c>
      <c r="M68" s="4">
        <v>75.240054869684499</v>
      </c>
      <c r="N68" s="4">
        <v>73.532958891836941</v>
      </c>
      <c r="O68" s="4">
        <v>78.820991091314028</v>
      </c>
      <c r="P68" s="4">
        <v>78.94279859688119</v>
      </c>
      <c r="Q68" s="4">
        <v>83.176593521421111</v>
      </c>
      <c r="R68" s="20">
        <v>77.214258175318079</v>
      </c>
      <c r="S68" s="20">
        <v>83.277838140969479</v>
      </c>
      <c r="T68" s="203">
        <v>29269</v>
      </c>
      <c r="U68" s="63">
        <v>29160</v>
      </c>
      <c r="V68" s="63">
        <v>29021</v>
      </c>
      <c r="W68" s="63">
        <v>28736</v>
      </c>
      <c r="X68" s="63">
        <v>28793</v>
      </c>
      <c r="Y68" s="63">
        <v>28710</v>
      </c>
      <c r="Z68" s="4">
        <v>28531</v>
      </c>
      <c r="AA68" s="4">
        <v>28531</v>
      </c>
      <c r="AB68" s="96">
        <f t="shared" si="40"/>
        <v>97700336.109999999</v>
      </c>
      <c r="AC68" s="4">
        <f t="shared" si="41"/>
        <v>97324920.609999999</v>
      </c>
      <c r="AD68" s="4">
        <f t="shared" si="42"/>
        <v>93464742.36999999</v>
      </c>
      <c r="AE68" s="4">
        <f t="shared" si="43"/>
        <v>93648746.890000015</v>
      </c>
      <c r="AF68" s="4">
        <f t="shared" si="44"/>
        <v>96606069.519999996</v>
      </c>
      <c r="AG68" s="4">
        <f t="shared" si="45"/>
        <v>102981907.66</v>
      </c>
      <c r="AH68" s="4">
        <f t="shared" si="46"/>
        <v>105932000</v>
      </c>
      <c r="AI68" s="4">
        <f t="shared" si="47"/>
        <v>107663000</v>
      </c>
      <c r="AJ68" s="199">
        <f t="shared" si="10"/>
        <v>3338.0141484164133</v>
      </c>
      <c r="AK68" s="4">
        <f t="shared" si="11"/>
        <v>3337.6173048696846</v>
      </c>
      <c r="AL68" s="4">
        <f t="shared" si="12"/>
        <v>3220.5899993108437</v>
      </c>
      <c r="AM68" s="4">
        <f t="shared" si="13"/>
        <v>3258.9346774081296</v>
      </c>
      <c r="AN68" s="4">
        <f t="shared" si="14"/>
        <v>3355.1929121661515</v>
      </c>
      <c r="AO68" s="4">
        <f t="shared" si="15"/>
        <v>3586.9699637756876</v>
      </c>
      <c r="AP68" s="4">
        <f t="shared" si="16"/>
        <v>3712.8737163085766</v>
      </c>
      <c r="AQ68" s="4">
        <f t="shared" si="17"/>
        <v>3773.544565560268</v>
      </c>
    </row>
    <row r="69" spans="1:43">
      <c r="A69" s="3">
        <v>834</v>
      </c>
      <c r="B69" s="3">
        <v>5</v>
      </c>
      <c r="C69" s="24" t="s">
        <v>887</v>
      </c>
      <c r="D69" s="4">
        <v>2994.252898089172</v>
      </c>
      <c r="E69" s="4">
        <v>3027.0342172728729</v>
      </c>
      <c r="F69" s="4">
        <v>3119.8482209585704</v>
      </c>
      <c r="G69" s="4">
        <v>3227.478087485611</v>
      </c>
      <c r="H69" s="4">
        <v>3473.506387364921</v>
      </c>
      <c r="I69" s="4">
        <v>3443.9599434840429</v>
      </c>
      <c r="J69" s="17">
        <v>3526.0512648684871</v>
      </c>
      <c r="K69" s="17">
        <v>3729.9380130675154</v>
      </c>
      <c r="L69" s="4">
        <v>54.777070063694268</v>
      </c>
      <c r="M69" s="4">
        <v>57.042140682582918</v>
      </c>
      <c r="N69" s="4">
        <v>56.864337936636879</v>
      </c>
      <c r="O69" s="4">
        <v>61.667488899851996</v>
      </c>
      <c r="P69" s="4">
        <v>62.011637572734827</v>
      </c>
      <c r="Q69" s="4">
        <v>67.819148936170208</v>
      </c>
      <c r="R69" s="20">
        <v>72.03886748199028</v>
      </c>
      <c r="S69" s="20">
        <v>74.384318981403922</v>
      </c>
      <c r="T69" s="203">
        <v>6280</v>
      </c>
      <c r="U69" s="63">
        <v>6241</v>
      </c>
      <c r="V69" s="63">
        <v>6155</v>
      </c>
      <c r="W69" s="63">
        <v>6081</v>
      </c>
      <c r="X69" s="63">
        <v>6015</v>
      </c>
      <c r="Y69" s="63">
        <v>6016</v>
      </c>
      <c r="Z69" s="4">
        <v>5969</v>
      </c>
      <c r="AA69" s="4">
        <v>5969</v>
      </c>
      <c r="AB69" s="96">
        <f t="shared" si="40"/>
        <v>19147908.199999999</v>
      </c>
      <c r="AC69" s="4">
        <f t="shared" si="41"/>
        <v>19247720.550000001</v>
      </c>
      <c r="AD69" s="4">
        <f t="shared" si="42"/>
        <v>19552665.800000001</v>
      </c>
      <c r="AE69" s="4">
        <f t="shared" si="43"/>
        <v>20001294.25</v>
      </c>
      <c r="AF69" s="4">
        <f t="shared" si="44"/>
        <v>21266140.919999998</v>
      </c>
      <c r="AG69" s="4">
        <f t="shared" si="45"/>
        <v>21126863.020000003</v>
      </c>
      <c r="AH69" s="4">
        <f t="shared" si="46"/>
        <v>21477000</v>
      </c>
      <c r="AI69" s="4">
        <f t="shared" si="47"/>
        <v>22708000</v>
      </c>
      <c r="AJ69" s="199">
        <f t="shared" si="10"/>
        <v>3049.0299681528663</v>
      </c>
      <c r="AK69" s="4">
        <f t="shared" si="11"/>
        <v>3084.0763579554559</v>
      </c>
      <c r="AL69" s="4">
        <f t="shared" si="12"/>
        <v>3176.7125588952072</v>
      </c>
      <c r="AM69" s="4">
        <f t="shared" si="13"/>
        <v>3289.1455763854628</v>
      </c>
      <c r="AN69" s="4">
        <f t="shared" si="14"/>
        <v>3535.5180249376554</v>
      </c>
      <c r="AO69" s="4">
        <f t="shared" si="15"/>
        <v>3511.7790924202131</v>
      </c>
      <c r="AP69" s="4">
        <f t="shared" si="16"/>
        <v>3598.0901323504777</v>
      </c>
      <c r="AQ69" s="4">
        <f t="shared" si="17"/>
        <v>3804.3223320489196</v>
      </c>
    </row>
    <row r="70" spans="1:43">
      <c r="A70" s="3">
        <v>981</v>
      </c>
      <c r="B70" s="3">
        <v>5</v>
      </c>
      <c r="C70" s="24" t="s">
        <v>925</v>
      </c>
      <c r="D70" s="4">
        <v>2953.5946412277067</v>
      </c>
      <c r="E70" s="4">
        <v>3079.7016582703609</v>
      </c>
      <c r="F70" s="4">
        <v>3189.3059148397979</v>
      </c>
      <c r="G70" s="4">
        <v>3229.1919261773442</v>
      </c>
      <c r="H70" s="4">
        <v>3313.5444472897993</v>
      </c>
      <c r="I70" s="4">
        <v>3225.5924200518584</v>
      </c>
      <c r="J70" s="17">
        <v>3630.3587051618547</v>
      </c>
      <c r="K70" s="17">
        <v>3728.7839020122483</v>
      </c>
      <c r="L70" s="4">
        <v>55.578598092077975</v>
      </c>
      <c r="M70" s="4">
        <v>57.514693534844668</v>
      </c>
      <c r="N70" s="4">
        <v>56.492411467116355</v>
      </c>
      <c r="O70" s="4">
        <v>59.397539244802715</v>
      </c>
      <c r="P70" s="4">
        <v>63.593683311993168</v>
      </c>
      <c r="Q70" s="4">
        <v>62.662057044079518</v>
      </c>
      <c r="R70" s="20">
        <v>66.491688538932635</v>
      </c>
      <c r="S70" s="20">
        <v>68.678915135608051</v>
      </c>
      <c r="T70" s="203">
        <v>2411</v>
      </c>
      <c r="U70" s="63">
        <v>2382</v>
      </c>
      <c r="V70" s="63">
        <v>2372</v>
      </c>
      <c r="W70" s="63">
        <v>2357</v>
      </c>
      <c r="X70" s="63">
        <v>2343</v>
      </c>
      <c r="Y70" s="63">
        <v>2314</v>
      </c>
      <c r="Z70" s="4">
        <v>2286</v>
      </c>
      <c r="AA70" s="4">
        <v>2286</v>
      </c>
      <c r="AB70" s="96">
        <f t="shared" si="40"/>
        <v>7255116.6800000006</v>
      </c>
      <c r="AC70" s="4">
        <f t="shared" si="41"/>
        <v>7472849.3499999996</v>
      </c>
      <c r="AD70" s="4">
        <f t="shared" si="42"/>
        <v>7699033.6299999999</v>
      </c>
      <c r="AE70" s="4">
        <f t="shared" si="43"/>
        <v>7751205.3700000001</v>
      </c>
      <c r="AF70" s="4">
        <f t="shared" si="44"/>
        <v>7912634.6399999997</v>
      </c>
      <c r="AG70" s="4">
        <f t="shared" si="45"/>
        <v>7609020.8600000003</v>
      </c>
      <c r="AH70" s="4">
        <f t="shared" si="46"/>
        <v>8451000</v>
      </c>
      <c r="AI70" s="4">
        <f t="shared" si="47"/>
        <v>8681000</v>
      </c>
      <c r="AJ70" s="199">
        <f t="shared" si="10"/>
        <v>3009.1732393197844</v>
      </c>
      <c r="AK70" s="4">
        <f t="shared" si="11"/>
        <v>3137.2163518052057</v>
      </c>
      <c r="AL70" s="4">
        <f t="shared" si="12"/>
        <v>3245.7983263069141</v>
      </c>
      <c r="AM70" s="4">
        <f t="shared" si="13"/>
        <v>3288.589465422147</v>
      </c>
      <c r="AN70" s="4">
        <f t="shared" si="14"/>
        <v>3377.1381306017925</v>
      </c>
      <c r="AO70" s="4">
        <f t="shared" si="15"/>
        <v>3288.254477095938</v>
      </c>
      <c r="AP70" s="4">
        <f t="shared" si="16"/>
        <v>3696.8503937007872</v>
      </c>
      <c r="AQ70" s="4">
        <f t="shared" si="17"/>
        <v>3797.4628171478566</v>
      </c>
    </row>
    <row r="71" spans="1:43" s="162" customFormat="1">
      <c r="A71" s="41"/>
      <c r="B71" s="41">
        <v>5</v>
      </c>
      <c r="C71" s="207" t="s">
        <v>700</v>
      </c>
      <c r="D71" s="29"/>
      <c r="E71" s="29"/>
      <c r="F71" s="29"/>
      <c r="G71" s="29"/>
      <c r="H71" s="29"/>
      <c r="I71" s="29"/>
      <c r="J71" s="208"/>
      <c r="K71" s="208"/>
      <c r="L71" s="29"/>
      <c r="M71" s="29"/>
      <c r="N71" s="29"/>
      <c r="O71" s="29"/>
      <c r="P71" s="29"/>
      <c r="Q71" s="29"/>
      <c r="R71" s="209"/>
      <c r="S71" s="209"/>
      <c r="T71" s="210">
        <f>SUM(T60:T70)</f>
        <v>174710</v>
      </c>
      <c r="U71" s="210">
        <f t="shared" ref="U71:AI71" si="48">SUM(U60:U70)</f>
        <v>173781</v>
      </c>
      <c r="V71" s="210">
        <f t="shared" si="48"/>
        <v>172720</v>
      </c>
      <c r="W71" s="210">
        <f t="shared" si="48"/>
        <v>171364</v>
      </c>
      <c r="X71" s="210">
        <f t="shared" si="48"/>
        <v>170925</v>
      </c>
      <c r="Y71" s="210">
        <f t="shared" si="48"/>
        <v>170577</v>
      </c>
      <c r="Z71" s="210">
        <f t="shared" si="48"/>
        <v>170234</v>
      </c>
      <c r="AA71" s="210">
        <f t="shared" si="48"/>
        <v>170234</v>
      </c>
      <c r="AB71" s="210">
        <f t="shared" si="48"/>
        <v>565254265.5</v>
      </c>
      <c r="AC71" s="210">
        <f t="shared" si="48"/>
        <v>573874131.71999991</v>
      </c>
      <c r="AD71" s="210">
        <f t="shared" si="48"/>
        <v>567032891.94999981</v>
      </c>
      <c r="AE71" s="210">
        <f t="shared" si="48"/>
        <v>578911871.21000004</v>
      </c>
      <c r="AF71" s="210">
        <f t="shared" si="48"/>
        <v>595113729.88</v>
      </c>
      <c r="AG71" s="210">
        <f t="shared" si="48"/>
        <v>616351372</v>
      </c>
      <c r="AH71" s="210">
        <f t="shared" si="48"/>
        <v>635053000</v>
      </c>
      <c r="AI71" s="210">
        <f t="shared" si="48"/>
        <v>661865000</v>
      </c>
      <c r="AJ71" s="199">
        <f t="shared" si="10"/>
        <v>3235.3858708717303</v>
      </c>
      <c r="AK71" s="4">
        <f t="shared" si="11"/>
        <v>3302.2835161496359</v>
      </c>
      <c r="AL71" s="4">
        <f t="shared" si="12"/>
        <v>3282.9602359309856</v>
      </c>
      <c r="AM71" s="4">
        <f t="shared" si="13"/>
        <v>3378.2583927195915</v>
      </c>
      <c r="AN71" s="4">
        <f t="shared" si="14"/>
        <v>3481.7243228316511</v>
      </c>
      <c r="AO71" s="4">
        <f t="shared" si="15"/>
        <v>3613.3322311917786</v>
      </c>
      <c r="AP71" s="4">
        <f t="shared" si="16"/>
        <v>3730.4709987429069</v>
      </c>
      <c r="AQ71" s="4">
        <f t="shared" si="17"/>
        <v>3887.9718505116489</v>
      </c>
    </row>
    <row r="72" spans="1:43" s="229" customFormat="1" ht="15">
      <c r="A72" s="223"/>
      <c r="B72" s="223"/>
      <c r="C72" s="232"/>
      <c r="D72" s="225"/>
      <c r="E72" s="225"/>
      <c r="F72" s="225"/>
      <c r="G72" s="225"/>
      <c r="H72" s="225"/>
      <c r="I72" s="225"/>
      <c r="J72" s="233"/>
      <c r="K72" s="233"/>
      <c r="L72" s="225"/>
      <c r="M72" s="225"/>
      <c r="N72" s="225"/>
      <c r="O72" s="225"/>
      <c r="P72" s="225"/>
      <c r="Q72" s="225"/>
      <c r="R72" s="234"/>
      <c r="S72" s="234"/>
      <c r="T72" s="235"/>
      <c r="U72" s="236"/>
      <c r="V72" s="236"/>
      <c r="W72" s="236"/>
      <c r="X72" s="236"/>
      <c r="Y72" s="236"/>
      <c r="Z72" s="225"/>
      <c r="AA72" s="225"/>
      <c r="AB72" s="254"/>
      <c r="AC72" s="225"/>
      <c r="AD72" s="225"/>
      <c r="AE72" s="225"/>
      <c r="AF72" s="225"/>
      <c r="AG72" s="225"/>
      <c r="AH72" s="225"/>
      <c r="AI72" s="225"/>
      <c r="AJ72" s="230" t="s">
        <v>1018</v>
      </c>
      <c r="AK72" s="231">
        <f>AK71/AJ71-1</f>
        <v>2.0676867597212212E-2</v>
      </c>
      <c r="AL72" s="231">
        <f t="shared" ref="AL72" si="49">AL71/AK71-1</f>
        <v>-5.851490377537516E-3</v>
      </c>
      <c r="AM72" s="231">
        <f t="shared" ref="AM72" si="50">AM71/AL71-1</f>
        <v>2.9028117899692063E-2</v>
      </c>
      <c r="AN72" s="231">
        <f t="shared" ref="AN72" si="51">AN71/AM71-1</f>
        <v>3.0627003054306545E-2</v>
      </c>
      <c r="AO72" s="231">
        <f t="shared" ref="AO72" si="52">AO71/AN71-1</f>
        <v>3.779963493867089E-2</v>
      </c>
      <c r="AP72" s="231">
        <f t="shared" ref="AP72" si="53">AP71/AO71-1</f>
        <v>3.2418487992866618E-2</v>
      </c>
      <c r="AQ72" s="231">
        <f t="shared" ref="AQ72" si="54">AQ71/AP71-1</f>
        <v>4.2220098165035136E-2</v>
      </c>
    </row>
    <row r="73" spans="1:43">
      <c r="C73" s="24"/>
      <c r="D73" s="4"/>
      <c r="E73" s="4"/>
      <c r="F73" s="4"/>
      <c r="G73" s="4"/>
      <c r="H73" s="4"/>
      <c r="I73" s="4"/>
      <c r="J73" s="17"/>
      <c r="K73" s="17"/>
      <c r="L73" s="4"/>
      <c r="M73" s="4"/>
      <c r="N73" s="4"/>
      <c r="O73" s="4"/>
      <c r="P73" s="4"/>
      <c r="Q73" s="4"/>
      <c r="R73" s="20"/>
      <c r="S73" s="20"/>
      <c r="T73" s="203"/>
      <c r="U73" s="63"/>
      <c r="V73" s="63"/>
      <c r="W73" s="63"/>
      <c r="X73" s="63"/>
      <c r="Y73" s="63"/>
      <c r="Z73" s="4"/>
      <c r="AA73" s="4"/>
      <c r="AB73" s="96"/>
      <c r="AC73" s="4"/>
      <c r="AD73" s="4"/>
      <c r="AE73" s="4"/>
      <c r="AF73" s="4"/>
      <c r="AG73" s="4"/>
      <c r="AH73" s="4"/>
      <c r="AI73" s="4"/>
      <c r="AJ73" s="199"/>
      <c r="AK73" s="220"/>
      <c r="AL73" s="220"/>
      <c r="AM73" s="220"/>
      <c r="AN73" s="220"/>
      <c r="AO73" s="220"/>
      <c r="AP73" s="220"/>
      <c r="AQ73" s="220"/>
    </row>
    <row r="74" spans="1:43">
      <c r="A74" s="3">
        <v>20</v>
      </c>
      <c r="B74" s="3">
        <v>6</v>
      </c>
      <c r="C74" s="24" t="s">
        <v>40</v>
      </c>
      <c r="D74" s="4">
        <v>3177.9524960394297</v>
      </c>
      <c r="E74" s="4">
        <v>3259.7089824499203</v>
      </c>
      <c r="F74" s="4">
        <v>3180.6433365138055</v>
      </c>
      <c r="G74" s="4">
        <v>3270.377793028716</v>
      </c>
      <c r="H74" s="4">
        <v>3326.0292831562974</v>
      </c>
      <c r="I74" s="4">
        <v>3207.5329619913368</v>
      </c>
      <c r="J74" s="17">
        <v>3650.7531584062194</v>
      </c>
      <c r="K74" s="17">
        <v>3728.3163265306121</v>
      </c>
      <c r="L74" s="4">
        <v>69.647362553541043</v>
      </c>
      <c r="M74" s="4">
        <v>69.195769071677603</v>
      </c>
      <c r="N74" s="4">
        <v>71.679885503011505</v>
      </c>
      <c r="O74" s="4">
        <v>72.0606826801517</v>
      </c>
      <c r="P74" s="4">
        <v>74.537177541729889</v>
      </c>
      <c r="Q74" s="4">
        <v>77.603562930876706</v>
      </c>
      <c r="R74" s="20">
        <v>77.563168124392618</v>
      </c>
      <c r="S74" s="20">
        <v>79.446064139941697</v>
      </c>
      <c r="T74" s="203">
        <v>17043</v>
      </c>
      <c r="U74" s="63">
        <v>16923</v>
      </c>
      <c r="V74" s="63">
        <v>16769</v>
      </c>
      <c r="W74" s="63">
        <v>16611</v>
      </c>
      <c r="X74" s="63">
        <v>16475</v>
      </c>
      <c r="Y74" s="63">
        <v>16391</v>
      </c>
      <c r="Z74" s="4">
        <v>16464</v>
      </c>
      <c r="AA74" s="4">
        <v>16464</v>
      </c>
      <c r="AB74" s="96">
        <f t="shared" ref="AB74:AB96" si="55">T74*(D74+L74)</f>
        <v>55348844.390000001</v>
      </c>
      <c r="AC74" s="4">
        <f t="shared" ref="AC74:AC96" si="56">U74*(E74+M74)</f>
        <v>56335055.109999999</v>
      </c>
      <c r="AD74" s="4">
        <f t="shared" ref="AD74:AD96" si="57">V74*(F74+N74)</f>
        <v>54538208.110000007</v>
      </c>
      <c r="AE74" s="4">
        <f t="shared" ref="AE74:AE96" si="58">W74*(G74+O74)</f>
        <v>55521245.520000003</v>
      </c>
      <c r="AF74" s="4">
        <f t="shared" ref="AF74:AF96" si="59">X74*(H74+P74)</f>
        <v>56024332.439999998</v>
      </c>
      <c r="AG74" s="4">
        <f t="shared" ref="AG74:AG96" si="60">Y74*(I74+Q74)</f>
        <v>53846672.780000001</v>
      </c>
      <c r="AH74" s="4">
        <f t="shared" ref="AH74:AH96" si="61">Z74*(J74+R74)</f>
        <v>61383000</v>
      </c>
      <c r="AI74" s="4">
        <f t="shared" ref="AI74:AI96" si="62">AA74*(K74+S74)</f>
        <v>62691000</v>
      </c>
      <c r="AJ74" s="199">
        <f t="shared" si="10"/>
        <v>3247.5998585929706</v>
      </c>
      <c r="AK74" s="4">
        <f t="shared" si="11"/>
        <v>3328.904751521598</v>
      </c>
      <c r="AL74" s="4">
        <f t="shared" si="12"/>
        <v>3252.323222016817</v>
      </c>
      <c r="AM74" s="4">
        <f t="shared" si="13"/>
        <v>3342.4384757088678</v>
      </c>
      <c r="AN74" s="4">
        <f t="shared" si="14"/>
        <v>3400.5664606980272</v>
      </c>
      <c r="AO74" s="4">
        <f t="shared" si="15"/>
        <v>3285.1365249222135</v>
      </c>
      <c r="AP74" s="4">
        <f t="shared" si="16"/>
        <v>3728.3163265306121</v>
      </c>
      <c r="AQ74" s="4">
        <f t="shared" si="17"/>
        <v>3807.7623906705539</v>
      </c>
    </row>
    <row r="75" spans="1:43">
      <c r="A75" s="3">
        <v>108</v>
      </c>
      <c r="B75" s="3">
        <v>6</v>
      </c>
      <c r="C75" s="24" t="s">
        <v>666</v>
      </c>
      <c r="D75" s="4">
        <v>3031.7469963438643</v>
      </c>
      <c r="E75" s="4">
        <v>3007.5891629997191</v>
      </c>
      <c r="F75" s="4">
        <v>2979.3783838097934</v>
      </c>
      <c r="G75" s="4">
        <v>2944.9891617507137</v>
      </c>
      <c r="H75" s="4">
        <v>3100.946643598616</v>
      </c>
      <c r="I75" s="4">
        <v>3284.552929234339</v>
      </c>
      <c r="J75" s="17">
        <v>3459.0227382680214</v>
      </c>
      <c r="K75" s="17">
        <v>3664.537977745525</v>
      </c>
      <c r="L75" s="4">
        <v>67.216649479703761</v>
      </c>
      <c r="M75" s="4">
        <v>67.315794401273294</v>
      </c>
      <c r="N75" s="4">
        <v>68.308330974620247</v>
      </c>
      <c r="O75" s="4">
        <v>70.028544243577542</v>
      </c>
      <c r="P75" s="4">
        <v>73.337178008458281</v>
      </c>
      <c r="Q75" s="4">
        <v>76.566125290023209</v>
      </c>
      <c r="R75" s="20">
        <v>77.310111272375423</v>
      </c>
      <c r="S75" s="20">
        <v>76.92307692307692</v>
      </c>
      <c r="T75" s="203">
        <v>10667</v>
      </c>
      <c r="U75" s="63">
        <v>10681</v>
      </c>
      <c r="V75" s="63">
        <v>10599</v>
      </c>
      <c r="W75" s="63">
        <v>10510</v>
      </c>
      <c r="X75" s="63">
        <v>10404</v>
      </c>
      <c r="Y75" s="63">
        <v>10344</v>
      </c>
      <c r="Z75" s="4">
        <v>10335</v>
      </c>
      <c r="AA75" s="4">
        <v>10335</v>
      </c>
      <c r="AB75" s="96">
        <f t="shared" si="55"/>
        <v>33056645.210000001</v>
      </c>
      <c r="AC75" s="4">
        <f t="shared" si="56"/>
        <v>32843059.849999998</v>
      </c>
      <c r="AD75" s="4">
        <f t="shared" si="57"/>
        <v>32302431.490000002</v>
      </c>
      <c r="AE75" s="4">
        <f t="shared" si="58"/>
        <v>31687836.09</v>
      </c>
      <c r="AF75" s="4">
        <f t="shared" si="59"/>
        <v>33025248.879999999</v>
      </c>
      <c r="AG75" s="4">
        <f t="shared" si="60"/>
        <v>34767415.5</v>
      </c>
      <c r="AH75" s="4">
        <f t="shared" si="61"/>
        <v>36548000</v>
      </c>
      <c r="AI75" s="4">
        <f t="shared" si="62"/>
        <v>38668000</v>
      </c>
      <c r="AJ75" s="199">
        <f t="shared" si="10"/>
        <v>3098.9636458235682</v>
      </c>
      <c r="AK75" s="4">
        <f t="shared" si="11"/>
        <v>3074.9049574009923</v>
      </c>
      <c r="AL75" s="4">
        <f t="shared" si="12"/>
        <v>3047.6867147844137</v>
      </c>
      <c r="AM75" s="4">
        <f t="shared" si="13"/>
        <v>3015.0177059942912</v>
      </c>
      <c r="AN75" s="4">
        <f t="shared" si="14"/>
        <v>3174.2838216070741</v>
      </c>
      <c r="AO75" s="4">
        <f t="shared" si="15"/>
        <v>3361.1190545243621</v>
      </c>
      <c r="AP75" s="4">
        <f t="shared" si="16"/>
        <v>3536.3328495403966</v>
      </c>
      <c r="AQ75" s="4">
        <f t="shared" si="17"/>
        <v>3741.4610546686017</v>
      </c>
    </row>
    <row r="76" spans="1:43">
      <c r="A76" s="3">
        <v>143</v>
      </c>
      <c r="B76" s="3">
        <v>6</v>
      </c>
      <c r="C76" s="24" t="s">
        <v>671</v>
      </c>
      <c r="D76" s="4">
        <v>3530.8454169557376</v>
      </c>
      <c r="E76" s="4">
        <v>3672.0723035914702</v>
      </c>
      <c r="F76" s="4">
        <v>3733.2360991712321</v>
      </c>
      <c r="G76" s="4">
        <v>3843.2894830786804</v>
      </c>
      <c r="H76" s="4">
        <v>3986.192283203688</v>
      </c>
      <c r="I76" s="4">
        <v>3995.9243489659193</v>
      </c>
      <c r="J76" s="17">
        <v>4061.6637579988364</v>
      </c>
      <c r="K76" s="17">
        <v>4180.6282722513088</v>
      </c>
      <c r="L76" s="4">
        <v>74.510892188150407</v>
      </c>
      <c r="M76" s="4">
        <v>74.354657687991022</v>
      </c>
      <c r="N76" s="4">
        <v>71.498806012080351</v>
      </c>
      <c r="O76" s="4">
        <v>72.968727688133654</v>
      </c>
      <c r="P76" s="4">
        <v>76.92307692307692</v>
      </c>
      <c r="Q76" s="4">
        <v>80.250509758228958</v>
      </c>
      <c r="R76" s="20">
        <v>79.842931937172779</v>
      </c>
      <c r="S76" s="20">
        <v>82.315299592786502</v>
      </c>
      <c r="T76" s="203">
        <v>7207</v>
      </c>
      <c r="U76" s="63">
        <v>7128</v>
      </c>
      <c r="V76" s="63">
        <v>7119</v>
      </c>
      <c r="W76" s="63">
        <v>7003</v>
      </c>
      <c r="X76" s="63">
        <v>6942</v>
      </c>
      <c r="Y76" s="63">
        <v>6866</v>
      </c>
      <c r="Z76" s="4">
        <v>6876</v>
      </c>
      <c r="AA76" s="4">
        <v>6876</v>
      </c>
      <c r="AB76" s="96">
        <f t="shared" si="55"/>
        <v>25983802.920000002</v>
      </c>
      <c r="AC76" s="4">
        <f t="shared" si="56"/>
        <v>26704531.380000003</v>
      </c>
      <c r="AD76" s="4">
        <f t="shared" si="57"/>
        <v>27085907.790000003</v>
      </c>
      <c r="AE76" s="4">
        <f t="shared" si="58"/>
        <v>27425556.25</v>
      </c>
      <c r="AF76" s="4">
        <f t="shared" si="59"/>
        <v>28206146.830000002</v>
      </c>
      <c r="AG76" s="4">
        <f t="shared" si="60"/>
        <v>27987016.580000002</v>
      </c>
      <c r="AH76" s="4">
        <f t="shared" si="61"/>
        <v>28476999.999999996</v>
      </c>
      <c r="AI76" s="4">
        <f t="shared" si="62"/>
        <v>29312000</v>
      </c>
      <c r="AJ76" s="199">
        <f t="shared" si="10"/>
        <v>3605.3563091438882</v>
      </c>
      <c r="AK76" s="4">
        <f t="shared" si="11"/>
        <v>3746.4269612794615</v>
      </c>
      <c r="AL76" s="4">
        <f t="shared" si="12"/>
        <v>3804.7349051833125</v>
      </c>
      <c r="AM76" s="4">
        <f t="shared" si="13"/>
        <v>3916.258210766814</v>
      </c>
      <c r="AN76" s="4">
        <f t="shared" si="14"/>
        <v>4063.1153601267647</v>
      </c>
      <c r="AO76" s="4">
        <f t="shared" si="15"/>
        <v>4076.1748587241482</v>
      </c>
      <c r="AP76" s="4">
        <f t="shared" si="16"/>
        <v>4141.506689936009</v>
      </c>
      <c r="AQ76" s="4">
        <f t="shared" si="17"/>
        <v>4262.9435718440955</v>
      </c>
    </row>
    <row r="77" spans="1:43">
      <c r="A77" s="3">
        <v>177</v>
      </c>
      <c r="B77" s="3">
        <v>6</v>
      </c>
      <c r="C77" s="24" t="s">
        <v>685</v>
      </c>
      <c r="D77" s="4">
        <v>3410.9348138832997</v>
      </c>
      <c r="E77" s="4">
        <v>3542.2673735309149</v>
      </c>
      <c r="F77" s="4">
        <v>3642.3850840336136</v>
      </c>
      <c r="G77" s="4">
        <v>3726.9145859872615</v>
      </c>
      <c r="H77" s="4">
        <v>3793.3144305856831</v>
      </c>
      <c r="I77" s="4">
        <v>4061.7608833333338</v>
      </c>
      <c r="J77" s="17">
        <v>4017.4157303370785</v>
      </c>
      <c r="K77" s="17">
        <v>4121.9101123595501</v>
      </c>
      <c r="L77" s="4">
        <v>70.422535211267601</v>
      </c>
      <c r="M77" s="4">
        <v>74.603985692386303</v>
      </c>
      <c r="N77" s="4">
        <v>67.752100840336141</v>
      </c>
      <c r="O77" s="4">
        <v>70.063694267515928</v>
      </c>
      <c r="P77" s="4">
        <v>75.379609544468551</v>
      </c>
      <c r="Q77" s="4">
        <v>80</v>
      </c>
      <c r="R77" s="20">
        <v>79.213483146067418</v>
      </c>
      <c r="S77" s="20">
        <v>79.213483146067418</v>
      </c>
      <c r="T77" s="203">
        <v>1988</v>
      </c>
      <c r="U77" s="63">
        <v>1957</v>
      </c>
      <c r="V77" s="63">
        <v>1904</v>
      </c>
      <c r="W77" s="63">
        <v>1884</v>
      </c>
      <c r="X77" s="63">
        <v>1844</v>
      </c>
      <c r="Y77" s="63">
        <v>1800</v>
      </c>
      <c r="Z77" s="4">
        <v>1780</v>
      </c>
      <c r="AA77" s="4">
        <v>1780</v>
      </c>
      <c r="AB77" s="96">
        <f t="shared" si="55"/>
        <v>6920938.4100000001</v>
      </c>
      <c r="AC77" s="4">
        <f t="shared" si="56"/>
        <v>7078217.25</v>
      </c>
      <c r="AD77" s="4">
        <f t="shared" si="57"/>
        <v>7064101.2000000002</v>
      </c>
      <c r="AE77" s="4">
        <f t="shared" si="58"/>
        <v>7153507.080000001</v>
      </c>
      <c r="AF77" s="4">
        <f t="shared" si="59"/>
        <v>7133871.8099999996</v>
      </c>
      <c r="AG77" s="4">
        <f t="shared" si="60"/>
        <v>7455169.5900000017</v>
      </c>
      <c r="AH77" s="4">
        <f t="shared" si="61"/>
        <v>7291999.9999999991</v>
      </c>
      <c r="AI77" s="4">
        <f t="shared" si="62"/>
        <v>7477999.9999999991</v>
      </c>
      <c r="AJ77" s="199">
        <f t="shared" ref="AJ77:AJ144" si="63">AB77/T77</f>
        <v>3481.3573490945673</v>
      </c>
      <c r="AK77" s="4">
        <f t="shared" ref="AK77:AK144" si="64">AC77/U77</f>
        <v>3616.8713592233012</v>
      </c>
      <c r="AL77" s="4">
        <f t="shared" ref="AL77:AL144" si="65">AD77/V77</f>
        <v>3710.1371848739495</v>
      </c>
      <c r="AM77" s="4">
        <f t="shared" ref="AM77:AM144" si="66">AE77/W77</f>
        <v>3796.9782802547775</v>
      </c>
      <c r="AN77" s="4">
        <f t="shared" ref="AN77:AN144" si="67">AF77/X77</f>
        <v>3868.6940401301517</v>
      </c>
      <c r="AO77" s="4">
        <f t="shared" ref="AO77:AO144" si="68">AG77/Y77</f>
        <v>4141.7608833333343</v>
      </c>
      <c r="AP77" s="4">
        <f t="shared" ref="AP77:AP144" si="69">AH77/Z77</f>
        <v>4096.6292134831456</v>
      </c>
      <c r="AQ77" s="4">
        <f t="shared" ref="AQ77:AQ144" si="70">AI77/AA77</f>
        <v>4201.1235955056172</v>
      </c>
    </row>
    <row r="78" spans="1:43">
      <c r="A78" s="3">
        <v>211</v>
      </c>
      <c r="B78" s="3">
        <v>6</v>
      </c>
      <c r="C78" s="24" t="s">
        <v>695</v>
      </c>
      <c r="D78" s="4">
        <v>2618.2822318423887</v>
      </c>
      <c r="E78" s="4">
        <v>2579.4013764026931</v>
      </c>
      <c r="F78" s="4">
        <v>2546.6666256322169</v>
      </c>
      <c r="G78" s="4">
        <v>2773.1692596918801</v>
      </c>
      <c r="H78" s="4">
        <v>2799.3717490899962</v>
      </c>
      <c r="I78" s="4">
        <v>2881.4609117154032</v>
      </c>
      <c r="J78" s="17">
        <v>2805.9582554326171</v>
      </c>
      <c r="K78" s="17">
        <v>3199.9570907530574</v>
      </c>
      <c r="L78" s="4">
        <v>67.206848106642269</v>
      </c>
      <c r="M78" s="4">
        <v>69.060596344982372</v>
      </c>
      <c r="N78" s="4">
        <v>63.55568279415975</v>
      </c>
      <c r="O78" s="4">
        <v>67.811592372774342</v>
      </c>
      <c r="P78" s="4">
        <v>71.356846993849629</v>
      </c>
      <c r="Q78" s="4">
        <v>74.656981436642454</v>
      </c>
      <c r="R78" s="20">
        <v>73.558709044656268</v>
      </c>
      <c r="S78" s="20">
        <v>73.558709044656268</v>
      </c>
      <c r="T78" s="203">
        <v>30607</v>
      </c>
      <c r="U78" s="63">
        <v>31190</v>
      </c>
      <c r="V78" s="63">
        <v>31437</v>
      </c>
      <c r="W78" s="63">
        <v>31676</v>
      </c>
      <c r="X78" s="63">
        <v>31868</v>
      </c>
      <c r="Y78" s="63">
        <v>32214</v>
      </c>
      <c r="Z78" s="4">
        <v>32627</v>
      </c>
      <c r="AA78" s="4">
        <v>32627</v>
      </c>
      <c r="AB78" s="96">
        <f t="shared" si="55"/>
        <v>82194764.269999981</v>
      </c>
      <c r="AC78" s="4">
        <f t="shared" si="56"/>
        <v>82605528.930000007</v>
      </c>
      <c r="AD78" s="4">
        <f t="shared" si="57"/>
        <v>82057558.709999993</v>
      </c>
      <c r="AE78" s="4">
        <f t="shared" si="58"/>
        <v>89990909.469999984</v>
      </c>
      <c r="AF78" s="4">
        <f t="shared" si="59"/>
        <v>91484378.899999991</v>
      </c>
      <c r="AG78" s="4">
        <f t="shared" si="60"/>
        <v>95228381.810000002</v>
      </c>
      <c r="AH78" s="4">
        <f t="shared" si="61"/>
        <v>93949999.999999985</v>
      </c>
      <c r="AI78" s="4">
        <f t="shared" si="62"/>
        <v>106805000</v>
      </c>
      <c r="AJ78" s="199">
        <f t="shared" si="63"/>
        <v>2685.4890799490308</v>
      </c>
      <c r="AK78" s="4">
        <f t="shared" si="64"/>
        <v>2648.4619727476756</v>
      </c>
      <c r="AL78" s="4">
        <f t="shared" si="65"/>
        <v>2610.2223084263765</v>
      </c>
      <c r="AM78" s="4">
        <f t="shared" si="66"/>
        <v>2840.9808520646543</v>
      </c>
      <c r="AN78" s="4">
        <f t="shared" si="67"/>
        <v>2870.7285960838458</v>
      </c>
      <c r="AO78" s="4">
        <f t="shared" si="68"/>
        <v>2956.1178931520458</v>
      </c>
      <c r="AP78" s="4">
        <f t="shared" si="69"/>
        <v>2879.5169644772732</v>
      </c>
      <c r="AQ78" s="4">
        <f t="shared" si="70"/>
        <v>3273.5157997977135</v>
      </c>
    </row>
    <row r="79" spans="1:43">
      <c r="A79" s="3">
        <v>250</v>
      </c>
      <c r="B79" s="3">
        <v>6</v>
      </c>
      <c r="C79" s="24" t="s">
        <v>719</v>
      </c>
      <c r="D79" s="4">
        <v>4142.375848871442</v>
      </c>
      <c r="E79" s="4">
        <v>4039.2825877632904</v>
      </c>
      <c r="F79" s="4">
        <v>4156.2417285205893</v>
      </c>
      <c r="G79" s="4">
        <v>4260.873759162303</v>
      </c>
      <c r="H79" s="4">
        <v>4320.7609115281502</v>
      </c>
      <c r="I79" s="4">
        <v>4606.3268057080131</v>
      </c>
      <c r="J79" s="17">
        <v>4778.7610619469024</v>
      </c>
      <c r="K79" s="17">
        <v>4808.6283185840712</v>
      </c>
      <c r="L79" s="4">
        <v>72.620215897939161</v>
      </c>
      <c r="M79" s="4">
        <v>77.231695085255765</v>
      </c>
      <c r="N79" s="4">
        <v>74.733096085409258</v>
      </c>
      <c r="O79" s="4">
        <v>74.345549738219901</v>
      </c>
      <c r="P79" s="4">
        <v>79.356568364611263</v>
      </c>
      <c r="Q79" s="4">
        <v>81.778265642151482</v>
      </c>
      <c r="R79" s="20">
        <v>86.836283185840713</v>
      </c>
      <c r="S79" s="20">
        <v>86.836283185840713</v>
      </c>
      <c r="T79" s="203">
        <v>2038</v>
      </c>
      <c r="U79" s="63">
        <v>1994</v>
      </c>
      <c r="V79" s="63">
        <v>1967</v>
      </c>
      <c r="W79" s="63">
        <v>1910</v>
      </c>
      <c r="X79" s="63">
        <v>1865</v>
      </c>
      <c r="Y79" s="63">
        <v>1822</v>
      </c>
      <c r="Z79" s="4">
        <v>1808</v>
      </c>
      <c r="AA79" s="4">
        <v>1808</v>
      </c>
      <c r="AB79" s="96">
        <f t="shared" si="55"/>
        <v>8590161.9800000004</v>
      </c>
      <c r="AC79" s="4">
        <f t="shared" si="56"/>
        <v>8208329.4800000004</v>
      </c>
      <c r="AD79" s="4">
        <f t="shared" si="57"/>
        <v>8322327.4799999995</v>
      </c>
      <c r="AE79" s="4">
        <f t="shared" si="58"/>
        <v>8280268.879999999</v>
      </c>
      <c r="AF79" s="4">
        <f t="shared" si="59"/>
        <v>8206219.0999999996</v>
      </c>
      <c r="AG79" s="4">
        <f t="shared" si="60"/>
        <v>8541727.4399999995</v>
      </c>
      <c r="AH79" s="4">
        <f t="shared" si="61"/>
        <v>8796999.9999999981</v>
      </c>
      <c r="AI79" s="4">
        <f t="shared" si="62"/>
        <v>8851000</v>
      </c>
      <c r="AJ79" s="199">
        <f t="shared" si="63"/>
        <v>4214.9960647693815</v>
      </c>
      <c r="AK79" s="4">
        <f t="shared" si="64"/>
        <v>4116.5142828485459</v>
      </c>
      <c r="AL79" s="4">
        <f t="shared" si="65"/>
        <v>4230.9748246059989</v>
      </c>
      <c r="AM79" s="4">
        <f t="shared" si="66"/>
        <v>4335.2193089005232</v>
      </c>
      <c r="AN79" s="4">
        <f t="shared" si="67"/>
        <v>4400.1174798927614</v>
      </c>
      <c r="AO79" s="4">
        <f t="shared" si="68"/>
        <v>4688.1050713501645</v>
      </c>
      <c r="AP79" s="4">
        <f t="shared" si="69"/>
        <v>4865.5973451327427</v>
      </c>
      <c r="AQ79" s="4">
        <f t="shared" si="70"/>
        <v>4895.4646017699115</v>
      </c>
    </row>
    <row r="80" spans="1:43">
      <c r="A80" s="3">
        <v>291</v>
      </c>
      <c r="B80" s="3">
        <v>6</v>
      </c>
      <c r="C80" s="24" t="s">
        <v>738</v>
      </c>
      <c r="D80" s="4">
        <v>4361.3100814053123</v>
      </c>
      <c r="E80" s="4">
        <v>4443.5848381452324</v>
      </c>
      <c r="F80" s="4">
        <v>4199.1599467140313</v>
      </c>
      <c r="G80" s="4">
        <v>4584.5317828418238</v>
      </c>
      <c r="H80" s="4">
        <v>4675.0368948322757</v>
      </c>
      <c r="I80" s="4">
        <v>4844.6443683479874</v>
      </c>
      <c r="J80" s="17">
        <v>4892.9068150208623</v>
      </c>
      <c r="K80" s="17">
        <v>5154.8446917014371</v>
      </c>
      <c r="L80" s="4">
        <v>95.544130248500423</v>
      </c>
      <c r="M80" s="4">
        <v>94.488188976377955</v>
      </c>
      <c r="N80" s="4">
        <v>107.01598579040852</v>
      </c>
      <c r="O80" s="4">
        <v>93.833780160857913</v>
      </c>
      <c r="P80" s="4">
        <v>95.194922937443337</v>
      </c>
      <c r="Q80" s="4">
        <v>109.2086996760759</v>
      </c>
      <c r="R80" s="20">
        <v>106.62957811775614</v>
      </c>
      <c r="S80" s="20">
        <v>106.62957811775614</v>
      </c>
      <c r="T80" s="203">
        <v>2334</v>
      </c>
      <c r="U80" s="63">
        <v>2286</v>
      </c>
      <c r="V80" s="63">
        <v>2252</v>
      </c>
      <c r="W80" s="63">
        <v>2238</v>
      </c>
      <c r="X80" s="63">
        <v>2206</v>
      </c>
      <c r="Y80" s="63">
        <v>2161</v>
      </c>
      <c r="Z80" s="4">
        <v>2157</v>
      </c>
      <c r="AA80" s="4">
        <v>2157</v>
      </c>
      <c r="AB80" s="96">
        <f t="shared" si="55"/>
        <v>10402297.729999999</v>
      </c>
      <c r="AC80" s="4">
        <f t="shared" si="56"/>
        <v>10374034.940000001</v>
      </c>
      <c r="AD80" s="4">
        <f t="shared" si="57"/>
        <v>9697508.1999999974</v>
      </c>
      <c r="AE80" s="4">
        <f t="shared" si="58"/>
        <v>10470182.130000001</v>
      </c>
      <c r="AF80" s="4">
        <f t="shared" si="59"/>
        <v>10523131.390000001</v>
      </c>
      <c r="AG80" s="4">
        <f t="shared" si="60"/>
        <v>10705276.480000002</v>
      </c>
      <c r="AH80" s="4">
        <f t="shared" si="61"/>
        <v>10784000</v>
      </c>
      <c r="AI80" s="4">
        <f t="shared" si="62"/>
        <v>11349000</v>
      </c>
      <c r="AJ80" s="199">
        <f t="shared" si="63"/>
        <v>4456.8542116538129</v>
      </c>
      <c r="AK80" s="4">
        <f t="shared" si="64"/>
        <v>4538.0730271216107</v>
      </c>
      <c r="AL80" s="4">
        <f t="shared" si="65"/>
        <v>4306.1759325044395</v>
      </c>
      <c r="AM80" s="4">
        <f t="shared" si="66"/>
        <v>4678.3655630026815</v>
      </c>
      <c r="AN80" s="4">
        <f t="shared" si="67"/>
        <v>4770.2318177697189</v>
      </c>
      <c r="AO80" s="4">
        <f t="shared" si="68"/>
        <v>4953.8530680240638</v>
      </c>
      <c r="AP80" s="4">
        <f t="shared" si="69"/>
        <v>4999.5363931386182</v>
      </c>
      <c r="AQ80" s="4">
        <f t="shared" si="70"/>
        <v>5261.4742698191931</v>
      </c>
    </row>
    <row r="81" spans="1:43">
      <c r="A81" s="3">
        <v>418</v>
      </c>
      <c r="B81" s="3">
        <v>6</v>
      </c>
      <c r="C81" s="24" t="s">
        <v>759</v>
      </c>
      <c r="D81" s="4">
        <v>2609.7767891373801</v>
      </c>
      <c r="E81" s="4">
        <v>2620.0279010771601</v>
      </c>
      <c r="F81" s="4">
        <v>2490.3771943580537</v>
      </c>
      <c r="G81" s="4">
        <v>2662.7455636473323</v>
      </c>
      <c r="H81" s="4">
        <v>2703.6305739063896</v>
      </c>
      <c r="I81" s="4">
        <v>2832.0806727379554</v>
      </c>
      <c r="J81" s="17">
        <v>2743.6162728138061</v>
      </c>
      <c r="K81" s="17">
        <v>2784.2155361503123</v>
      </c>
      <c r="L81" s="4">
        <v>67.53638622648208</v>
      </c>
      <c r="M81" s="4">
        <v>66.87183996482743</v>
      </c>
      <c r="N81" s="4">
        <v>67.414253799991243</v>
      </c>
      <c r="O81" s="4">
        <v>70.240455054727221</v>
      </c>
      <c r="P81" s="4">
        <v>73.587552608085701</v>
      </c>
      <c r="Q81" s="4">
        <v>76.926305187174748</v>
      </c>
      <c r="R81" s="20">
        <v>78.011836278607788</v>
      </c>
      <c r="S81" s="20">
        <v>81.157141083474741</v>
      </c>
      <c r="T81" s="203">
        <v>22536</v>
      </c>
      <c r="U81" s="63">
        <v>22745</v>
      </c>
      <c r="V81" s="63">
        <v>22829</v>
      </c>
      <c r="W81" s="63">
        <v>23206</v>
      </c>
      <c r="X81" s="63">
        <v>23523</v>
      </c>
      <c r="Y81" s="63">
        <v>23828</v>
      </c>
      <c r="Z81" s="4">
        <v>24163</v>
      </c>
      <c r="AA81" s="4">
        <v>24163</v>
      </c>
      <c r="AB81" s="96">
        <f t="shared" si="55"/>
        <v>60335929.719999999</v>
      </c>
      <c r="AC81" s="4">
        <f t="shared" si="56"/>
        <v>61113534.610000007</v>
      </c>
      <c r="AD81" s="4">
        <f t="shared" si="57"/>
        <v>58391820.970000014</v>
      </c>
      <c r="AE81" s="4">
        <f t="shared" si="58"/>
        <v>63421673.54999999</v>
      </c>
      <c r="AF81" s="4">
        <f t="shared" si="59"/>
        <v>65328501.99000001</v>
      </c>
      <c r="AG81" s="4">
        <f t="shared" si="60"/>
        <v>69315818.270000011</v>
      </c>
      <c r="AH81" s="4">
        <f t="shared" si="61"/>
        <v>68179000</v>
      </c>
      <c r="AI81" s="4">
        <f t="shared" si="62"/>
        <v>69236000</v>
      </c>
      <c r="AJ81" s="199">
        <f t="shared" si="63"/>
        <v>2677.3131753638622</v>
      </c>
      <c r="AK81" s="4">
        <f t="shared" si="64"/>
        <v>2686.8997410419875</v>
      </c>
      <c r="AL81" s="4">
        <f t="shared" si="65"/>
        <v>2557.7914481580451</v>
      </c>
      <c r="AM81" s="4">
        <f t="shared" si="66"/>
        <v>2732.9860187020595</v>
      </c>
      <c r="AN81" s="4">
        <f t="shared" si="67"/>
        <v>2777.2181265144754</v>
      </c>
      <c r="AO81" s="4">
        <f t="shared" si="68"/>
        <v>2909.0069779251307</v>
      </c>
      <c r="AP81" s="4">
        <f t="shared" si="69"/>
        <v>2821.628109092414</v>
      </c>
      <c r="AQ81" s="4">
        <f t="shared" si="70"/>
        <v>2865.3726772337873</v>
      </c>
    </row>
    <row r="82" spans="1:43">
      <c r="A82" s="3">
        <v>508</v>
      </c>
      <c r="B82" s="3">
        <v>6</v>
      </c>
      <c r="C82" s="23" t="s">
        <v>789</v>
      </c>
      <c r="D82" s="4">
        <v>4028.0055365899661</v>
      </c>
      <c r="E82" s="4">
        <v>4107.2731383996943</v>
      </c>
      <c r="F82" s="4">
        <v>3921.780445592824</v>
      </c>
      <c r="G82" s="4">
        <v>4165.2683842532306</v>
      </c>
      <c r="H82" s="4">
        <v>4040.2426240487061</v>
      </c>
      <c r="I82" s="4">
        <v>4748.2175995037742</v>
      </c>
      <c r="J82" s="17">
        <v>4767.1261487050961</v>
      </c>
      <c r="K82" s="17">
        <v>4919.4862155388473</v>
      </c>
      <c r="L82" s="4">
        <v>71.482459449264425</v>
      </c>
      <c r="M82" s="4">
        <v>71.688361408882088</v>
      </c>
      <c r="N82" s="4">
        <v>10.140405616224649</v>
      </c>
      <c r="O82" s="4">
        <v>71.621756986877699</v>
      </c>
      <c r="P82" s="4">
        <v>77.016742770167426</v>
      </c>
      <c r="Q82" s="4">
        <v>79.086115992970122</v>
      </c>
      <c r="R82" s="20">
        <v>82.602339181286553</v>
      </c>
      <c r="S82" s="20">
        <v>83.02005012531329</v>
      </c>
      <c r="T82" s="203">
        <v>10604</v>
      </c>
      <c r="U82" s="63">
        <v>10448</v>
      </c>
      <c r="V82" s="63">
        <v>10256</v>
      </c>
      <c r="W82" s="63">
        <v>9983</v>
      </c>
      <c r="X82" s="63">
        <v>9855</v>
      </c>
      <c r="Y82" s="63">
        <v>9673</v>
      </c>
      <c r="Z82" s="4">
        <v>9576</v>
      </c>
      <c r="AA82" s="4">
        <v>9576</v>
      </c>
      <c r="AB82" s="96">
        <f t="shared" si="55"/>
        <v>43470970.710000001</v>
      </c>
      <c r="AC82" s="4">
        <f t="shared" si="56"/>
        <v>43661789.750000007</v>
      </c>
      <c r="AD82" s="4">
        <f t="shared" si="57"/>
        <v>40325780.25</v>
      </c>
      <c r="AE82" s="4">
        <f t="shared" si="58"/>
        <v>42296874.280000001</v>
      </c>
      <c r="AF82" s="4">
        <f t="shared" si="59"/>
        <v>40575591.060000002</v>
      </c>
      <c r="AG82" s="4">
        <f t="shared" si="60"/>
        <v>46694508.840000004</v>
      </c>
      <c r="AH82" s="4">
        <f t="shared" si="61"/>
        <v>46441000</v>
      </c>
      <c r="AI82" s="4">
        <f t="shared" si="62"/>
        <v>47904000</v>
      </c>
      <c r="AJ82" s="199">
        <f t="shared" si="63"/>
        <v>4099.4879960392309</v>
      </c>
      <c r="AK82" s="4">
        <f t="shared" si="64"/>
        <v>4178.9614998085763</v>
      </c>
      <c r="AL82" s="4">
        <f t="shared" si="65"/>
        <v>3931.9208512090486</v>
      </c>
      <c r="AM82" s="4">
        <f t="shared" si="66"/>
        <v>4236.8901412401083</v>
      </c>
      <c r="AN82" s="4">
        <f t="shared" si="67"/>
        <v>4117.2593668188738</v>
      </c>
      <c r="AO82" s="4">
        <f t="shared" si="68"/>
        <v>4827.3037154967442</v>
      </c>
      <c r="AP82" s="4">
        <f t="shared" si="69"/>
        <v>4849.7284878863829</v>
      </c>
      <c r="AQ82" s="4">
        <f t="shared" si="70"/>
        <v>5002.5062656641603</v>
      </c>
    </row>
    <row r="83" spans="1:43">
      <c r="A83" s="3">
        <v>536</v>
      </c>
      <c r="B83" s="3">
        <v>6</v>
      </c>
      <c r="C83" s="24" t="s">
        <v>794</v>
      </c>
      <c r="D83" s="4">
        <v>2691.8826171521623</v>
      </c>
      <c r="E83" s="4">
        <v>2659.8379497139417</v>
      </c>
      <c r="F83" s="4">
        <v>2658.1959660284497</v>
      </c>
      <c r="G83" s="4">
        <v>2777.2976198287947</v>
      </c>
      <c r="H83" s="4">
        <v>2908.5415900851781</v>
      </c>
      <c r="I83" s="4">
        <v>3074.8839644970417</v>
      </c>
      <c r="J83" s="17">
        <v>3236.1775917911091</v>
      </c>
      <c r="K83" s="17">
        <v>3261.2571297543636</v>
      </c>
      <c r="L83" s="4">
        <v>67.094867619564567</v>
      </c>
      <c r="M83" s="4">
        <v>67.118337850045165</v>
      </c>
      <c r="N83" s="4">
        <v>68.903427165236181</v>
      </c>
      <c r="O83" s="4">
        <v>70.808602022250724</v>
      </c>
      <c r="P83" s="4">
        <v>73.506439918653655</v>
      </c>
      <c r="Q83" s="4">
        <v>76.052906369648454</v>
      </c>
      <c r="R83" s="20">
        <v>77.073002952219895</v>
      </c>
      <c r="S83" s="20">
        <v>80.311846140617391</v>
      </c>
      <c r="T83" s="203">
        <v>33162</v>
      </c>
      <c r="U83" s="63">
        <v>33210</v>
      </c>
      <c r="V83" s="63">
        <v>33322</v>
      </c>
      <c r="W83" s="63">
        <v>33527</v>
      </c>
      <c r="X83" s="63">
        <v>33929</v>
      </c>
      <c r="Y83" s="63">
        <v>34476</v>
      </c>
      <c r="Z83" s="4">
        <v>34889</v>
      </c>
      <c r="AA83" s="4">
        <v>34889</v>
      </c>
      <c r="AB83" s="96">
        <f t="shared" si="55"/>
        <v>91493211.350000009</v>
      </c>
      <c r="AC83" s="4">
        <f t="shared" si="56"/>
        <v>90562218.310000002</v>
      </c>
      <c r="AD83" s="4">
        <f t="shared" si="57"/>
        <v>90872405.980000004</v>
      </c>
      <c r="AE83" s="4">
        <f t="shared" si="58"/>
        <v>95488457.300000012</v>
      </c>
      <c r="AF83" s="4">
        <f t="shared" si="59"/>
        <v>101177907.61</v>
      </c>
      <c r="AG83" s="4">
        <f t="shared" si="60"/>
        <v>108631699.56000002</v>
      </c>
      <c r="AH83" s="4">
        <f t="shared" si="61"/>
        <v>115596000.00000001</v>
      </c>
      <c r="AI83" s="4">
        <f t="shared" si="62"/>
        <v>116584000</v>
      </c>
      <c r="AJ83" s="199">
        <f t="shared" si="63"/>
        <v>2758.9774847717267</v>
      </c>
      <c r="AK83" s="4">
        <f t="shared" si="64"/>
        <v>2726.9562875639867</v>
      </c>
      <c r="AL83" s="4">
        <f t="shared" si="65"/>
        <v>2727.099393193686</v>
      </c>
      <c r="AM83" s="4">
        <f t="shared" si="66"/>
        <v>2848.1062218510456</v>
      </c>
      <c r="AN83" s="4">
        <f t="shared" si="67"/>
        <v>2982.0480300038316</v>
      </c>
      <c r="AO83" s="4">
        <f t="shared" si="68"/>
        <v>3150.9368708666902</v>
      </c>
      <c r="AP83" s="4">
        <f t="shared" si="69"/>
        <v>3313.2505947433292</v>
      </c>
      <c r="AQ83" s="4">
        <f t="shared" si="70"/>
        <v>3341.5689758949811</v>
      </c>
    </row>
    <row r="84" spans="1:43">
      <c r="A84" s="3">
        <v>562</v>
      </c>
      <c r="B84" s="3">
        <v>6</v>
      </c>
      <c r="C84" s="24" t="s">
        <v>801</v>
      </c>
      <c r="D84" s="4">
        <v>3669.9099362244897</v>
      </c>
      <c r="E84" s="4">
        <v>3543.0432023195876</v>
      </c>
      <c r="F84" s="4">
        <v>3647.7165105008075</v>
      </c>
      <c r="G84" s="4">
        <v>3743.7949322199329</v>
      </c>
      <c r="H84" s="4">
        <v>3778.5049475868091</v>
      </c>
      <c r="I84" s="4">
        <v>4120.816396536412</v>
      </c>
      <c r="J84" s="17">
        <v>4278.2356872354649</v>
      </c>
      <c r="K84" s="17">
        <v>4332.0338605480065</v>
      </c>
      <c r="L84" s="4">
        <v>71.428571428571431</v>
      </c>
      <c r="M84" s="4">
        <v>71.842783505154642</v>
      </c>
      <c r="N84" s="4">
        <v>71.082390953150238</v>
      </c>
      <c r="O84" s="4">
        <v>71.25040668040343</v>
      </c>
      <c r="P84" s="4">
        <v>74.797990827691635</v>
      </c>
      <c r="Q84" s="4">
        <v>78.929840142095912</v>
      </c>
      <c r="R84" s="20">
        <v>80.307418133214526</v>
      </c>
      <c r="S84" s="20">
        <v>81.532635330808645</v>
      </c>
      <c r="T84" s="203">
        <v>9408</v>
      </c>
      <c r="U84" s="63">
        <v>9312</v>
      </c>
      <c r="V84" s="63">
        <v>9285</v>
      </c>
      <c r="W84" s="63">
        <v>9221</v>
      </c>
      <c r="X84" s="63">
        <v>9158</v>
      </c>
      <c r="Y84" s="63">
        <v>9008</v>
      </c>
      <c r="Z84" s="4">
        <v>8978</v>
      </c>
      <c r="AA84" s="4">
        <v>8978</v>
      </c>
      <c r="AB84" s="96">
        <f t="shared" si="55"/>
        <v>35198512.68</v>
      </c>
      <c r="AC84" s="4">
        <f t="shared" si="56"/>
        <v>33661818.300000004</v>
      </c>
      <c r="AD84" s="4">
        <f t="shared" si="57"/>
        <v>34529047.799999997</v>
      </c>
      <c r="AE84" s="4">
        <f t="shared" si="58"/>
        <v>35178533.07</v>
      </c>
      <c r="AF84" s="4">
        <f t="shared" si="59"/>
        <v>35288548.309999995</v>
      </c>
      <c r="AG84" s="4">
        <f t="shared" si="60"/>
        <v>37831314.099999994</v>
      </c>
      <c r="AH84" s="4">
        <f t="shared" si="61"/>
        <v>39131000.000000007</v>
      </c>
      <c r="AI84" s="4">
        <f t="shared" si="62"/>
        <v>39625000</v>
      </c>
      <c r="AJ84" s="199">
        <f t="shared" si="63"/>
        <v>3741.3385076530612</v>
      </c>
      <c r="AK84" s="4">
        <f t="shared" si="64"/>
        <v>3614.8859858247429</v>
      </c>
      <c r="AL84" s="4">
        <f t="shared" si="65"/>
        <v>3718.7989014539576</v>
      </c>
      <c r="AM84" s="4">
        <f t="shared" si="66"/>
        <v>3815.0453389003364</v>
      </c>
      <c r="AN84" s="4">
        <f t="shared" si="67"/>
        <v>3853.3029384145002</v>
      </c>
      <c r="AO84" s="4">
        <f t="shared" si="68"/>
        <v>4199.7462366785076</v>
      </c>
      <c r="AP84" s="4">
        <f t="shared" si="69"/>
        <v>4358.5431053686798</v>
      </c>
      <c r="AQ84" s="4">
        <f t="shared" si="70"/>
        <v>4413.5664958788147</v>
      </c>
    </row>
    <row r="85" spans="1:43" s="1" customFormat="1">
      <c r="A85" s="3">
        <v>581</v>
      </c>
      <c r="B85" s="3">
        <v>6</v>
      </c>
      <c r="C85" s="24" t="s">
        <v>809</v>
      </c>
      <c r="D85" s="4">
        <v>3482.4406281407037</v>
      </c>
      <c r="E85" s="4">
        <v>3700.7983114166168</v>
      </c>
      <c r="F85" s="4">
        <v>3627.9424687595242</v>
      </c>
      <c r="G85" s="4">
        <v>3658.1844968310406</v>
      </c>
      <c r="H85" s="4">
        <v>3852.8192816989381</v>
      </c>
      <c r="I85" s="4">
        <v>4339.5468986146097</v>
      </c>
      <c r="J85" s="17">
        <v>4456.1654733492442</v>
      </c>
      <c r="K85" s="17">
        <v>4529.8329355608594</v>
      </c>
      <c r="L85" s="4">
        <v>71.386343482116459</v>
      </c>
      <c r="M85" s="4">
        <v>71.876867901972503</v>
      </c>
      <c r="N85" s="4">
        <v>72.386467540384032</v>
      </c>
      <c r="O85" s="4">
        <v>73.117947132477966</v>
      </c>
      <c r="P85" s="4">
        <v>76.202373516552157</v>
      </c>
      <c r="Q85" s="4">
        <v>79.030226700251887</v>
      </c>
      <c r="R85" s="20">
        <v>77.804295942720771</v>
      </c>
      <c r="S85" s="20">
        <v>79.554494828957843</v>
      </c>
      <c r="T85" s="203">
        <v>6766</v>
      </c>
      <c r="U85" s="63">
        <v>6692</v>
      </c>
      <c r="V85" s="63">
        <v>6562</v>
      </c>
      <c r="W85" s="63">
        <v>6469</v>
      </c>
      <c r="X85" s="63">
        <v>6404</v>
      </c>
      <c r="Y85" s="63">
        <v>6352</v>
      </c>
      <c r="Z85" s="4">
        <v>6285</v>
      </c>
      <c r="AA85" s="4">
        <v>6285</v>
      </c>
      <c r="AB85" s="96">
        <f t="shared" si="55"/>
        <v>24045193.289999999</v>
      </c>
      <c r="AC85" s="4">
        <f t="shared" si="56"/>
        <v>25246742.300000001</v>
      </c>
      <c r="AD85" s="4">
        <f t="shared" si="57"/>
        <v>24281558.479999997</v>
      </c>
      <c r="AE85" s="4">
        <f t="shared" si="58"/>
        <v>24137795.510000002</v>
      </c>
      <c r="AF85" s="4">
        <f t="shared" si="59"/>
        <v>25161454.68</v>
      </c>
      <c r="AG85" s="4">
        <f t="shared" si="60"/>
        <v>28066801.899999999</v>
      </c>
      <c r="AH85" s="4">
        <f t="shared" si="61"/>
        <v>28496000.000000004</v>
      </c>
      <c r="AI85" s="4">
        <f t="shared" si="62"/>
        <v>28970000.000000004</v>
      </c>
      <c r="AJ85" s="199">
        <f t="shared" si="63"/>
        <v>3553.8269716228197</v>
      </c>
      <c r="AK85" s="4">
        <f t="shared" si="64"/>
        <v>3772.6751793185895</v>
      </c>
      <c r="AL85" s="4">
        <f t="shared" si="65"/>
        <v>3700.328936299908</v>
      </c>
      <c r="AM85" s="4">
        <f t="shared" si="66"/>
        <v>3731.3024439635187</v>
      </c>
      <c r="AN85" s="4">
        <f t="shared" si="67"/>
        <v>3929.0216552154902</v>
      </c>
      <c r="AO85" s="4">
        <f t="shared" si="68"/>
        <v>4418.5771253148614</v>
      </c>
      <c r="AP85" s="4">
        <f t="shared" si="69"/>
        <v>4533.9697692919653</v>
      </c>
      <c r="AQ85" s="4">
        <f t="shared" si="70"/>
        <v>4609.3874303898174</v>
      </c>
    </row>
    <row r="86" spans="1:43">
      <c r="A86" s="3">
        <v>604</v>
      </c>
      <c r="B86" s="3">
        <v>6</v>
      </c>
      <c r="C86" s="24" t="s">
        <v>820</v>
      </c>
      <c r="D86" s="4">
        <v>2387.5123460053933</v>
      </c>
      <c r="E86" s="4">
        <v>2376.1535871210144</v>
      </c>
      <c r="F86" s="4">
        <v>2450.6732369912152</v>
      </c>
      <c r="G86" s="4">
        <v>2571.7533328170175</v>
      </c>
      <c r="H86" s="4">
        <v>2785.790904041176</v>
      </c>
      <c r="I86" s="4">
        <v>2933.7841584608391</v>
      </c>
      <c r="J86" s="17">
        <v>2767.5557974959174</v>
      </c>
      <c r="K86" s="17">
        <v>2907.2103726431433</v>
      </c>
      <c r="L86" s="4">
        <v>66.832337545603551</v>
      </c>
      <c r="M86" s="4">
        <v>66.89975473568856</v>
      </c>
      <c r="N86" s="4">
        <v>73.296252014347345</v>
      </c>
      <c r="O86" s="4">
        <v>70.064023130937628</v>
      </c>
      <c r="P86" s="4">
        <v>72.313101972175502</v>
      </c>
      <c r="Q86" s="4">
        <v>75.241125082058275</v>
      </c>
      <c r="R86" s="20">
        <v>74.182214084228235</v>
      </c>
      <c r="S86" s="20">
        <v>77.250457762161631</v>
      </c>
      <c r="T86" s="203">
        <v>18913</v>
      </c>
      <c r="U86" s="63">
        <v>19163</v>
      </c>
      <c r="V86" s="63">
        <v>19237</v>
      </c>
      <c r="W86" s="63">
        <v>19368</v>
      </c>
      <c r="X86" s="63">
        <v>19623</v>
      </c>
      <c r="Y86" s="63">
        <v>19803</v>
      </c>
      <c r="Z86" s="4">
        <v>20207</v>
      </c>
      <c r="AA86" s="4">
        <v>20207</v>
      </c>
      <c r="AB86" s="96">
        <f t="shared" si="55"/>
        <v>46419021</v>
      </c>
      <c r="AC86" s="4">
        <f t="shared" si="56"/>
        <v>46816231.189999998</v>
      </c>
      <c r="AD86" s="4">
        <f t="shared" si="57"/>
        <v>48553601.06000001</v>
      </c>
      <c r="AE86" s="4">
        <f t="shared" si="58"/>
        <v>51166718.549999997</v>
      </c>
      <c r="AF86" s="4">
        <f t="shared" si="59"/>
        <v>56084574.909999996</v>
      </c>
      <c r="AG86" s="4">
        <f t="shared" si="60"/>
        <v>59587727.689999998</v>
      </c>
      <c r="AH86" s="4">
        <f t="shared" si="61"/>
        <v>57423000</v>
      </c>
      <c r="AI86" s="4">
        <f t="shared" si="62"/>
        <v>60307000</v>
      </c>
      <c r="AJ86" s="199">
        <f t="shared" si="63"/>
        <v>2454.3446835509967</v>
      </c>
      <c r="AK86" s="4">
        <f t="shared" si="64"/>
        <v>2443.0533418567029</v>
      </c>
      <c r="AL86" s="4">
        <f t="shared" si="65"/>
        <v>2523.9694890055625</v>
      </c>
      <c r="AM86" s="4">
        <f t="shared" si="66"/>
        <v>2641.8173559479551</v>
      </c>
      <c r="AN86" s="4">
        <f t="shared" si="67"/>
        <v>2858.1040060133514</v>
      </c>
      <c r="AO86" s="4">
        <f t="shared" si="68"/>
        <v>3009.0252835428973</v>
      </c>
      <c r="AP86" s="4">
        <f t="shared" si="69"/>
        <v>2841.7380115801457</v>
      </c>
      <c r="AQ86" s="4">
        <f t="shared" si="70"/>
        <v>2984.4608304053049</v>
      </c>
    </row>
    <row r="87" spans="1:43">
      <c r="A87" s="3">
        <v>619</v>
      </c>
      <c r="B87" s="3">
        <v>6</v>
      </c>
      <c r="C87" s="24" t="s">
        <v>833</v>
      </c>
      <c r="D87" s="4">
        <v>3933.8228993112493</v>
      </c>
      <c r="E87" s="4">
        <v>4143.7393339993341</v>
      </c>
      <c r="F87" s="4">
        <v>4036.1242353340112</v>
      </c>
      <c r="G87" s="4">
        <v>4102.2731940607728</v>
      </c>
      <c r="H87" s="4">
        <v>4273.2900601131541</v>
      </c>
      <c r="I87" s="4">
        <v>4346.4890807899465</v>
      </c>
      <c r="J87" s="17">
        <v>4544.6855461566756</v>
      </c>
      <c r="K87" s="17">
        <v>4700.6252298639201</v>
      </c>
      <c r="L87" s="4">
        <v>72.482781239750736</v>
      </c>
      <c r="M87" s="4">
        <v>72.261072261072258</v>
      </c>
      <c r="N87" s="4">
        <v>71.549677856900644</v>
      </c>
      <c r="O87" s="4">
        <v>72.168508287292823</v>
      </c>
      <c r="P87" s="4">
        <v>77.086280056577081</v>
      </c>
      <c r="Q87" s="4">
        <v>80.789946140035909</v>
      </c>
      <c r="R87" s="20">
        <v>79.440970945200448</v>
      </c>
      <c r="S87" s="20">
        <v>79.440970945200448</v>
      </c>
      <c r="T87" s="203">
        <v>3049</v>
      </c>
      <c r="U87" s="63">
        <v>3003</v>
      </c>
      <c r="V87" s="63">
        <v>2949</v>
      </c>
      <c r="W87" s="63">
        <v>2896</v>
      </c>
      <c r="X87" s="63">
        <v>2828</v>
      </c>
      <c r="Y87" s="63">
        <v>2785</v>
      </c>
      <c r="Z87" s="4">
        <v>2719</v>
      </c>
      <c r="AA87" s="4">
        <v>2719</v>
      </c>
      <c r="AB87" s="96">
        <f t="shared" si="55"/>
        <v>12215226.02</v>
      </c>
      <c r="AC87" s="4">
        <f t="shared" si="56"/>
        <v>12660649.220000001</v>
      </c>
      <c r="AD87" s="4">
        <f t="shared" si="57"/>
        <v>12113530.369999999</v>
      </c>
      <c r="AE87" s="4">
        <f t="shared" si="58"/>
        <v>12089183.169999998</v>
      </c>
      <c r="AF87" s="4">
        <f t="shared" si="59"/>
        <v>12302864.290000001</v>
      </c>
      <c r="AG87" s="4">
        <f t="shared" si="60"/>
        <v>12329972.09</v>
      </c>
      <c r="AH87" s="4">
        <f t="shared" si="61"/>
        <v>12573000</v>
      </c>
      <c r="AI87" s="4">
        <f t="shared" si="62"/>
        <v>12996999.999999998</v>
      </c>
      <c r="AJ87" s="199">
        <f t="shared" si="63"/>
        <v>4006.305680551</v>
      </c>
      <c r="AK87" s="4">
        <f t="shared" si="64"/>
        <v>4216.0004062604066</v>
      </c>
      <c r="AL87" s="4">
        <f t="shared" si="65"/>
        <v>4107.6739131909117</v>
      </c>
      <c r="AM87" s="4">
        <f t="shared" si="66"/>
        <v>4174.4417023480655</v>
      </c>
      <c r="AN87" s="4">
        <f t="shared" si="67"/>
        <v>4350.3763401697315</v>
      </c>
      <c r="AO87" s="4">
        <f t="shared" si="68"/>
        <v>4427.2790269299821</v>
      </c>
      <c r="AP87" s="4">
        <f t="shared" si="69"/>
        <v>4624.1265171018758</v>
      </c>
      <c r="AQ87" s="4">
        <f t="shared" si="70"/>
        <v>4780.0662008091203</v>
      </c>
    </row>
    <row r="88" spans="1:43">
      <c r="A88" s="3">
        <v>635</v>
      </c>
      <c r="B88" s="3">
        <v>6</v>
      </c>
      <c r="C88" s="24" t="s">
        <v>840</v>
      </c>
      <c r="D88" s="4">
        <v>3449.4848142600363</v>
      </c>
      <c r="E88" s="4">
        <v>3535.8436985061112</v>
      </c>
      <c r="F88" s="4">
        <v>3668.3568798538145</v>
      </c>
      <c r="G88" s="4">
        <v>3941.3268118172027</v>
      </c>
      <c r="H88" s="4">
        <v>3792.0638632478635</v>
      </c>
      <c r="I88" s="4">
        <v>3867.4772735775528</v>
      </c>
      <c r="J88" s="17">
        <v>4089.6101879173784</v>
      </c>
      <c r="K88" s="17">
        <v>4208.7280633638766</v>
      </c>
      <c r="L88" s="4">
        <v>69.203115638106652</v>
      </c>
      <c r="M88" s="4">
        <v>68.960313867511701</v>
      </c>
      <c r="N88" s="4">
        <v>70.96086493071418</v>
      </c>
      <c r="O88" s="4">
        <v>70.626250192337281</v>
      </c>
      <c r="P88" s="4">
        <v>74.12587412587412</v>
      </c>
      <c r="Q88" s="4">
        <v>77.786438035853465</v>
      </c>
      <c r="R88" s="20">
        <v>77.030594812859135</v>
      </c>
      <c r="S88" s="20">
        <v>78.117720142879335</v>
      </c>
      <c r="T88" s="203">
        <v>6676</v>
      </c>
      <c r="U88" s="63">
        <v>6627</v>
      </c>
      <c r="V88" s="63">
        <v>6567</v>
      </c>
      <c r="W88" s="63">
        <v>6499</v>
      </c>
      <c r="X88" s="63">
        <v>6435</v>
      </c>
      <c r="Y88" s="63">
        <v>6415</v>
      </c>
      <c r="Z88" s="4">
        <v>6439</v>
      </c>
      <c r="AA88" s="4">
        <v>6439</v>
      </c>
      <c r="AB88" s="96">
        <f t="shared" si="55"/>
        <v>23490760.620000001</v>
      </c>
      <c r="AC88" s="4">
        <f t="shared" si="56"/>
        <v>23889036.189999998</v>
      </c>
      <c r="AD88" s="4">
        <f t="shared" si="57"/>
        <v>24556099.629999999</v>
      </c>
      <c r="AE88" s="4">
        <f t="shared" si="58"/>
        <v>26073682.950000003</v>
      </c>
      <c r="AF88" s="4">
        <f t="shared" si="59"/>
        <v>24878930.960000001</v>
      </c>
      <c r="AG88" s="4">
        <f t="shared" si="60"/>
        <v>25308866.710000001</v>
      </c>
      <c r="AH88" s="4">
        <f t="shared" si="61"/>
        <v>26829000</v>
      </c>
      <c r="AI88" s="4">
        <f t="shared" si="62"/>
        <v>27603000</v>
      </c>
      <c r="AJ88" s="199">
        <f t="shared" si="63"/>
        <v>3518.6879298981426</v>
      </c>
      <c r="AK88" s="4">
        <f t="shared" si="64"/>
        <v>3604.8040123736228</v>
      </c>
      <c r="AL88" s="4">
        <f t="shared" si="65"/>
        <v>3739.3177447845287</v>
      </c>
      <c r="AM88" s="4">
        <f t="shared" si="66"/>
        <v>4011.9530620095402</v>
      </c>
      <c r="AN88" s="4">
        <f t="shared" si="67"/>
        <v>3866.1897373737374</v>
      </c>
      <c r="AO88" s="4">
        <f t="shared" si="68"/>
        <v>3945.263711613406</v>
      </c>
      <c r="AP88" s="4">
        <f t="shared" si="69"/>
        <v>4166.6407827302373</v>
      </c>
      <c r="AQ88" s="4">
        <f t="shared" si="70"/>
        <v>4286.8457835067557</v>
      </c>
    </row>
    <row r="89" spans="1:43">
      <c r="A89" s="3">
        <v>702</v>
      </c>
      <c r="B89" s="3">
        <v>6</v>
      </c>
      <c r="C89" s="24" t="s">
        <v>855</v>
      </c>
      <c r="D89" s="4">
        <v>4407.7167272333982</v>
      </c>
      <c r="E89" s="4">
        <v>4419.040481927711</v>
      </c>
      <c r="F89" s="4">
        <v>4605.9852007176496</v>
      </c>
      <c r="G89" s="4">
        <v>4605.9972851296052</v>
      </c>
      <c r="H89" s="4">
        <v>4854.0277282278785</v>
      </c>
      <c r="I89" s="4">
        <v>4685.5372763938321</v>
      </c>
      <c r="J89" s="17">
        <v>4920.7992296581606</v>
      </c>
      <c r="K89" s="17">
        <v>5247.4723158401539</v>
      </c>
      <c r="L89" s="4">
        <v>75.059485182781742</v>
      </c>
      <c r="M89" s="4">
        <v>74.041621029572838</v>
      </c>
      <c r="N89" s="4">
        <v>74.007625028033189</v>
      </c>
      <c r="O89" s="4">
        <v>74.579354251932699</v>
      </c>
      <c r="P89" s="4">
        <v>78.449684800373575</v>
      </c>
      <c r="Q89" s="4">
        <v>78.529062870699875</v>
      </c>
      <c r="R89" s="20">
        <v>82.571015888300437</v>
      </c>
      <c r="S89" s="20">
        <v>83.052479537794895</v>
      </c>
      <c r="T89" s="203">
        <v>4623</v>
      </c>
      <c r="U89" s="63">
        <v>4565</v>
      </c>
      <c r="V89" s="63">
        <v>4459</v>
      </c>
      <c r="W89" s="63">
        <v>4398</v>
      </c>
      <c r="X89" s="63">
        <v>4283</v>
      </c>
      <c r="Y89" s="63">
        <v>4215</v>
      </c>
      <c r="Z89" s="4">
        <v>4154</v>
      </c>
      <c r="AA89" s="4">
        <v>4154</v>
      </c>
      <c r="AB89" s="96">
        <f t="shared" si="55"/>
        <v>20723874.43</v>
      </c>
      <c r="AC89" s="4">
        <f t="shared" si="56"/>
        <v>20510919.800000001</v>
      </c>
      <c r="AD89" s="4">
        <f t="shared" si="57"/>
        <v>20868088.010000002</v>
      </c>
      <c r="AE89" s="4">
        <f t="shared" si="58"/>
        <v>20585176.060000002</v>
      </c>
      <c r="AF89" s="4">
        <f t="shared" si="59"/>
        <v>21125800.760000005</v>
      </c>
      <c r="AG89" s="4">
        <f t="shared" si="60"/>
        <v>20080539.620000001</v>
      </c>
      <c r="AH89" s="4">
        <f t="shared" si="61"/>
        <v>20784000</v>
      </c>
      <c r="AI89" s="4">
        <f t="shared" si="62"/>
        <v>22143000</v>
      </c>
      <c r="AJ89" s="199">
        <f t="shared" si="63"/>
        <v>4482.77621241618</v>
      </c>
      <c r="AK89" s="4">
        <f t="shared" si="64"/>
        <v>4493.0821029572835</v>
      </c>
      <c r="AL89" s="4">
        <f t="shared" si="65"/>
        <v>4679.9928257456831</v>
      </c>
      <c r="AM89" s="4">
        <f t="shared" si="66"/>
        <v>4680.5766393815375</v>
      </c>
      <c r="AN89" s="4">
        <f t="shared" si="67"/>
        <v>4932.4774130282522</v>
      </c>
      <c r="AO89" s="4">
        <f t="shared" si="68"/>
        <v>4764.066339264532</v>
      </c>
      <c r="AP89" s="4">
        <f t="shared" si="69"/>
        <v>5003.3702455464609</v>
      </c>
      <c r="AQ89" s="4">
        <f t="shared" si="70"/>
        <v>5330.524795377949</v>
      </c>
    </row>
    <row r="90" spans="1:43">
      <c r="A90" s="25">
        <v>790</v>
      </c>
      <c r="B90" s="3">
        <v>6</v>
      </c>
      <c r="C90" s="26" t="s">
        <v>489</v>
      </c>
      <c r="D90" s="4">
        <v>3531.2959203013484</v>
      </c>
      <c r="E90" s="4">
        <v>3639.5633712393264</v>
      </c>
      <c r="F90" s="4">
        <v>3540.2106329572925</v>
      </c>
      <c r="G90" s="4">
        <v>3671.6141982069694</v>
      </c>
      <c r="H90" s="4">
        <v>3866.626116076945</v>
      </c>
      <c r="I90" s="4">
        <v>3901.7891289705635</v>
      </c>
      <c r="J90" s="17">
        <v>4001.0418837257762</v>
      </c>
      <c r="K90" s="17">
        <v>4293.1444050843929</v>
      </c>
      <c r="L90" s="4">
        <v>73.116574147501979</v>
      </c>
      <c r="M90" s="4">
        <v>72.580001596041811</v>
      </c>
      <c r="N90" s="4">
        <v>73.005640612409351</v>
      </c>
      <c r="O90" s="4">
        <v>73.384446878422779</v>
      </c>
      <c r="P90" s="4">
        <v>77.274786835276188</v>
      </c>
      <c r="Q90" s="4">
        <v>80.741726259770502</v>
      </c>
      <c r="R90" s="20">
        <v>80.766826422171292</v>
      </c>
      <c r="S90" s="20">
        <v>82.225463638257963</v>
      </c>
      <c r="T90" s="203">
        <v>25220</v>
      </c>
      <c r="U90" s="63">
        <v>25062</v>
      </c>
      <c r="V90" s="63">
        <v>24820</v>
      </c>
      <c r="W90" s="63">
        <v>24651</v>
      </c>
      <c r="X90" s="63">
        <v>24277</v>
      </c>
      <c r="Y90" s="63">
        <v>24052</v>
      </c>
      <c r="Z90" s="4">
        <v>23995</v>
      </c>
      <c r="AA90" s="4">
        <v>23995</v>
      </c>
      <c r="AB90" s="96">
        <f t="shared" si="55"/>
        <v>90903283.109999999</v>
      </c>
      <c r="AC90" s="4">
        <f t="shared" si="56"/>
        <v>93033737.209999993</v>
      </c>
      <c r="AD90" s="4">
        <f t="shared" si="57"/>
        <v>89680027.910000011</v>
      </c>
      <c r="AE90" s="4">
        <f t="shared" si="58"/>
        <v>92317961.599999994</v>
      </c>
      <c r="AF90" s="4">
        <f t="shared" si="59"/>
        <v>95746082.219999999</v>
      </c>
      <c r="AG90" s="4">
        <f t="shared" si="60"/>
        <v>95787832.129999995</v>
      </c>
      <c r="AH90" s="4">
        <f t="shared" si="61"/>
        <v>97943000</v>
      </c>
      <c r="AI90" s="4">
        <f t="shared" si="62"/>
        <v>104987000</v>
      </c>
      <c r="AJ90" s="199">
        <f t="shared" si="63"/>
        <v>3604.4124944488499</v>
      </c>
      <c r="AK90" s="4">
        <f t="shared" si="64"/>
        <v>3712.1433728353682</v>
      </c>
      <c r="AL90" s="4">
        <f t="shared" si="65"/>
        <v>3613.2162735697025</v>
      </c>
      <c r="AM90" s="4">
        <f t="shared" si="66"/>
        <v>3744.9986450853917</v>
      </c>
      <c r="AN90" s="4">
        <f t="shared" si="67"/>
        <v>3943.9009029122212</v>
      </c>
      <c r="AO90" s="4">
        <f t="shared" si="68"/>
        <v>3982.5308552303341</v>
      </c>
      <c r="AP90" s="4">
        <f t="shared" si="69"/>
        <v>4081.8087101479473</v>
      </c>
      <c r="AQ90" s="4">
        <f t="shared" si="70"/>
        <v>4375.3698687226506</v>
      </c>
    </row>
    <row r="91" spans="1:43">
      <c r="A91" s="3">
        <v>837</v>
      </c>
      <c r="B91" s="3">
        <v>6</v>
      </c>
      <c r="C91" s="24" t="s">
        <v>888</v>
      </c>
      <c r="D91" s="4">
        <v>3082.1202456045276</v>
      </c>
      <c r="E91" s="4">
        <v>3152.2685090286232</v>
      </c>
      <c r="F91" s="4">
        <v>3099.2403735556582</v>
      </c>
      <c r="G91" s="4">
        <v>3180.6980714082274</v>
      </c>
      <c r="H91" s="4">
        <v>3249.2357890736544</v>
      </c>
      <c r="I91" s="4">
        <v>3417.5453023746004</v>
      </c>
      <c r="J91" s="17">
        <v>3506.5427828827537</v>
      </c>
      <c r="K91" s="17">
        <v>3670.5605468350286</v>
      </c>
      <c r="L91" s="4">
        <v>71.637985412094991</v>
      </c>
      <c r="M91" s="4">
        <v>69.802079956543452</v>
      </c>
      <c r="N91" s="4">
        <v>69.125696022911072</v>
      </c>
      <c r="O91" s="4">
        <v>70.094669676371694</v>
      </c>
      <c r="P91" s="4">
        <v>73.087259595196102</v>
      </c>
      <c r="Q91" s="4">
        <v>75.914177478849339</v>
      </c>
      <c r="R91" s="20">
        <v>79.95825061907783</v>
      </c>
      <c r="S91" s="20">
        <v>83.208153408509503</v>
      </c>
      <c r="T91" s="203">
        <v>225118</v>
      </c>
      <c r="U91" s="63">
        <v>228274</v>
      </c>
      <c r="V91" s="63">
        <v>231853</v>
      </c>
      <c r="W91" s="63">
        <v>235239</v>
      </c>
      <c r="X91" s="63">
        <v>238140</v>
      </c>
      <c r="Y91" s="63">
        <v>241009</v>
      </c>
      <c r="Z91" s="4">
        <v>244315</v>
      </c>
      <c r="AA91" s="4">
        <v>244315</v>
      </c>
      <c r="AB91" s="96">
        <f t="shared" si="55"/>
        <v>709967745.45000005</v>
      </c>
      <c r="AC91" s="4">
        <f t="shared" si="56"/>
        <v>735514941.62999988</v>
      </c>
      <c r="AD91" s="4">
        <f t="shared" si="57"/>
        <v>734595178.33000004</v>
      </c>
      <c r="AE91" s="4">
        <f t="shared" si="58"/>
        <v>764713233.62</v>
      </c>
      <c r="AF91" s="4">
        <f t="shared" si="59"/>
        <v>791178010.81000006</v>
      </c>
      <c r="AG91" s="4">
        <f t="shared" si="60"/>
        <v>841955175.78000009</v>
      </c>
      <c r="AH91" s="4">
        <f t="shared" si="61"/>
        <v>876236000</v>
      </c>
      <c r="AI91" s="4">
        <f t="shared" si="62"/>
        <v>917102000</v>
      </c>
      <c r="AJ91" s="199">
        <f t="shared" si="63"/>
        <v>3153.7582310166226</v>
      </c>
      <c r="AK91" s="4">
        <f t="shared" si="64"/>
        <v>3222.0705889851665</v>
      </c>
      <c r="AL91" s="4">
        <f t="shared" si="65"/>
        <v>3168.3660695785693</v>
      </c>
      <c r="AM91" s="4">
        <f t="shared" si="66"/>
        <v>3250.7927410845991</v>
      </c>
      <c r="AN91" s="4">
        <f t="shared" si="67"/>
        <v>3322.3230486688503</v>
      </c>
      <c r="AO91" s="4">
        <f t="shared" si="68"/>
        <v>3493.4594798534499</v>
      </c>
      <c r="AP91" s="4">
        <f t="shared" si="69"/>
        <v>3586.5010335018314</v>
      </c>
      <c r="AQ91" s="4">
        <f t="shared" si="70"/>
        <v>3753.7687002435382</v>
      </c>
    </row>
    <row r="92" spans="1:43">
      <c r="A92" s="3">
        <v>887</v>
      </c>
      <c r="B92" s="3">
        <v>6</v>
      </c>
      <c r="C92" s="24" t="s">
        <v>901</v>
      </c>
      <c r="D92" s="4">
        <v>3585.0943932629871</v>
      </c>
      <c r="E92" s="4">
        <v>3826.0362927130504</v>
      </c>
      <c r="F92" s="4">
        <v>3801.4052868088629</v>
      </c>
      <c r="G92" s="4">
        <v>3711.3301377295493</v>
      </c>
      <c r="H92" s="4">
        <v>4130.3397440273038</v>
      </c>
      <c r="I92" s="4">
        <v>4490.9079220499571</v>
      </c>
      <c r="J92" s="17">
        <v>4350.0962978814468</v>
      </c>
      <c r="K92" s="17">
        <v>4549.9679007061841</v>
      </c>
      <c r="L92" s="4">
        <v>71.225649350649348</v>
      </c>
      <c r="M92" s="4">
        <v>70.60518731988472</v>
      </c>
      <c r="N92" s="4">
        <v>79.726651480637813</v>
      </c>
      <c r="O92" s="4">
        <v>70.742904841402336</v>
      </c>
      <c r="P92" s="4">
        <v>75.085324232081916</v>
      </c>
      <c r="Q92" s="4">
        <v>80.318690783807057</v>
      </c>
      <c r="R92" s="20">
        <v>79.606248662529424</v>
      </c>
      <c r="S92" s="20">
        <v>79.820243954633</v>
      </c>
      <c r="T92" s="203">
        <v>4928</v>
      </c>
      <c r="U92" s="63">
        <v>4858</v>
      </c>
      <c r="V92" s="63">
        <v>4829</v>
      </c>
      <c r="W92" s="63">
        <v>4792</v>
      </c>
      <c r="X92" s="63">
        <v>4688</v>
      </c>
      <c r="Y92" s="63">
        <v>4644</v>
      </c>
      <c r="Z92" s="4">
        <v>4673</v>
      </c>
      <c r="AA92" s="4">
        <v>4673</v>
      </c>
      <c r="AB92" s="96">
        <f t="shared" si="55"/>
        <v>18018345.170000002</v>
      </c>
      <c r="AC92" s="4">
        <f t="shared" si="56"/>
        <v>18929884.309999999</v>
      </c>
      <c r="AD92" s="4">
        <f t="shared" si="57"/>
        <v>18741986.129999999</v>
      </c>
      <c r="AE92" s="4">
        <f t="shared" si="58"/>
        <v>18123694.02</v>
      </c>
      <c r="AF92" s="4">
        <f t="shared" si="59"/>
        <v>19715032.719999999</v>
      </c>
      <c r="AG92" s="4">
        <f t="shared" si="60"/>
        <v>21228776.390000001</v>
      </c>
      <c r="AH92" s="4">
        <f t="shared" si="61"/>
        <v>20700000.000000004</v>
      </c>
      <c r="AI92" s="4">
        <f t="shared" si="62"/>
        <v>21635000</v>
      </c>
      <c r="AJ92" s="199">
        <f t="shared" si="63"/>
        <v>3656.3200426136368</v>
      </c>
      <c r="AK92" s="4">
        <f t="shared" si="64"/>
        <v>3896.6414800329353</v>
      </c>
      <c r="AL92" s="4">
        <f t="shared" si="65"/>
        <v>3881.1319382895008</v>
      </c>
      <c r="AM92" s="4">
        <f t="shared" si="66"/>
        <v>3782.0730425709517</v>
      </c>
      <c r="AN92" s="4">
        <f t="shared" si="67"/>
        <v>4205.4250682593856</v>
      </c>
      <c r="AO92" s="4">
        <f t="shared" si="68"/>
        <v>4571.2266128337642</v>
      </c>
      <c r="AP92" s="4">
        <f t="shared" si="69"/>
        <v>4429.7025465439765</v>
      </c>
      <c r="AQ92" s="4">
        <f t="shared" si="70"/>
        <v>4629.7881446608171</v>
      </c>
    </row>
    <row r="93" spans="1:43">
      <c r="A93" s="3">
        <v>908</v>
      </c>
      <c r="B93" s="3">
        <v>6</v>
      </c>
      <c r="C93" s="24" t="s">
        <v>909</v>
      </c>
      <c r="D93" s="4">
        <v>3171.4517987061695</v>
      </c>
      <c r="E93" s="4">
        <v>3274.8588911271431</v>
      </c>
      <c r="F93" s="4">
        <v>3272.6209278009082</v>
      </c>
      <c r="G93" s="4">
        <v>3458.4563944741449</v>
      </c>
      <c r="H93" s="4">
        <v>3596.0646333206178</v>
      </c>
      <c r="I93" s="4">
        <v>3680.7507122562001</v>
      </c>
      <c r="J93" s="17">
        <v>3698.6135935462057</v>
      </c>
      <c r="K93" s="17">
        <v>3987.5368339693737</v>
      </c>
      <c r="L93" s="4">
        <v>70.645040315019685</v>
      </c>
      <c r="M93" s="4">
        <v>69.895999250445044</v>
      </c>
      <c r="N93" s="4">
        <v>70.732399697199085</v>
      </c>
      <c r="O93" s="4">
        <v>71.438709372190942</v>
      </c>
      <c r="P93" s="4">
        <v>75.290864009155058</v>
      </c>
      <c r="Q93" s="4">
        <v>78.834577413917657</v>
      </c>
      <c r="R93" s="20">
        <v>79.851214917153754</v>
      </c>
      <c r="S93" s="20">
        <v>81.252113424472242</v>
      </c>
      <c r="T93" s="203">
        <v>21332</v>
      </c>
      <c r="U93" s="63">
        <v>21346</v>
      </c>
      <c r="V93" s="63">
        <v>21136</v>
      </c>
      <c r="W93" s="63">
        <v>21137</v>
      </c>
      <c r="X93" s="63">
        <v>20972</v>
      </c>
      <c r="Y93" s="63">
        <v>20765</v>
      </c>
      <c r="Z93" s="4">
        <v>20701</v>
      </c>
      <c r="AA93" s="4">
        <v>20701</v>
      </c>
      <c r="AB93" s="96">
        <f t="shared" si="55"/>
        <v>69160409.770000011</v>
      </c>
      <c r="AC93" s="4">
        <f t="shared" si="56"/>
        <v>71397137.890000001</v>
      </c>
      <c r="AD93" s="4">
        <f t="shared" si="57"/>
        <v>70665115.929999992</v>
      </c>
      <c r="AE93" s="4">
        <f t="shared" si="58"/>
        <v>74611392.810000002</v>
      </c>
      <c r="AF93" s="4">
        <f t="shared" si="59"/>
        <v>76995667.489999995</v>
      </c>
      <c r="AG93" s="4">
        <f t="shared" si="60"/>
        <v>78067788.539999992</v>
      </c>
      <c r="AH93" s="4">
        <f t="shared" si="61"/>
        <v>78218000</v>
      </c>
      <c r="AI93" s="4">
        <f t="shared" si="62"/>
        <v>84228000</v>
      </c>
      <c r="AJ93" s="199">
        <f t="shared" si="63"/>
        <v>3242.0968390211892</v>
      </c>
      <c r="AK93" s="4">
        <f t="shared" si="64"/>
        <v>3344.7548903775883</v>
      </c>
      <c r="AL93" s="4">
        <f t="shared" si="65"/>
        <v>3343.3533274981073</v>
      </c>
      <c r="AM93" s="4">
        <f t="shared" si="66"/>
        <v>3529.895103846336</v>
      </c>
      <c r="AN93" s="4">
        <f t="shared" si="67"/>
        <v>3671.3554973297728</v>
      </c>
      <c r="AO93" s="4">
        <f t="shared" si="68"/>
        <v>3759.5852896701176</v>
      </c>
      <c r="AP93" s="4">
        <f t="shared" si="69"/>
        <v>3778.4648084633591</v>
      </c>
      <c r="AQ93" s="4">
        <f t="shared" si="70"/>
        <v>4068.7889473938458</v>
      </c>
    </row>
    <row r="94" spans="1:43">
      <c r="A94" s="3">
        <v>922</v>
      </c>
      <c r="B94" s="3">
        <v>6</v>
      </c>
      <c r="C94" s="24" t="s">
        <v>914</v>
      </c>
      <c r="D94" s="4">
        <v>3024.1179750501224</v>
      </c>
      <c r="E94" s="4">
        <v>3005.2001636037653</v>
      </c>
      <c r="F94" s="4">
        <v>2997.2004058295961</v>
      </c>
      <c r="G94" s="4">
        <v>3156.0268950603231</v>
      </c>
      <c r="H94" s="4">
        <v>3171.2627233065441</v>
      </c>
      <c r="I94" s="4">
        <v>3141.4861483856193</v>
      </c>
      <c r="J94" s="17">
        <v>3195.1769213432499</v>
      </c>
      <c r="K94" s="17">
        <v>3318.6837953572235</v>
      </c>
      <c r="L94" s="4">
        <v>69.057696591668517</v>
      </c>
      <c r="M94" s="4">
        <v>69.475571492604217</v>
      </c>
      <c r="N94" s="4">
        <v>72.869955156950667</v>
      </c>
      <c r="O94" s="4">
        <v>70.111541088094697</v>
      </c>
      <c r="P94" s="4">
        <v>74.167623421354762</v>
      </c>
      <c r="Q94" s="4">
        <v>75.795740783146329</v>
      </c>
      <c r="R94" s="20">
        <v>75.050709939148078</v>
      </c>
      <c r="S94" s="20">
        <v>77.529862519720538</v>
      </c>
      <c r="T94" s="203">
        <v>4489</v>
      </c>
      <c r="U94" s="63">
        <v>4462</v>
      </c>
      <c r="V94" s="63">
        <v>4460</v>
      </c>
      <c r="W94" s="63">
        <v>4393</v>
      </c>
      <c r="X94" s="63">
        <v>4355</v>
      </c>
      <c r="Y94" s="63">
        <v>4367</v>
      </c>
      <c r="Z94" s="4">
        <v>4437</v>
      </c>
      <c r="AA94" s="4">
        <v>4437</v>
      </c>
      <c r="AB94" s="96">
        <f t="shared" si="55"/>
        <v>13885265.59</v>
      </c>
      <c r="AC94" s="4">
        <f t="shared" si="56"/>
        <v>13719203.130000001</v>
      </c>
      <c r="AD94" s="4">
        <f t="shared" si="57"/>
        <v>13692513.809999999</v>
      </c>
      <c r="AE94" s="4">
        <f t="shared" si="58"/>
        <v>14172426.15</v>
      </c>
      <c r="AF94" s="4">
        <f t="shared" si="59"/>
        <v>14133849.159999998</v>
      </c>
      <c r="AG94" s="4">
        <f t="shared" si="60"/>
        <v>14049870.01</v>
      </c>
      <c r="AH94" s="4">
        <f t="shared" si="61"/>
        <v>14510000</v>
      </c>
      <c r="AI94" s="4">
        <f t="shared" si="62"/>
        <v>15069000.000000002</v>
      </c>
      <c r="AJ94" s="199">
        <f t="shared" si="63"/>
        <v>3093.1756716417908</v>
      </c>
      <c r="AK94" s="4">
        <f t="shared" si="64"/>
        <v>3074.6757350963694</v>
      </c>
      <c r="AL94" s="4">
        <f t="shared" si="65"/>
        <v>3070.0703609865468</v>
      </c>
      <c r="AM94" s="4">
        <f t="shared" si="66"/>
        <v>3226.1384361484179</v>
      </c>
      <c r="AN94" s="4">
        <f t="shared" si="67"/>
        <v>3245.4303467278987</v>
      </c>
      <c r="AO94" s="4">
        <f t="shared" si="68"/>
        <v>3217.2818891687657</v>
      </c>
      <c r="AP94" s="4">
        <f t="shared" si="69"/>
        <v>3270.2276312823979</v>
      </c>
      <c r="AQ94" s="4">
        <f t="shared" si="70"/>
        <v>3396.2136578769441</v>
      </c>
    </row>
    <row r="95" spans="1:43">
      <c r="A95" s="3">
        <v>936</v>
      </c>
      <c r="B95" s="3">
        <v>6</v>
      </c>
      <c r="C95" s="24" t="s">
        <v>921</v>
      </c>
      <c r="D95" s="4">
        <v>3556.7880162810625</v>
      </c>
      <c r="E95" s="4">
        <v>3778.052350730085</v>
      </c>
      <c r="F95" s="4">
        <v>3801.088860315605</v>
      </c>
      <c r="G95" s="4">
        <v>4046.2225493396641</v>
      </c>
      <c r="H95" s="4">
        <v>4408.4416121638142</v>
      </c>
      <c r="I95" s="4">
        <v>4478.347629800307</v>
      </c>
      <c r="J95" s="17">
        <v>4703.0331166821416</v>
      </c>
      <c r="K95" s="17">
        <v>4928.969359331476</v>
      </c>
      <c r="L95" s="4">
        <v>77.977720651242507</v>
      </c>
      <c r="M95" s="4">
        <v>77.634812780106984</v>
      </c>
      <c r="N95" s="4">
        <v>79.047340736411456</v>
      </c>
      <c r="O95" s="4">
        <v>78.795073453034576</v>
      </c>
      <c r="P95" s="4">
        <v>83.74083129584352</v>
      </c>
      <c r="Q95" s="4">
        <v>85.560675883256522</v>
      </c>
      <c r="R95" s="20">
        <v>77.994428969359333</v>
      </c>
      <c r="S95" s="20">
        <v>87.43423088826988</v>
      </c>
      <c r="T95" s="203">
        <v>7002</v>
      </c>
      <c r="U95" s="63">
        <v>6917</v>
      </c>
      <c r="V95" s="63">
        <v>6844</v>
      </c>
      <c r="W95" s="63">
        <v>6739</v>
      </c>
      <c r="X95" s="63">
        <v>6544</v>
      </c>
      <c r="Y95" s="63">
        <v>6510</v>
      </c>
      <c r="Z95" s="4">
        <v>6462</v>
      </c>
      <c r="AA95" s="4">
        <v>6462</v>
      </c>
      <c r="AB95" s="96">
        <f t="shared" si="55"/>
        <v>25450629.690000001</v>
      </c>
      <c r="AC95" s="4">
        <f t="shared" si="56"/>
        <v>26669788.109999999</v>
      </c>
      <c r="AD95" s="4">
        <f t="shared" si="57"/>
        <v>26555652.16</v>
      </c>
      <c r="AE95" s="4">
        <f t="shared" si="58"/>
        <v>27798493.759999994</v>
      </c>
      <c r="AF95" s="4">
        <f t="shared" si="59"/>
        <v>29396841.909999996</v>
      </c>
      <c r="AG95" s="4">
        <f t="shared" si="60"/>
        <v>29711043.069999997</v>
      </c>
      <c r="AH95" s="4">
        <f t="shared" si="61"/>
        <v>30895000</v>
      </c>
      <c r="AI95" s="4">
        <f t="shared" si="62"/>
        <v>32415999.999999996</v>
      </c>
      <c r="AJ95" s="199">
        <f t="shared" si="63"/>
        <v>3634.7657369323051</v>
      </c>
      <c r="AK95" s="4">
        <f t="shared" si="64"/>
        <v>3855.687163510192</v>
      </c>
      <c r="AL95" s="4">
        <f t="shared" si="65"/>
        <v>3880.1362010520165</v>
      </c>
      <c r="AM95" s="4">
        <f t="shared" si="66"/>
        <v>4125.0176227926986</v>
      </c>
      <c r="AN95" s="4">
        <f t="shared" si="67"/>
        <v>4492.1824434596574</v>
      </c>
      <c r="AO95" s="4">
        <f t="shared" si="68"/>
        <v>4563.9083056835634</v>
      </c>
      <c r="AP95" s="4">
        <f t="shared" si="69"/>
        <v>4781.027545651501</v>
      </c>
      <c r="AQ95" s="4">
        <f t="shared" si="70"/>
        <v>5016.4035902197456</v>
      </c>
    </row>
    <row r="96" spans="1:43">
      <c r="A96" s="25">
        <v>980</v>
      </c>
      <c r="B96" s="3">
        <v>6</v>
      </c>
      <c r="C96" s="26" t="s">
        <v>924</v>
      </c>
      <c r="D96" s="4">
        <v>2564.0674305088887</v>
      </c>
      <c r="E96" s="4">
        <v>2568.2119631696091</v>
      </c>
      <c r="F96" s="4">
        <v>2559.602914715007</v>
      </c>
      <c r="G96" s="4">
        <v>2665.3714489282361</v>
      </c>
      <c r="H96" s="4">
        <v>2794.6836482829135</v>
      </c>
      <c r="I96" s="4">
        <v>2895.2886669465101</v>
      </c>
      <c r="J96" s="17">
        <v>2980.2260729517729</v>
      </c>
      <c r="K96" s="17">
        <v>3086.4624653285214</v>
      </c>
      <c r="L96" s="4">
        <v>67.169649948072575</v>
      </c>
      <c r="M96" s="4">
        <v>67.867922802524461</v>
      </c>
      <c r="N96" s="4">
        <v>68.404404160837032</v>
      </c>
      <c r="O96" s="4">
        <v>69.42970621229118</v>
      </c>
      <c r="P96" s="4">
        <v>72.261983520779452</v>
      </c>
      <c r="Q96" s="4">
        <v>75.677620532501805</v>
      </c>
      <c r="R96" s="20">
        <v>76.948313400339998</v>
      </c>
      <c r="S96" s="20">
        <v>79.572907035700439</v>
      </c>
      <c r="T96" s="203">
        <v>32738</v>
      </c>
      <c r="U96" s="63">
        <v>32799</v>
      </c>
      <c r="V96" s="63">
        <v>32878</v>
      </c>
      <c r="W96" s="63">
        <v>32983</v>
      </c>
      <c r="X96" s="63">
        <v>33254</v>
      </c>
      <c r="Y96" s="63">
        <v>33352</v>
      </c>
      <c r="Z96" s="4">
        <v>33529</v>
      </c>
      <c r="AA96" s="4">
        <v>33529</v>
      </c>
      <c r="AB96" s="96">
        <f t="shared" si="55"/>
        <v>86141439.540000007</v>
      </c>
      <c r="AC96" s="4">
        <f t="shared" si="56"/>
        <v>86460784.180000007</v>
      </c>
      <c r="AD96" s="4">
        <f t="shared" si="57"/>
        <v>86403624.63000001</v>
      </c>
      <c r="AE96" s="4">
        <f t="shared" si="58"/>
        <v>90201946.5</v>
      </c>
      <c r="AF96" s="4">
        <f t="shared" si="59"/>
        <v>95337410.040000007</v>
      </c>
      <c r="AG96" s="4">
        <f t="shared" si="60"/>
        <v>99087667.620000005</v>
      </c>
      <c r="AH96" s="4">
        <f t="shared" si="61"/>
        <v>102503999.99999999</v>
      </c>
      <c r="AI96" s="4">
        <f t="shared" si="62"/>
        <v>106154000</v>
      </c>
      <c r="AJ96" s="199">
        <f t="shared" si="63"/>
        <v>2631.2370804569614</v>
      </c>
      <c r="AK96" s="4">
        <f t="shared" si="64"/>
        <v>2636.0798859721335</v>
      </c>
      <c r="AL96" s="4">
        <f t="shared" si="65"/>
        <v>2628.0073188758442</v>
      </c>
      <c r="AM96" s="4">
        <f t="shared" si="66"/>
        <v>2734.801155140527</v>
      </c>
      <c r="AN96" s="4">
        <f t="shared" si="67"/>
        <v>2866.9456318036928</v>
      </c>
      <c r="AO96" s="4">
        <f t="shared" si="68"/>
        <v>2970.966287479012</v>
      </c>
      <c r="AP96" s="4">
        <f t="shared" si="69"/>
        <v>3057.1743863521128</v>
      </c>
      <c r="AQ96" s="4">
        <f t="shared" si="70"/>
        <v>3166.035372364222</v>
      </c>
    </row>
    <row r="97" spans="1:43" s="162" customFormat="1">
      <c r="A97" s="217"/>
      <c r="B97" s="41">
        <v>6</v>
      </c>
      <c r="C97" s="218" t="s">
        <v>819</v>
      </c>
      <c r="D97" s="29"/>
      <c r="E97" s="29"/>
      <c r="F97" s="29"/>
      <c r="G97" s="29"/>
      <c r="H97" s="29"/>
      <c r="I97" s="29"/>
      <c r="J97" s="208"/>
      <c r="K97" s="208"/>
      <c r="L97" s="29"/>
      <c r="M97" s="29"/>
      <c r="N97" s="29"/>
      <c r="O97" s="29"/>
      <c r="P97" s="29"/>
      <c r="Q97" s="29"/>
      <c r="R97" s="209"/>
      <c r="S97" s="209"/>
      <c r="T97" s="210">
        <f>SUM(T74:T96)</f>
        <v>508448</v>
      </c>
      <c r="U97" s="210">
        <f t="shared" ref="U97:AI97" si="71">SUM(U74:U96)</f>
        <v>511642</v>
      </c>
      <c r="V97" s="210">
        <f t="shared" si="71"/>
        <v>514333</v>
      </c>
      <c r="W97" s="210">
        <f t="shared" si="71"/>
        <v>517333</v>
      </c>
      <c r="X97" s="210">
        <f t="shared" si="71"/>
        <v>519872</v>
      </c>
      <c r="Y97" s="210">
        <f t="shared" si="71"/>
        <v>522852</v>
      </c>
      <c r="Z97" s="210">
        <f t="shared" si="71"/>
        <v>527569</v>
      </c>
      <c r="AA97" s="210">
        <f t="shared" si="71"/>
        <v>527569</v>
      </c>
      <c r="AB97" s="210">
        <f t="shared" si="71"/>
        <v>1593417273.05</v>
      </c>
      <c r="AC97" s="210">
        <f t="shared" si="71"/>
        <v>1627997173.0699999</v>
      </c>
      <c r="AD97" s="210">
        <f t="shared" si="71"/>
        <v>1615894074.4300003</v>
      </c>
      <c r="AE97" s="210">
        <f t="shared" si="71"/>
        <v>1682906748.3199999</v>
      </c>
      <c r="AF97" s="210">
        <f t="shared" si="71"/>
        <v>1739030398.2700002</v>
      </c>
      <c r="AG97" s="210">
        <f t="shared" si="71"/>
        <v>1826267062.5</v>
      </c>
      <c r="AH97" s="210">
        <f t="shared" si="71"/>
        <v>1883689000</v>
      </c>
      <c r="AI97" s="210">
        <f t="shared" si="71"/>
        <v>1972114000</v>
      </c>
      <c r="AJ97" s="199">
        <f t="shared" si="63"/>
        <v>3133.884434691453</v>
      </c>
      <c r="AK97" s="4">
        <f t="shared" si="64"/>
        <v>3181.9068275669315</v>
      </c>
      <c r="AL97" s="4">
        <f t="shared" si="65"/>
        <v>3141.7273914565085</v>
      </c>
      <c r="AM97" s="4">
        <f t="shared" si="66"/>
        <v>3253.0434909816308</v>
      </c>
      <c r="AN97" s="4">
        <f t="shared" si="67"/>
        <v>3345.1126397844091</v>
      </c>
      <c r="AO97" s="4">
        <f t="shared" si="68"/>
        <v>3492.8948583920496</v>
      </c>
      <c r="AP97" s="4">
        <f t="shared" si="69"/>
        <v>3570.5073649134047</v>
      </c>
      <c r="AQ97" s="4">
        <f t="shared" si="70"/>
        <v>3738.1157725340195</v>
      </c>
    </row>
    <row r="98" spans="1:43" s="229" customFormat="1" ht="15">
      <c r="A98" s="240"/>
      <c r="B98" s="223"/>
      <c r="C98" s="241"/>
      <c r="D98" s="225"/>
      <c r="E98" s="225"/>
      <c r="F98" s="225"/>
      <c r="G98" s="225"/>
      <c r="H98" s="225"/>
      <c r="I98" s="225"/>
      <c r="J98" s="233"/>
      <c r="K98" s="233"/>
      <c r="L98" s="225"/>
      <c r="M98" s="225"/>
      <c r="N98" s="225"/>
      <c r="O98" s="225"/>
      <c r="P98" s="225"/>
      <c r="Q98" s="225"/>
      <c r="R98" s="234"/>
      <c r="S98" s="234"/>
      <c r="T98" s="235"/>
      <c r="U98" s="236"/>
      <c r="V98" s="236"/>
      <c r="W98" s="236"/>
      <c r="X98" s="236"/>
      <c r="Y98" s="236"/>
      <c r="Z98" s="225"/>
      <c r="AA98" s="225"/>
      <c r="AB98" s="254"/>
      <c r="AC98" s="225"/>
      <c r="AD98" s="225"/>
      <c r="AE98" s="225"/>
      <c r="AF98" s="225"/>
      <c r="AG98" s="225"/>
      <c r="AH98" s="225"/>
      <c r="AI98" s="225"/>
      <c r="AJ98" s="230" t="s">
        <v>1018</v>
      </c>
      <c r="AK98" s="231">
        <f>AK97/AJ97-1</f>
        <v>1.5323600431426332E-2</v>
      </c>
      <c r="AL98" s="231">
        <f t="shared" ref="AL98" si="72">AL97/AK97-1</f>
        <v>-1.2627470975052568E-2</v>
      </c>
      <c r="AM98" s="231">
        <f t="shared" ref="AM98" si="73">AM97/AL97-1</f>
        <v>3.5431495370295663E-2</v>
      </c>
      <c r="AN98" s="231">
        <f t="shared" ref="AN98" si="74">AN97/AM97-1</f>
        <v>2.8302464771227331E-2</v>
      </c>
      <c r="AO98" s="231">
        <f t="shared" ref="AO98" si="75">AO97/AN97-1</f>
        <v>4.4178547786410283E-2</v>
      </c>
      <c r="AP98" s="231">
        <f t="shared" ref="AP98" si="76">AP97/AO97-1</f>
        <v>2.2220109584713876E-2</v>
      </c>
      <c r="AQ98" s="231">
        <f t="shared" ref="AQ98" si="77">AQ97/AP97-1</f>
        <v>4.6942462370380689E-2</v>
      </c>
    </row>
    <row r="99" spans="1:43">
      <c r="A99" s="25"/>
      <c r="C99" s="26"/>
      <c r="D99" s="4"/>
      <c r="E99" s="4"/>
      <c r="F99" s="4"/>
      <c r="G99" s="4"/>
      <c r="H99" s="4"/>
      <c r="I99" s="4"/>
      <c r="J99" s="17"/>
      <c r="K99" s="17"/>
      <c r="L99" s="4"/>
      <c r="M99" s="4"/>
      <c r="N99" s="4"/>
      <c r="O99" s="4"/>
      <c r="P99" s="4"/>
      <c r="Q99" s="4"/>
      <c r="R99" s="20"/>
      <c r="S99" s="20"/>
      <c r="T99" s="203"/>
      <c r="U99" s="63"/>
      <c r="V99" s="63"/>
      <c r="W99" s="63"/>
      <c r="X99" s="63"/>
      <c r="Y99" s="63"/>
      <c r="Z99" s="4"/>
      <c r="AA99" s="4"/>
      <c r="AB99" s="96"/>
      <c r="AC99" s="4"/>
      <c r="AD99" s="4"/>
      <c r="AE99" s="4"/>
      <c r="AF99" s="4"/>
      <c r="AG99" s="4"/>
      <c r="AH99" s="4"/>
      <c r="AI99" s="4"/>
      <c r="AJ99" s="199"/>
      <c r="AK99" s="220"/>
      <c r="AL99" s="220"/>
      <c r="AM99" s="220"/>
      <c r="AN99" s="220"/>
      <c r="AO99" s="220"/>
      <c r="AP99" s="220"/>
      <c r="AQ99" s="220"/>
    </row>
    <row r="100" spans="1:43">
      <c r="A100" s="3">
        <v>16</v>
      </c>
      <c r="B100" s="3">
        <v>7</v>
      </c>
      <c r="C100" s="24" t="s">
        <v>633</v>
      </c>
      <c r="D100" s="4">
        <v>3445.8328309400267</v>
      </c>
      <c r="E100" s="4">
        <v>3276.2218935479996</v>
      </c>
      <c r="F100" s="4">
        <v>3408.1439306498546</v>
      </c>
      <c r="G100" s="4">
        <v>3493.2209277211928</v>
      </c>
      <c r="H100" s="4">
        <v>3676.3130533217864</v>
      </c>
      <c r="I100" s="4">
        <v>3489.2605645861772</v>
      </c>
      <c r="J100" s="17">
        <v>3483.4535954217467</v>
      </c>
      <c r="K100" s="17">
        <v>3670.0671808907687</v>
      </c>
      <c r="L100" s="4">
        <v>91.83057801375648</v>
      </c>
      <c r="M100" s="4">
        <v>85.546077135648204</v>
      </c>
      <c r="N100" s="4">
        <v>80.504364694471391</v>
      </c>
      <c r="O100" s="4">
        <v>96.330838139649032</v>
      </c>
      <c r="P100" s="4">
        <v>96.498824693801808</v>
      </c>
      <c r="Q100" s="4">
        <v>99.764238739297681</v>
      </c>
      <c r="R100" s="20">
        <v>103.50833540681762</v>
      </c>
      <c r="S100" s="20">
        <v>107.6138342871361</v>
      </c>
      <c r="T100" s="203">
        <v>8287</v>
      </c>
      <c r="U100" s="63">
        <v>8323</v>
      </c>
      <c r="V100" s="63">
        <v>8248</v>
      </c>
      <c r="W100" s="63">
        <v>8149</v>
      </c>
      <c r="X100" s="63">
        <v>8083</v>
      </c>
      <c r="Y100" s="63">
        <v>8059</v>
      </c>
      <c r="Z100" s="4">
        <v>8038</v>
      </c>
      <c r="AA100" s="4">
        <v>8038</v>
      </c>
      <c r="AB100" s="96">
        <f t="shared" ref="AB100:AB109" si="78">T100*(D100+L100)</f>
        <v>29316616.670000002</v>
      </c>
      <c r="AC100" s="4">
        <f t="shared" ref="AC100:AC109" si="79">U100*(E100+M100)</f>
        <v>27979994.82</v>
      </c>
      <c r="AD100" s="4">
        <f t="shared" ref="AD100:AD109" si="80">V100*(F100+N100)</f>
        <v>28774371.140000001</v>
      </c>
      <c r="AE100" s="4">
        <f t="shared" ref="AE100:AE109" si="81">W100*(G100+O100)</f>
        <v>29251257.34</v>
      </c>
      <c r="AF100" s="4">
        <f t="shared" ref="AF100:AF109" si="82">X100*(H100+P100)</f>
        <v>30495638.41</v>
      </c>
      <c r="AG100" s="4">
        <f t="shared" ref="AG100:AG109" si="83">Y100*(I100+Q100)</f>
        <v>28923950.890000001</v>
      </c>
      <c r="AH100" s="4">
        <f t="shared" ref="AH100:AH109" si="84">Z100*(J100+R100)</f>
        <v>28832000</v>
      </c>
      <c r="AI100" s="4">
        <f t="shared" ref="AI100:AI109" si="85">AA100*(K100+S100)</f>
        <v>30364999.999999996</v>
      </c>
      <c r="AJ100" s="199">
        <f t="shared" si="63"/>
        <v>3537.6634089537833</v>
      </c>
      <c r="AK100" s="4">
        <f t="shared" si="64"/>
        <v>3361.7679706836479</v>
      </c>
      <c r="AL100" s="4">
        <f t="shared" si="65"/>
        <v>3488.648295344326</v>
      </c>
      <c r="AM100" s="4">
        <f t="shared" si="66"/>
        <v>3589.5517658608419</v>
      </c>
      <c r="AN100" s="4">
        <f t="shared" si="67"/>
        <v>3772.8118780155883</v>
      </c>
      <c r="AO100" s="4">
        <f t="shared" si="68"/>
        <v>3589.0248033254747</v>
      </c>
      <c r="AP100" s="4">
        <f t="shared" si="69"/>
        <v>3586.9619308285642</v>
      </c>
      <c r="AQ100" s="4">
        <f t="shared" si="70"/>
        <v>3777.6810151779046</v>
      </c>
    </row>
    <row r="101" spans="1:43">
      <c r="A101" s="3">
        <v>81</v>
      </c>
      <c r="B101" s="3">
        <v>7</v>
      </c>
      <c r="C101" s="24" t="s">
        <v>654</v>
      </c>
      <c r="D101" s="4">
        <v>4158.7319483568072</v>
      </c>
      <c r="E101" s="4">
        <v>4076.8360123119019</v>
      </c>
      <c r="F101" s="4">
        <v>4338.6997293546146</v>
      </c>
      <c r="G101" s="4">
        <v>4681.3869064748205</v>
      </c>
      <c r="H101" s="4">
        <v>4770.1121357063403</v>
      </c>
      <c r="I101" s="4">
        <v>4641.4068135593216</v>
      </c>
      <c r="J101" s="17">
        <v>4982.4494467760396</v>
      </c>
      <c r="K101" s="17">
        <v>5152.2319725295692</v>
      </c>
      <c r="L101" s="4">
        <v>91.549295774647888</v>
      </c>
      <c r="M101" s="4">
        <v>87.893296853625174</v>
      </c>
      <c r="N101" s="4">
        <v>80.846634281748791</v>
      </c>
      <c r="O101" s="4">
        <v>96.043165467625897</v>
      </c>
      <c r="P101" s="4">
        <v>98.257322951427511</v>
      </c>
      <c r="Q101" s="4">
        <v>99.058380414312623</v>
      </c>
      <c r="R101" s="20">
        <v>93.094238840137351</v>
      </c>
      <c r="S101" s="20">
        <v>97.291110263258304</v>
      </c>
      <c r="T101" s="203">
        <v>2982</v>
      </c>
      <c r="U101" s="63">
        <v>2924</v>
      </c>
      <c r="V101" s="63">
        <v>2882</v>
      </c>
      <c r="W101" s="63">
        <v>2780</v>
      </c>
      <c r="X101" s="63">
        <v>2697</v>
      </c>
      <c r="Y101" s="63">
        <v>2655</v>
      </c>
      <c r="Z101" s="4">
        <v>2621</v>
      </c>
      <c r="AA101" s="4">
        <v>2621</v>
      </c>
      <c r="AB101" s="96">
        <f t="shared" si="78"/>
        <v>12674338.67</v>
      </c>
      <c r="AC101" s="4">
        <f t="shared" si="79"/>
        <v>12177668.500000002</v>
      </c>
      <c r="AD101" s="4">
        <f t="shared" si="80"/>
        <v>12737132.620000001</v>
      </c>
      <c r="AE101" s="4">
        <f t="shared" si="81"/>
        <v>13281255.600000001</v>
      </c>
      <c r="AF101" s="4">
        <f t="shared" si="82"/>
        <v>13129992.43</v>
      </c>
      <c r="AG101" s="4">
        <f t="shared" si="83"/>
        <v>12585935.089999998</v>
      </c>
      <c r="AH101" s="4">
        <f t="shared" si="84"/>
        <v>13303000</v>
      </c>
      <c r="AI101" s="4">
        <f t="shared" si="85"/>
        <v>13759000</v>
      </c>
      <c r="AJ101" s="199">
        <f t="shared" si="63"/>
        <v>4250.2812441314554</v>
      </c>
      <c r="AK101" s="4">
        <f t="shared" si="64"/>
        <v>4164.7293091655274</v>
      </c>
      <c r="AL101" s="4">
        <f t="shared" si="65"/>
        <v>4419.5463636363638</v>
      </c>
      <c r="AM101" s="4">
        <f t="shared" si="66"/>
        <v>4777.4300719424464</v>
      </c>
      <c r="AN101" s="4">
        <f t="shared" si="67"/>
        <v>4868.3694586577676</v>
      </c>
      <c r="AO101" s="4">
        <f t="shared" si="68"/>
        <v>4740.4651939736341</v>
      </c>
      <c r="AP101" s="4">
        <f t="shared" si="69"/>
        <v>5075.5436856161768</v>
      </c>
      <c r="AQ101" s="4">
        <f t="shared" si="70"/>
        <v>5249.5230827928272</v>
      </c>
    </row>
    <row r="102" spans="1:43">
      <c r="A102" s="3">
        <v>111</v>
      </c>
      <c r="B102" s="3">
        <v>7</v>
      </c>
      <c r="C102" s="24" t="s">
        <v>657</v>
      </c>
      <c r="D102" s="4">
        <v>3559.0243974457217</v>
      </c>
      <c r="E102" s="4">
        <v>3641.8126594315245</v>
      </c>
      <c r="F102" s="4">
        <v>3696.2961344625678</v>
      </c>
      <c r="G102" s="4">
        <v>3627.2046376197786</v>
      </c>
      <c r="H102" s="4">
        <v>3850.0260866770236</v>
      </c>
      <c r="I102" s="4">
        <v>3883.4014613180516</v>
      </c>
      <c r="J102" s="17">
        <v>4102.6758951441498</v>
      </c>
      <c r="K102" s="17">
        <v>4362.6900648536703</v>
      </c>
      <c r="L102" s="4">
        <v>121.68582375478927</v>
      </c>
      <c r="M102" s="4">
        <v>115.40051679586563</v>
      </c>
      <c r="N102" s="4">
        <v>108.16603931409452</v>
      </c>
      <c r="O102" s="4">
        <v>127.05807612896395</v>
      </c>
      <c r="P102" s="4">
        <v>127.71200514276531</v>
      </c>
      <c r="Q102" s="4">
        <v>132.23766016110721</v>
      </c>
      <c r="R102" s="20">
        <v>121.64150634911984</v>
      </c>
      <c r="S102" s="20">
        <v>128.39936781295984</v>
      </c>
      <c r="T102" s="203">
        <v>19575</v>
      </c>
      <c r="U102" s="63">
        <v>19350</v>
      </c>
      <c r="V102" s="63">
        <v>19128</v>
      </c>
      <c r="W102" s="63">
        <v>18889</v>
      </c>
      <c r="X102" s="63">
        <v>18667</v>
      </c>
      <c r="Y102" s="63">
        <v>18497</v>
      </c>
      <c r="Z102" s="4">
        <v>18349</v>
      </c>
      <c r="AA102" s="4">
        <v>18349</v>
      </c>
      <c r="AB102" s="96">
        <f t="shared" si="78"/>
        <v>72049902.579999998</v>
      </c>
      <c r="AC102" s="4">
        <f t="shared" si="79"/>
        <v>72702074.960000008</v>
      </c>
      <c r="AD102" s="4">
        <f t="shared" si="80"/>
        <v>72771752.459999993</v>
      </c>
      <c r="AE102" s="4">
        <f t="shared" si="81"/>
        <v>70914268.399999991</v>
      </c>
      <c r="AF102" s="4">
        <f t="shared" si="82"/>
        <v>74252436.960000008</v>
      </c>
      <c r="AG102" s="4">
        <f t="shared" si="83"/>
        <v>74277276.829999998</v>
      </c>
      <c r="AH102" s="4">
        <f t="shared" si="84"/>
        <v>77512000</v>
      </c>
      <c r="AI102" s="4">
        <f t="shared" si="85"/>
        <v>82407000</v>
      </c>
      <c r="AJ102" s="199">
        <f t="shared" si="63"/>
        <v>3680.7102212005107</v>
      </c>
      <c r="AK102" s="4">
        <f t="shared" si="64"/>
        <v>3757.2131762273907</v>
      </c>
      <c r="AL102" s="4">
        <f t="shared" si="65"/>
        <v>3804.462173776662</v>
      </c>
      <c r="AM102" s="4">
        <f t="shared" si="66"/>
        <v>3754.262713748742</v>
      </c>
      <c r="AN102" s="4">
        <f t="shared" si="67"/>
        <v>3977.7380918197896</v>
      </c>
      <c r="AO102" s="4">
        <f t="shared" si="68"/>
        <v>4015.6391214791588</v>
      </c>
      <c r="AP102" s="4">
        <f t="shared" si="69"/>
        <v>4224.3174014932692</v>
      </c>
      <c r="AQ102" s="4">
        <f t="shared" si="70"/>
        <v>4491.0894326666303</v>
      </c>
    </row>
    <row r="103" spans="1:43">
      <c r="A103" s="3">
        <v>98</v>
      </c>
      <c r="B103" s="3">
        <v>7</v>
      </c>
      <c r="C103" s="24" t="s">
        <v>661</v>
      </c>
      <c r="D103" s="4">
        <v>2926.8151319255699</v>
      </c>
      <c r="E103" s="4">
        <v>2990.9256138876044</v>
      </c>
      <c r="F103" s="4">
        <v>2897.0414931460768</v>
      </c>
      <c r="G103" s="4">
        <v>3000.5108393356495</v>
      </c>
      <c r="H103" s="4">
        <v>3213.6367808628788</v>
      </c>
      <c r="I103" s="4">
        <v>3216.4268022880738</v>
      </c>
      <c r="J103" s="17">
        <v>3373.7601247455277</v>
      </c>
      <c r="K103" s="17">
        <v>3598.3453891800582</v>
      </c>
      <c r="L103" s="4">
        <v>88.270959648756005</v>
      </c>
      <c r="M103" s="4">
        <v>83.603043167584374</v>
      </c>
      <c r="N103" s="4">
        <v>78.336557059961322</v>
      </c>
      <c r="O103" s="4">
        <v>92.619269553427671</v>
      </c>
      <c r="P103" s="4">
        <v>93.677915420760357</v>
      </c>
      <c r="Q103" s="4">
        <v>97.28613823061373</v>
      </c>
      <c r="R103" s="20">
        <v>102.09208645558107</v>
      </c>
      <c r="S103" s="20">
        <v>106.55347165071252</v>
      </c>
      <c r="T103" s="203">
        <v>23915</v>
      </c>
      <c r="U103" s="63">
        <v>23791</v>
      </c>
      <c r="V103" s="63">
        <v>23782</v>
      </c>
      <c r="W103" s="63">
        <v>23602</v>
      </c>
      <c r="X103" s="63">
        <v>23410</v>
      </c>
      <c r="Y103" s="63">
        <v>23251</v>
      </c>
      <c r="Z103" s="4">
        <v>23087</v>
      </c>
      <c r="AA103" s="4">
        <v>23087</v>
      </c>
      <c r="AB103" s="96">
        <f t="shared" si="78"/>
        <v>72105783.88000001</v>
      </c>
      <c r="AC103" s="4">
        <f t="shared" si="79"/>
        <v>73146111.280000001</v>
      </c>
      <c r="AD103" s="4">
        <f t="shared" si="80"/>
        <v>70760440.789999992</v>
      </c>
      <c r="AE103" s="4">
        <f t="shared" si="81"/>
        <v>73004056.829999998</v>
      </c>
      <c r="AF103" s="4">
        <f t="shared" si="82"/>
        <v>77424237.039999992</v>
      </c>
      <c r="AG103" s="4">
        <f t="shared" si="83"/>
        <v>77047139.579999998</v>
      </c>
      <c r="AH103" s="4">
        <f t="shared" si="84"/>
        <v>80247000</v>
      </c>
      <c r="AI103" s="4">
        <f t="shared" si="85"/>
        <v>85535000.000000015</v>
      </c>
      <c r="AJ103" s="199">
        <f t="shared" si="63"/>
        <v>3015.086091574326</v>
      </c>
      <c r="AK103" s="4">
        <f t="shared" si="64"/>
        <v>3074.5286570551889</v>
      </c>
      <c r="AL103" s="4">
        <f t="shared" si="65"/>
        <v>2975.3780502060376</v>
      </c>
      <c r="AM103" s="4">
        <f t="shared" si="66"/>
        <v>3093.1301088890773</v>
      </c>
      <c r="AN103" s="4">
        <f t="shared" si="67"/>
        <v>3307.314696283639</v>
      </c>
      <c r="AO103" s="4">
        <f t="shared" si="68"/>
        <v>3313.7129405186874</v>
      </c>
      <c r="AP103" s="4">
        <f t="shared" si="69"/>
        <v>3475.8522112011087</v>
      </c>
      <c r="AQ103" s="4">
        <f t="shared" si="70"/>
        <v>3704.8988608307714</v>
      </c>
    </row>
    <row r="104" spans="1:43">
      <c r="A104" s="3">
        <v>142</v>
      </c>
      <c r="B104" s="3">
        <v>7</v>
      </c>
      <c r="C104" s="24" t="s">
        <v>670</v>
      </c>
      <c r="D104" s="4">
        <v>3394.5271490593341</v>
      </c>
      <c r="E104" s="4">
        <v>3576.5299158078092</v>
      </c>
      <c r="F104" s="4">
        <v>3669.5739105571847</v>
      </c>
      <c r="G104" s="4">
        <v>3715.8874826311899</v>
      </c>
      <c r="H104" s="4">
        <v>4046.8491670391895</v>
      </c>
      <c r="I104" s="4">
        <v>3849.895405283019</v>
      </c>
      <c r="J104" s="17">
        <v>4200.0915052615528</v>
      </c>
      <c r="K104" s="17">
        <v>4376.8491688272079</v>
      </c>
      <c r="L104" s="4">
        <v>86.975397973950791</v>
      </c>
      <c r="M104" s="4">
        <v>86.51473363332849</v>
      </c>
      <c r="N104" s="4">
        <v>89.589442815249271</v>
      </c>
      <c r="O104" s="4">
        <v>88.987435328898741</v>
      </c>
      <c r="P104" s="4">
        <v>89.554462822232153</v>
      </c>
      <c r="Q104" s="4">
        <v>99.018867924528308</v>
      </c>
      <c r="R104" s="20">
        <v>101.57084032331859</v>
      </c>
      <c r="S104" s="20">
        <v>104.31599816989477</v>
      </c>
      <c r="T104" s="203">
        <v>6910</v>
      </c>
      <c r="U104" s="63">
        <v>6889</v>
      </c>
      <c r="V104" s="63">
        <v>6820</v>
      </c>
      <c r="W104" s="63">
        <v>6765</v>
      </c>
      <c r="X104" s="63">
        <v>6711</v>
      </c>
      <c r="Y104" s="63">
        <v>6625</v>
      </c>
      <c r="Z104" s="4">
        <v>6557</v>
      </c>
      <c r="AA104" s="4">
        <v>6557</v>
      </c>
      <c r="AB104" s="96">
        <f t="shared" si="78"/>
        <v>24057182.599999998</v>
      </c>
      <c r="AC104" s="4">
        <f t="shared" si="79"/>
        <v>25234714.589999996</v>
      </c>
      <c r="AD104" s="4">
        <f t="shared" si="80"/>
        <v>25637494.07</v>
      </c>
      <c r="AE104" s="4">
        <f t="shared" si="81"/>
        <v>25739978.82</v>
      </c>
      <c r="AF104" s="4">
        <f t="shared" si="82"/>
        <v>27759404.760000002</v>
      </c>
      <c r="AG104" s="4">
        <f t="shared" si="83"/>
        <v>26161557.060000002</v>
      </c>
      <c r="AH104" s="4">
        <f t="shared" si="84"/>
        <v>28206000</v>
      </c>
      <c r="AI104" s="4">
        <f t="shared" si="85"/>
        <v>29383000</v>
      </c>
      <c r="AJ104" s="199">
        <f t="shared" si="63"/>
        <v>3481.5025470332848</v>
      </c>
      <c r="AK104" s="4">
        <f t="shared" si="64"/>
        <v>3663.0446494411376</v>
      </c>
      <c r="AL104" s="4">
        <f t="shared" si="65"/>
        <v>3759.1633533724339</v>
      </c>
      <c r="AM104" s="4">
        <f t="shared" si="66"/>
        <v>3804.8749179600886</v>
      </c>
      <c r="AN104" s="4">
        <f t="shared" si="67"/>
        <v>4136.4036298614219</v>
      </c>
      <c r="AO104" s="4">
        <f t="shared" si="68"/>
        <v>3948.9142732075475</v>
      </c>
      <c r="AP104" s="4">
        <f t="shared" si="69"/>
        <v>4301.6623455848712</v>
      </c>
      <c r="AQ104" s="4">
        <f t="shared" si="70"/>
        <v>4481.1651669971025</v>
      </c>
    </row>
    <row r="105" spans="1:43">
      <c r="A105" s="3">
        <v>316</v>
      </c>
      <c r="B105" s="3">
        <v>7</v>
      </c>
      <c r="C105" s="24" t="s">
        <v>746</v>
      </c>
      <c r="D105" s="4">
        <v>3372.1981754995654</v>
      </c>
      <c r="E105" s="4">
        <v>3495.3575903083702</v>
      </c>
      <c r="F105" s="4">
        <v>3197.1563664596274</v>
      </c>
      <c r="G105" s="4">
        <v>3336.1107166928778</v>
      </c>
      <c r="H105" s="4">
        <v>3564.6751350732602</v>
      </c>
      <c r="I105" s="4">
        <v>3395.325947757744</v>
      </c>
      <c r="J105" s="17">
        <v>3848.2563619227144</v>
      </c>
      <c r="K105" s="17">
        <v>3839.0669180018849</v>
      </c>
      <c r="L105" s="4">
        <v>91.659426585577762</v>
      </c>
      <c r="M105" s="4">
        <v>88.546255506607935</v>
      </c>
      <c r="N105" s="4">
        <v>85.847382431233356</v>
      </c>
      <c r="O105" s="4">
        <v>97.506178386879355</v>
      </c>
      <c r="P105" s="4">
        <v>98.672161172161168</v>
      </c>
      <c r="Q105" s="4">
        <v>102.86638927415626</v>
      </c>
      <c r="R105" s="20">
        <v>102.9688972667295</v>
      </c>
      <c r="S105" s="20">
        <v>104.85391140433553</v>
      </c>
      <c r="T105" s="203">
        <v>4604</v>
      </c>
      <c r="U105" s="63">
        <v>4540</v>
      </c>
      <c r="V105" s="63">
        <v>4508</v>
      </c>
      <c r="W105" s="63">
        <v>4451</v>
      </c>
      <c r="X105" s="63">
        <v>4368</v>
      </c>
      <c r="Y105" s="63">
        <v>4326</v>
      </c>
      <c r="Z105" s="4">
        <v>4244</v>
      </c>
      <c r="AA105" s="4">
        <v>4244</v>
      </c>
      <c r="AB105" s="96">
        <f t="shared" si="78"/>
        <v>15947600.4</v>
      </c>
      <c r="AC105" s="4">
        <f t="shared" si="79"/>
        <v>16270923.460000001</v>
      </c>
      <c r="AD105" s="4">
        <f t="shared" si="80"/>
        <v>14799780.9</v>
      </c>
      <c r="AE105" s="4">
        <f t="shared" si="81"/>
        <v>15283028.800000001</v>
      </c>
      <c r="AF105" s="4">
        <f t="shared" si="82"/>
        <v>16001500.990000002</v>
      </c>
      <c r="AG105" s="4">
        <f t="shared" si="83"/>
        <v>15133180.049999999</v>
      </c>
      <c r="AH105" s="4">
        <f t="shared" si="84"/>
        <v>16769000</v>
      </c>
      <c r="AI105" s="4">
        <f t="shared" si="85"/>
        <v>16738000</v>
      </c>
      <c r="AJ105" s="199">
        <f t="shared" si="63"/>
        <v>3463.8576020851433</v>
      </c>
      <c r="AK105" s="4">
        <f t="shared" si="64"/>
        <v>3583.903845814978</v>
      </c>
      <c r="AL105" s="4">
        <f t="shared" si="65"/>
        <v>3283.0037488908606</v>
      </c>
      <c r="AM105" s="4">
        <f t="shared" si="66"/>
        <v>3433.6168950797573</v>
      </c>
      <c r="AN105" s="4">
        <f t="shared" si="67"/>
        <v>3663.3472962454216</v>
      </c>
      <c r="AO105" s="4">
        <f t="shared" si="68"/>
        <v>3498.1923370319</v>
      </c>
      <c r="AP105" s="4">
        <f t="shared" si="69"/>
        <v>3951.2252591894439</v>
      </c>
      <c r="AQ105" s="4">
        <f t="shared" si="70"/>
        <v>3943.9208294062205</v>
      </c>
    </row>
    <row r="106" spans="1:43">
      <c r="A106" s="3">
        <v>398</v>
      </c>
      <c r="B106" s="3">
        <v>7</v>
      </c>
      <c r="C106" s="24" t="s">
        <v>748</v>
      </c>
      <c r="D106" s="4">
        <v>3050.7906348163683</v>
      </c>
      <c r="E106" s="4">
        <v>3157.8475956032548</v>
      </c>
      <c r="F106" s="4">
        <v>2967.3540618701545</v>
      </c>
      <c r="G106" s="4">
        <v>3126.1026086485313</v>
      </c>
      <c r="H106" s="4">
        <v>3281.9443873880641</v>
      </c>
      <c r="I106" s="4">
        <v>3326.8407834377917</v>
      </c>
      <c r="J106" s="17">
        <v>3431.8986119091037</v>
      </c>
      <c r="K106" s="17">
        <v>3591.8912842547024</v>
      </c>
      <c r="L106" s="4">
        <v>86.278770116975323</v>
      </c>
      <c r="M106" s="4">
        <v>81.212537253457455</v>
      </c>
      <c r="N106" s="4">
        <v>75.619077885475818</v>
      </c>
      <c r="O106" s="4">
        <v>86.168518811848173</v>
      </c>
      <c r="P106" s="4">
        <v>96.458943608489193</v>
      </c>
      <c r="Q106" s="4">
        <v>89.970329377250295</v>
      </c>
      <c r="R106" s="20">
        <v>93.835610735013702</v>
      </c>
      <c r="S106" s="20">
        <v>95.925657615348101</v>
      </c>
      <c r="T106" s="203">
        <v>118743</v>
      </c>
      <c r="U106" s="63">
        <v>119452</v>
      </c>
      <c r="V106" s="63">
        <v>119573</v>
      </c>
      <c r="W106" s="63">
        <v>119951</v>
      </c>
      <c r="X106" s="63">
        <v>119823</v>
      </c>
      <c r="Y106" s="63">
        <v>119984</v>
      </c>
      <c r="Z106" s="4">
        <v>120093</v>
      </c>
      <c r="AA106" s="4">
        <v>120093</v>
      </c>
      <c r="AB106" s="96">
        <f t="shared" si="78"/>
        <v>372505032.35000002</v>
      </c>
      <c r="AC106" s="4">
        <f t="shared" si="79"/>
        <v>386912210.99000001</v>
      </c>
      <c r="AD106" s="4">
        <f t="shared" si="80"/>
        <v>363857427.23999995</v>
      </c>
      <c r="AE106" s="4">
        <f t="shared" si="81"/>
        <v>385315134.00999999</v>
      </c>
      <c r="AF106" s="4">
        <f t="shared" si="82"/>
        <v>404810422.33000004</v>
      </c>
      <c r="AG106" s="4">
        <f t="shared" si="83"/>
        <v>409962664.56</v>
      </c>
      <c r="AH106" s="4">
        <f t="shared" si="84"/>
        <v>423416000</v>
      </c>
      <c r="AI106" s="4">
        <f t="shared" si="85"/>
        <v>442880999.99999994</v>
      </c>
      <c r="AJ106" s="199">
        <f t="shared" si="63"/>
        <v>3137.0694049333438</v>
      </c>
      <c r="AK106" s="4">
        <f t="shared" si="64"/>
        <v>3239.0601328567122</v>
      </c>
      <c r="AL106" s="4">
        <f t="shared" si="65"/>
        <v>3042.9731397556302</v>
      </c>
      <c r="AM106" s="4">
        <f t="shared" si="66"/>
        <v>3212.2711274603794</v>
      </c>
      <c r="AN106" s="4">
        <f t="shared" si="67"/>
        <v>3378.4033309965534</v>
      </c>
      <c r="AO106" s="4">
        <f t="shared" si="68"/>
        <v>3416.8111128150422</v>
      </c>
      <c r="AP106" s="4">
        <f t="shared" si="69"/>
        <v>3525.7342226441174</v>
      </c>
      <c r="AQ106" s="4">
        <f t="shared" si="70"/>
        <v>3687.8169418700504</v>
      </c>
    </row>
    <row r="107" spans="1:43">
      <c r="A107" s="3">
        <v>560</v>
      </c>
      <c r="B107" s="3">
        <v>7</v>
      </c>
      <c r="C107" s="24" t="s">
        <v>799</v>
      </c>
      <c r="D107" s="4">
        <v>3141.3063120176403</v>
      </c>
      <c r="E107" s="4">
        <v>3195.1040481602063</v>
      </c>
      <c r="F107" s="4">
        <v>3195.7353523210654</v>
      </c>
      <c r="G107" s="4">
        <v>3221.7302119197066</v>
      </c>
      <c r="H107" s="4">
        <v>3373.7706573767418</v>
      </c>
      <c r="I107" s="4">
        <v>3437.9398646266213</v>
      </c>
      <c r="J107" s="17">
        <v>3542.4939926647276</v>
      </c>
      <c r="K107" s="17">
        <v>3660.5539395472365</v>
      </c>
      <c r="L107" s="4">
        <v>112.58115888766385</v>
      </c>
      <c r="M107" s="4">
        <v>102.77044044474476</v>
      </c>
      <c r="N107" s="4">
        <v>101.04185931816781</v>
      </c>
      <c r="O107" s="4">
        <v>119.69423901559878</v>
      </c>
      <c r="P107" s="4">
        <v>120.2899456351934</v>
      </c>
      <c r="Q107" s="4">
        <v>124.79536582294422</v>
      </c>
      <c r="R107" s="20">
        <v>118.69229796382952</v>
      </c>
      <c r="S107" s="20">
        <v>112.11584671809788</v>
      </c>
      <c r="T107" s="203">
        <v>16326</v>
      </c>
      <c r="U107" s="63">
        <v>16279</v>
      </c>
      <c r="V107" s="63">
        <v>16221</v>
      </c>
      <c r="W107" s="63">
        <v>16091</v>
      </c>
      <c r="X107" s="63">
        <v>16003</v>
      </c>
      <c r="Y107" s="63">
        <v>15882</v>
      </c>
      <c r="Z107" s="4">
        <v>15814</v>
      </c>
      <c r="AA107" s="4">
        <v>15814</v>
      </c>
      <c r="AB107" s="96">
        <f t="shared" si="78"/>
        <v>53122966.850000001</v>
      </c>
      <c r="AC107" s="4">
        <f t="shared" si="79"/>
        <v>53686098.800000004</v>
      </c>
      <c r="AD107" s="4">
        <f t="shared" si="80"/>
        <v>53477023.150000006</v>
      </c>
      <c r="AE107" s="4">
        <f t="shared" si="81"/>
        <v>53766860.839999996</v>
      </c>
      <c r="AF107" s="4">
        <f t="shared" si="82"/>
        <v>55915451.829999998</v>
      </c>
      <c r="AG107" s="4">
        <f t="shared" si="83"/>
        <v>56583360.93</v>
      </c>
      <c r="AH107" s="4">
        <f t="shared" si="84"/>
        <v>57898000</v>
      </c>
      <c r="AI107" s="4">
        <f t="shared" si="85"/>
        <v>59661000</v>
      </c>
      <c r="AJ107" s="199">
        <f t="shared" si="63"/>
        <v>3253.8874709053043</v>
      </c>
      <c r="AK107" s="4">
        <f t="shared" si="64"/>
        <v>3297.8744886049512</v>
      </c>
      <c r="AL107" s="4">
        <f t="shared" si="65"/>
        <v>3296.7772116392334</v>
      </c>
      <c r="AM107" s="4">
        <f t="shared" si="66"/>
        <v>3341.4244509353052</v>
      </c>
      <c r="AN107" s="4">
        <f t="shared" si="67"/>
        <v>3494.0606030119352</v>
      </c>
      <c r="AO107" s="4">
        <f t="shared" si="68"/>
        <v>3562.7352304495657</v>
      </c>
      <c r="AP107" s="4">
        <f t="shared" si="69"/>
        <v>3661.1862906285569</v>
      </c>
      <c r="AQ107" s="4">
        <f t="shared" si="70"/>
        <v>3772.6697862653346</v>
      </c>
    </row>
    <row r="108" spans="1:43">
      <c r="A108" s="3">
        <v>576</v>
      </c>
      <c r="B108" s="3">
        <v>7</v>
      </c>
      <c r="C108" s="24" t="s">
        <v>805</v>
      </c>
      <c r="D108" s="4">
        <v>4252.4200063633471</v>
      </c>
      <c r="E108" s="4">
        <v>4417.5725772860396</v>
      </c>
      <c r="F108" s="4">
        <v>4320.9275850677241</v>
      </c>
      <c r="G108" s="4">
        <v>4470.9808369895381</v>
      </c>
      <c r="H108" s="4">
        <v>4660.176205110497</v>
      </c>
      <c r="I108" s="4">
        <v>4787.5870010485842</v>
      </c>
      <c r="J108" s="17">
        <v>4711.0874200426442</v>
      </c>
      <c r="K108" s="17">
        <v>4922.8855721393038</v>
      </c>
      <c r="L108" s="4">
        <v>89.086859688195986</v>
      </c>
      <c r="M108" s="4">
        <v>83.631630328669047</v>
      </c>
      <c r="N108" s="4">
        <v>78.625702015196566</v>
      </c>
      <c r="O108" s="4">
        <v>90.111373607829904</v>
      </c>
      <c r="P108" s="4">
        <v>94.267955801104975</v>
      </c>
      <c r="Q108" s="4">
        <v>97.168822090178253</v>
      </c>
      <c r="R108" s="20">
        <v>101.99004975124379</v>
      </c>
      <c r="S108" s="20">
        <v>106.60980810234541</v>
      </c>
      <c r="T108" s="203">
        <v>3143</v>
      </c>
      <c r="U108" s="63">
        <v>3073</v>
      </c>
      <c r="V108" s="63">
        <v>3027</v>
      </c>
      <c r="W108" s="63">
        <v>2963</v>
      </c>
      <c r="X108" s="63">
        <v>2896</v>
      </c>
      <c r="Y108" s="63">
        <v>2861</v>
      </c>
      <c r="Z108" s="4">
        <v>2814</v>
      </c>
      <c r="AA108" s="4">
        <v>2814</v>
      </c>
      <c r="AB108" s="96">
        <f t="shared" si="78"/>
        <v>13645356.079999998</v>
      </c>
      <c r="AC108" s="4">
        <f t="shared" si="79"/>
        <v>13832200.530000001</v>
      </c>
      <c r="AD108" s="4">
        <f t="shared" si="80"/>
        <v>13317447.800000003</v>
      </c>
      <c r="AE108" s="4">
        <f t="shared" si="81"/>
        <v>13514516.220000001</v>
      </c>
      <c r="AF108" s="4">
        <f t="shared" si="82"/>
        <v>13768870.289999999</v>
      </c>
      <c r="AG108" s="4">
        <f t="shared" si="83"/>
        <v>13975286.409999998</v>
      </c>
      <c r="AH108" s="4">
        <f t="shared" si="84"/>
        <v>13544000</v>
      </c>
      <c r="AI108" s="4">
        <f t="shared" si="85"/>
        <v>14153000.000000002</v>
      </c>
      <c r="AJ108" s="199">
        <f t="shared" si="63"/>
        <v>4341.5068660515426</v>
      </c>
      <c r="AK108" s="4">
        <f t="shared" si="64"/>
        <v>4501.204207614709</v>
      </c>
      <c r="AL108" s="4">
        <f t="shared" si="65"/>
        <v>4399.5532870829211</v>
      </c>
      <c r="AM108" s="4">
        <f t="shared" si="66"/>
        <v>4561.0922105973677</v>
      </c>
      <c r="AN108" s="4">
        <f t="shared" si="67"/>
        <v>4754.444160911602</v>
      </c>
      <c r="AO108" s="4">
        <f t="shared" si="68"/>
        <v>4884.755823138762</v>
      </c>
      <c r="AP108" s="4">
        <f t="shared" si="69"/>
        <v>4813.0774697938878</v>
      </c>
      <c r="AQ108" s="4">
        <f t="shared" si="70"/>
        <v>5029.4953802416494</v>
      </c>
    </row>
    <row r="109" spans="1:43">
      <c r="A109" s="3">
        <v>781</v>
      </c>
      <c r="B109" s="3">
        <v>7</v>
      </c>
      <c r="C109" s="24" t="s">
        <v>882</v>
      </c>
      <c r="D109" s="4">
        <v>3872.9403316831686</v>
      </c>
      <c r="E109" s="4">
        <v>4065.1870427523399</v>
      </c>
      <c r="F109" s="4">
        <v>4086.7339906711582</v>
      </c>
      <c r="G109" s="4">
        <v>4327.2498694377828</v>
      </c>
      <c r="H109" s="4">
        <v>4592.7161853978669</v>
      </c>
      <c r="I109" s="4">
        <v>4606.5554255026163</v>
      </c>
      <c r="J109" s="17">
        <v>5137.5941948088193</v>
      </c>
      <c r="K109" s="17">
        <v>5153.7817471392691</v>
      </c>
      <c r="L109" s="4">
        <v>69.801980198019805</v>
      </c>
      <c r="M109" s="4">
        <v>58.436630407285605</v>
      </c>
      <c r="N109" s="4">
        <v>71.780253951800987</v>
      </c>
      <c r="O109" s="4">
        <v>75.939248601119104</v>
      </c>
      <c r="P109" s="4">
        <v>76.292042657916326</v>
      </c>
      <c r="Q109" s="4">
        <v>77.389148994767282</v>
      </c>
      <c r="R109" s="20">
        <v>77.309517164387387</v>
      </c>
      <c r="S109" s="20">
        <v>76.75132570471672</v>
      </c>
      <c r="T109" s="203">
        <v>4040</v>
      </c>
      <c r="U109" s="63">
        <v>3953</v>
      </c>
      <c r="V109" s="63">
        <v>3859</v>
      </c>
      <c r="W109" s="63">
        <v>3753</v>
      </c>
      <c r="X109" s="63">
        <v>3657</v>
      </c>
      <c r="Y109" s="63">
        <v>3631</v>
      </c>
      <c r="Z109" s="4">
        <v>3583</v>
      </c>
      <c r="AA109" s="4">
        <v>3583</v>
      </c>
      <c r="AB109" s="96">
        <f t="shared" si="78"/>
        <v>15928678.940000001</v>
      </c>
      <c r="AC109" s="4">
        <f t="shared" si="79"/>
        <v>16300684.379999999</v>
      </c>
      <c r="AD109" s="4">
        <f t="shared" si="80"/>
        <v>16047706.470000001</v>
      </c>
      <c r="AE109" s="4">
        <f t="shared" si="81"/>
        <v>16525168.76</v>
      </c>
      <c r="AF109" s="4">
        <f t="shared" si="82"/>
        <v>17074563.09</v>
      </c>
      <c r="AG109" s="4">
        <f t="shared" si="83"/>
        <v>17007402.75</v>
      </c>
      <c r="AH109" s="4">
        <f t="shared" si="84"/>
        <v>18685000</v>
      </c>
      <c r="AI109" s="4">
        <f t="shared" si="85"/>
        <v>18741000</v>
      </c>
      <c r="AJ109" s="199">
        <f t="shared" si="63"/>
        <v>3942.7423118811885</v>
      </c>
      <c r="AK109" s="4">
        <f t="shared" si="64"/>
        <v>4123.6236731596255</v>
      </c>
      <c r="AL109" s="4">
        <f t="shared" si="65"/>
        <v>4158.5142446229593</v>
      </c>
      <c r="AM109" s="4">
        <f t="shared" si="66"/>
        <v>4403.1891180389021</v>
      </c>
      <c r="AN109" s="4">
        <f t="shared" si="67"/>
        <v>4669.0082280557835</v>
      </c>
      <c r="AO109" s="4">
        <f t="shared" si="68"/>
        <v>4683.9445744973837</v>
      </c>
      <c r="AP109" s="4">
        <f t="shared" si="69"/>
        <v>5214.9037119732066</v>
      </c>
      <c r="AQ109" s="4">
        <f t="shared" si="70"/>
        <v>5230.5330728439858</v>
      </c>
    </row>
    <row r="110" spans="1:43" s="162" customFormat="1">
      <c r="A110" s="41"/>
      <c r="B110" s="41">
        <v>7</v>
      </c>
      <c r="C110" s="207" t="s">
        <v>839</v>
      </c>
      <c r="D110" s="29"/>
      <c r="E110" s="29"/>
      <c r="F110" s="29"/>
      <c r="G110" s="29"/>
      <c r="H110" s="29"/>
      <c r="I110" s="29"/>
      <c r="J110" s="208"/>
      <c r="K110" s="208"/>
      <c r="L110" s="29"/>
      <c r="M110" s="29"/>
      <c r="N110" s="29"/>
      <c r="O110" s="29"/>
      <c r="P110" s="29"/>
      <c r="Q110" s="29"/>
      <c r="R110" s="209"/>
      <c r="S110" s="209"/>
      <c r="T110" s="210">
        <f>SUM(T100:T109)</f>
        <v>208525</v>
      </c>
      <c r="U110" s="210">
        <f t="shared" ref="U110:AI110" si="86">SUM(U100:U109)</f>
        <v>208574</v>
      </c>
      <c r="V110" s="210">
        <f t="shared" si="86"/>
        <v>208048</v>
      </c>
      <c r="W110" s="210">
        <f t="shared" si="86"/>
        <v>207394</v>
      </c>
      <c r="X110" s="210">
        <f t="shared" si="86"/>
        <v>206315</v>
      </c>
      <c r="Y110" s="210">
        <f t="shared" si="86"/>
        <v>205771</v>
      </c>
      <c r="Z110" s="210">
        <f t="shared" si="86"/>
        <v>205200</v>
      </c>
      <c r="AA110" s="210">
        <f t="shared" si="86"/>
        <v>205200</v>
      </c>
      <c r="AB110" s="210">
        <f t="shared" si="86"/>
        <v>681353459.02000022</v>
      </c>
      <c r="AC110" s="210">
        <f t="shared" si="86"/>
        <v>698242682.30999994</v>
      </c>
      <c r="AD110" s="210">
        <f t="shared" si="86"/>
        <v>672180576.63999987</v>
      </c>
      <c r="AE110" s="210">
        <f t="shared" si="86"/>
        <v>696595525.62</v>
      </c>
      <c r="AF110" s="210">
        <f t="shared" si="86"/>
        <v>730632518.13000011</v>
      </c>
      <c r="AG110" s="210">
        <f t="shared" si="86"/>
        <v>731657754.14999986</v>
      </c>
      <c r="AH110" s="210">
        <f t="shared" si="86"/>
        <v>758412000</v>
      </c>
      <c r="AI110" s="210">
        <f t="shared" si="86"/>
        <v>793623000</v>
      </c>
      <c r="AJ110" s="199">
        <f t="shared" si="63"/>
        <v>3267.4905120249382</v>
      </c>
      <c r="AK110" s="4">
        <f t="shared" si="64"/>
        <v>3347.6976148033787</v>
      </c>
      <c r="AL110" s="4">
        <f t="shared" si="65"/>
        <v>3230.8917972775507</v>
      </c>
      <c r="AM110" s="4">
        <f t="shared" si="66"/>
        <v>3358.8026925561976</v>
      </c>
      <c r="AN110" s="4">
        <f t="shared" si="67"/>
        <v>3541.3446338366098</v>
      </c>
      <c r="AO110" s="4">
        <f t="shared" si="68"/>
        <v>3555.6893544279801</v>
      </c>
      <c r="AP110" s="4">
        <f t="shared" si="69"/>
        <v>3695.9649122807018</v>
      </c>
      <c r="AQ110" s="4">
        <f t="shared" si="70"/>
        <v>3867.5584795321638</v>
      </c>
    </row>
    <row r="111" spans="1:43" s="229" customFormat="1" ht="15">
      <c r="A111" s="223"/>
      <c r="B111" s="223"/>
      <c r="C111" s="232"/>
      <c r="D111" s="225"/>
      <c r="E111" s="225"/>
      <c r="F111" s="225"/>
      <c r="G111" s="225"/>
      <c r="H111" s="225"/>
      <c r="I111" s="225"/>
      <c r="J111" s="233"/>
      <c r="K111" s="233"/>
      <c r="L111" s="225"/>
      <c r="M111" s="225"/>
      <c r="N111" s="225"/>
      <c r="O111" s="225"/>
      <c r="P111" s="225"/>
      <c r="Q111" s="225"/>
      <c r="R111" s="234"/>
      <c r="S111" s="234"/>
      <c r="T111" s="235"/>
      <c r="U111" s="236"/>
      <c r="V111" s="236"/>
      <c r="W111" s="236"/>
      <c r="X111" s="236"/>
      <c r="Y111" s="236"/>
      <c r="Z111" s="225"/>
      <c r="AA111" s="225"/>
      <c r="AB111" s="254"/>
      <c r="AC111" s="225"/>
      <c r="AD111" s="225"/>
      <c r="AE111" s="225"/>
      <c r="AF111" s="225"/>
      <c r="AG111" s="225"/>
      <c r="AH111" s="225"/>
      <c r="AI111" s="225"/>
      <c r="AJ111" s="230" t="s">
        <v>1018</v>
      </c>
      <c r="AK111" s="231">
        <f>AK110/AJ110-1</f>
        <v>2.4547004033604436E-2</v>
      </c>
      <c r="AL111" s="231">
        <f t="shared" ref="AL111" si="87">AL110/AK110-1</f>
        <v>-3.4891388340845819E-2</v>
      </c>
      <c r="AM111" s="231">
        <f t="shared" ref="AM111" si="88">AM110/AL110-1</f>
        <v>3.958996565172157E-2</v>
      </c>
      <c r="AN111" s="231">
        <f t="shared" ref="AN111" si="89">AN110/AM110-1</f>
        <v>5.4347324921753426E-2</v>
      </c>
      <c r="AO111" s="231">
        <f t="shared" ref="AO111" si="90">AO110/AN110-1</f>
        <v>4.0506423617487908E-3</v>
      </c>
      <c r="AP111" s="231">
        <f t="shared" ref="AP111" si="91">AP110/AO110-1</f>
        <v>3.9451016067540756E-2</v>
      </c>
      <c r="AQ111" s="231">
        <f t="shared" ref="AQ111" si="92">AQ110/AP110-1</f>
        <v>4.6427271720384189E-2</v>
      </c>
    </row>
    <row r="112" spans="1:43">
      <c r="C112" s="24"/>
      <c r="D112" s="4"/>
      <c r="E112" s="4"/>
      <c r="F112" s="4"/>
      <c r="G112" s="4"/>
      <c r="H112" s="4"/>
      <c r="I112" s="4"/>
      <c r="J112" s="17"/>
      <c r="K112" s="17"/>
      <c r="L112" s="4"/>
      <c r="M112" s="4"/>
      <c r="N112" s="4"/>
      <c r="O112" s="4"/>
      <c r="P112" s="4"/>
      <c r="Q112" s="4"/>
      <c r="R112" s="20"/>
      <c r="S112" s="20"/>
      <c r="T112" s="203"/>
      <c r="U112" s="63"/>
      <c r="V112" s="63"/>
      <c r="W112" s="63"/>
      <c r="X112" s="63"/>
      <c r="Y112" s="63"/>
      <c r="Z112" s="4"/>
      <c r="AA112" s="4"/>
      <c r="AB112" s="96"/>
      <c r="AC112" s="4"/>
      <c r="AD112" s="4"/>
      <c r="AE112" s="4"/>
      <c r="AF112" s="4"/>
      <c r="AG112" s="4"/>
      <c r="AH112" s="4"/>
      <c r="AI112" s="4"/>
      <c r="AJ112" s="199"/>
      <c r="AK112" s="220"/>
      <c r="AL112" s="220"/>
      <c r="AM112" s="220"/>
      <c r="AN112" s="220"/>
      <c r="AO112" s="220"/>
      <c r="AP112" s="220"/>
      <c r="AQ112" s="220"/>
    </row>
    <row r="113" spans="1:43">
      <c r="A113" s="3">
        <v>75</v>
      </c>
      <c r="B113" s="3">
        <v>8</v>
      </c>
      <c r="C113" s="24" t="s">
        <v>650</v>
      </c>
      <c r="D113" s="4">
        <v>3540.4723212315957</v>
      </c>
      <c r="E113" s="4">
        <v>3616.4470057181625</v>
      </c>
      <c r="F113" s="4">
        <v>3537.6072380812961</v>
      </c>
      <c r="G113" s="4">
        <v>3803.4711978704527</v>
      </c>
      <c r="H113" s="4">
        <v>3882.5371766694843</v>
      </c>
      <c r="I113" s="4">
        <v>4193.5751894149016</v>
      </c>
      <c r="J113" s="17">
        <v>4433.9134405601499</v>
      </c>
      <c r="K113" s="17">
        <v>4429.8543812471462</v>
      </c>
      <c r="L113" s="4">
        <v>127.81161574984414</v>
      </c>
      <c r="M113" s="4">
        <v>130.35471990695871</v>
      </c>
      <c r="N113" s="4">
        <v>129.16605670228859</v>
      </c>
      <c r="O113" s="4">
        <v>130.38548752834467</v>
      </c>
      <c r="P113" s="4">
        <v>135.05046989209885</v>
      </c>
      <c r="Q113" s="4">
        <v>139.10549881772903</v>
      </c>
      <c r="R113" s="20">
        <v>139.53016388451977</v>
      </c>
      <c r="S113" s="20">
        <v>154.75163630828555</v>
      </c>
      <c r="T113" s="203">
        <v>20851</v>
      </c>
      <c r="U113" s="63">
        <v>20636</v>
      </c>
      <c r="V113" s="63">
        <v>20493</v>
      </c>
      <c r="W113" s="63">
        <v>20286</v>
      </c>
      <c r="X113" s="63">
        <v>20111</v>
      </c>
      <c r="Y113" s="63">
        <v>19877</v>
      </c>
      <c r="Z113" s="4">
        <v>19709</v>
      </c>
      <c r="AA113" s="4">
        <v>19709</v>
      </c>
      <c r="AB113" s="96">
        <f t="shared" ref="AB113:AI118" si="93">T113*(D113+L113)</f>
        <v>76487388.370000005</v>
      </c>
      <c r="AC113" s="4">
        <f t="shared" si="93"/>
        <v>77319000.409999996</v>
      </c>
      <c r="AD113" s="4">
        <f t="shared" si="93"/>
        <v>75143185.13000001</v>
      </c>
      <c r="AE113" s="4">
        <f t="shared" si="93"/>
        <v>79802216.719999999</v>
      </c>
      <c r="AF113" s="4">
        <f t="shared" si="93"/>
        <v>80797705.159999996</v>
      </c>
      <c r="AG113" s="4">
        <f t="shared" si="93"/>
        <v>86120694.040000007</v>
      </c>
      <c r="AH113" s="4">
        <f t="shared" si="93"/>
        <v>90137999.999999985</v>
      </c>
      <c r="AI113" s="4">
        <f t="shared" si="93"/>
        <v>90358000.000000015</v>
      </c>
      <c r="AJ113" s="199">
        <f t="shared" si="63"/>
        <v>3668.2839369814401</v>
      </c>
      <c r="AK113" s="4">
        <f t="shared" si="64"/>
        <v>3746.801725625121</v>
      </c>
      <c r="AL113" s="4">
        <f t="shared" si="65"/>
        <v>3666.7732947835852</v>
      </c>
      <c r="AM113" s="4">
        <f t="shared" si="66"/>
        <v>3933.8566853987973</v>
      </c>
      <c r="AN113" s="4">
        <f t="shared" si="67"/>
        <v>4017.5876465615829</v>
      </c>
      <c r="AO113" s="4">
        <f t="shared" si="68"/>
        <v>4332.6806882326309</v>
      </c>
      <c r="AP113" s="4">
        <f t="shared" si="69"/>
        <v>4573.4436044446693</v>
      </c>
      <c r="AQ113" s="4">
        <f t="shared" si="70"/>
        <v>4584.6060175554321</v>
      </c>
    </row>
    <row r="114" spans="1:43">
      <c r="A114" s="3">
        <v>285</v>
      </c>
      <c r="B114" s="3">
        <v>8</v>
      </c>
      <c r="C114" s="24" t="s">
        <v>733</v>
      </c>
      <c r="D114" s="4">
        <v>3757.5865505624183</v>
      </c>
      <c r="E114" s="4">
        <v>3868.9314145459243</v>
      </c>
      <c r="F114" s="4">
        <v>3760.2823833093635</v>
      </c>
      <c r="G114" s="4">
        <v>3997.7273753380105</v>
      </c>
      <c r="H114" s="4">
        <v>3974.042483213751</v>
      </c>
      <c r="I114" s="4">
        <v>4205.010811140357</v>
      </c>
      <c r="J114" s="17">
        <v>4408.933031532938</v>
      </c>
      <c r="K114" s="17">
        <v>4442.7294723696532</v>
      </c>
      <c r="L114" s="4">
        <v>68.484324085494947</v>
      </c>
      <c r="M114" s="4">
        <v>80.535921900086734</v>
      </c>
      <c r="N114" s="4">
        <v>84.797997721287288</v>
      </c>
      <c r="O114" s="4">
        <v>96.155664391203217</v>
      </c>
      <c r="P114" s="4">
        <v>104.07474197137705</v>
      </c>
      <c r="Q114" s="4">
        <v>123.8677711542928</v>
      </c>
      <c r="R114" s="20">
        <v>89.798626287855143</v>
      </c>
      <c r="S114" s="20">
        <v>86.422884795504217</v>
      </c>
      <c r="T114" s="203">
        <v>54319</v>
      </c>
      <c r="U114" s="63">
        <v>54187</v>
      </c>
      <c r="V114" s="63">
        <v>53539</v>
      </c>
      <c r="W114" s="63">
        <v>52883</v>
      </c>
      <c r="X114" s="63">
        <v>52126</v>
      </c>
      <c r="Y114" s="63">
        <v>51668</v>
      </c>
      <c r="Z114" s="4">
        <v>51248</v>
      </c>
      <c r="AA114" s="4">
        <v>51248</v>
      </c>
      <c r="AB114" s="96">
        <f t="shared" si="93"/>
        <v>207828343.84</v>
      </c>
      <c r="AC114" s="4">
        <f t="shared" si="93"/>
        <v>214009786.56</v>
      </c>
      <c r="AD114" s="4">
        <f t="shared" si="93"/>
        <v>205861758.52000001</v>
      </c>
      <c r="AE114" s="4">
        <f t="shared" si="93"/>
        <v>216496816.78999999</v>
      </c>
      <c r="AF114" s="4">
        <f t="shared" si="93"/>
        <v>212575938.47999999</v>
      </c>
      <c r="AG114" s="4">
        <f t="shared" si="93"/>
        <v>223664498.58999997</v>
      </c>
      <c r="AH114" s="4">
        <f t="shared" si="93"/>
        <v>230551000</v>
      </c>
      <c r="AI114" s="4">
        <f t="shared" si="93"/>
        <v>232110000</v>
      </c>
      <c r="AJ114" s="199">
        <f t="shared" si="63"/>
        <v>3826.0708746479131</v>
      </c>
      <c r="AK114" s="4">
        <f t="shared" si="64"/>
        <v>3949.4673364460109</v>
      </c>
      <c r="AL114" s="4">
        <f t="shared" si="65"/>
        <v>3845.0803810306506</v>
      </c>
      <c r="AM114" s="4">
        <f t="shared" si="66"/>
        <v>4093.8830397292136</v>
      </c>
      <c r="AN114" s="4">
        <f t="shared" si="67"/>
        <v>4078.1172251851281</v>
      </c>
      <c r="AO114" s="4">
        <f t="shared" si="68"/>
        <v>4328.8785822946502</v>
      </c>
      <c r="AP114" s="4">
        <f t="shared" si="69"/>
        <v>4498.7316578207929</v>
      </c>
      <c r="AQ114" s="4">
        <f t="shared" si="70"/>
        <v>4529.1523571651578</v>
      </c>
    </row>
    <row r="115" spans="1:43">
      <c r="A115" s="3">
        <v>286</v>
      </c>
      <c r="B115" s="3">
        <v>8</v>
      </c>
      <c r="C115" s="23" t="s">
        <v>734</v>
      </c>
      <c r="D115" s="4">
        <v>3426.1021697047345</v>
      </c>
      <c r="E115" s="4">
        <v>3497.3836087731224</v>
      </c>
      <c r="F115" s="4">
        <v>3483.1023725592663</v>
      </c>
      <c r="G115" s="4">
        <v>3739.3265445976654</v>
      </c>
      <c r="H115" s="4">
        <v>3910.1664595131101</v>
      </c>
      <c r="I115" s="4">
        <v>4068.0409369726685</v>
      </c>
      <c r="J115" s="17">
        <v>4234.4843010325158</v>
      </c>
      <c r="K115" s="17">
        <v>4246.5365356659167</v>
      </c>
      <c r="L115" s="4">
        <v>81.183390600430954</v>
      </c>
      <c r="M115" s="4">
        <v>81.225236208473021</v>
      </c>
      <c r="N115" s="4">
        <v>87.438833198726783</v>
      </c>
      <c r="O115" s="4">
        <v>90.169157339168279</v>
      </c>
      <c r="P115" s="4">
        <v>92.129139113173309</v>
      </c>
      <c r="Q115" s="4">
        <v>93.044452929656231</v>
      </c>
      <c r="R115" s="20">
        <v>97.53612564143981</v>
      </c>
      <c r="S115" s="20">
        <v>106.32058944124846</v>
      </c>
      <c r="T115" s="203">
        <v>85855</v>
      </c>
      <c r="U115" s="63">
        <v>85306</v>
      </c>
      <c r="V115" s="63">
        <v>84196</v>
      </c>
      <c r="W115" s="63">
        <v>83177</v>
      </c>
      <c r="X115" s="63">
        <v>82113</v>
      </c>
      <c r="Y115" s="63">
        <v>81187</v>
      </c>
      <c r="Z115" s="4">
        <v>80483</v>
      </c>
      <c r="AA115" s="4">
        <v>80483</v>
      </c>
      <c r="AB115" s="96">
        <f t="shared" si="93"/>
        <v>301118001.77999997</v>
      </c>
      <c r="AC115" s="4">
        <f t="shared" si="93"/>
        <v>305276806.13</v>
      </c>
      <c r="AD115" s="4">
        <f t="shared" si="93"/>
        <v>300625287.35999995</v>
      </c>
      <c r="AE115" s="4">
        <f t="shared" si="93"/>
        <v>318525964</v>
      </c>
      <c r="AF115" s="4">
        <f t="shared" si="93"/>
        <v>328640498.49000001</v>
      </c>
      <c r="AG115" s="4">
        <f t="shared" si="93"/>
        <v>337826039.55000007</v>
      </c>
      <c r="AH115" s="4">
        <f t="shared" si="93"/>
        <v>348654000</v>
      </c>
      <c r="AI115" s="4">
        <f t="shared" si="93"/>
        <v>350331000</v>
      </c>
      <c r="AJ115" s="199">
        <f t="shared" si="63"/>
        <v>3507.2855603051653</v>
      </c>
      <c r="AK115" s="4">
        <f t="shared" si="64"/>
        <v>3578.6088449815957</v>
      </c>
      <c r="AL115" s="4">
        <f t="shared" si="65"/>
        <v>3570.5412057579929</v>
      </c>
      <c r="AM115" s="4">
        <f t="shared" si="66"/>
        <v>3829.4957019368335</v>
      </c>
      <c r="AN115" s="4">
        <f t="shared" si="67"/>
        <v>4002.2955986262832</v>
      </c>
      <c r="AO115" s="4">
        <f t="shared" si="68"/>
        <v>4161.085389902325</v>
      </c>
      <c r="AP115" s="4">
        <f t="shared" si="69"/>
        <v>4332.0204266739556</v>
      </c>
      <c r="AQ115" s="4">
        <f t="shared" si="70"/>
        <v>4352.8571251071653</v>
      </c>
    </row>
    <row r="116" spans="1:43">
      <c r="A116" s="3">
        <v>489</v>
      </c>
      <c r="B116" s="3">
        <v>8</v>
      </c>
      <c r="C116" s="24" t="s">
        <v>779</v>
      </c>
      <c r="D116" s="4">
        <v>3450.9139088729021</v>
      </c>
      <c r="E116" s="4">
        <v>3390.5293805309734</v>
      </c>
      <c r="F116" s="4">
        <v>3675.8208785140559</v>
      </c>
      <c r="G116" s="4">
        <v>3802.4279587628866</v>
      </c>
      <c r="H116" s="4">
        <v>4015.805708131395</v>
      </c>
      <c r="I116" s="4">
        <v>4017.4261723768736</v>
      </c>
      <c r="J116" s="17">
        <v>4756.948228882834</v>
      </c>
      <c r="K116" s="17">
        <v>4759.1280653950953</v>
      </c>
      <c r="L116" s="4">
        <v>84.412470023980816</v>
      </c>
      <c r="M116" s="4">
        <v>87.020648967551622</v>
      </c>
      <c r="N116" s="4">
        <v>89.859437751004009</v>
      </c>
      <c r="O116" s="4">
        <v>170.61855670103094</v>
      </c>
      <c r="P116" s="4">
        <v>177.7059773828756</v>
      </c>
      <c r="Q116" s="4">
        <v>182.01284796573876</v>
      </c>
      <c r="R116" s="20">
        <v>164.57765667574932</v>
      </c>
      <c r="S116" s="20">
        <v>179.29155313351498</v>
      </c>
      <c r="T116" s="203">
        <v>2085</v>
      </c>
      <c r="U116" s="63">
        <v>2034</v>
      </c>
      <c r="V116" s="63">
        <v>1992</v>
      </c>
      <c r="W116" s="63">
        <v>1940</v>
      </c>
      <c r="X116" s="63">
        <v>1857</v>
      </c>
      <c r="Y116" s="63">
        <v>1868</v>
      </c>
      <c r="Z116" s="4">
        <v>1835</v>
      </c>
      <c r="AA116" s="4">
        <v>1835</v>
      </c>
      <c r="AB116" s="96">
        <f t="shared" si="93"/>
        <v>7371155.5000000009</v>
      </c>
      <c r="AC116" s="4">
        <f t="shared" si="93"/>
        <v>7073336.7599999998</v>
      </c>
      <c r="AD116" s="4">
        <f t="shared" si="93"/>
        <v>7501235.1899999995</v>
      </c>
      <c r="AE116" s="4">
        <f t="shared" si="93"/>
        <v>7707710.2400000002</v>
      </c>
      <c r="AF116" s="4">
        <f t="shared" si="93"/>
        <v>7787351.2000000002</v>
      </c>
      <c r="AG116" s="4">
        <f t="shared" si="93"/>
        <v>7844552.0900000008</v>
      </c>
      <c r="AH116" s="4">
        <f t="shared" si="93"/>
        <v>9031000</v>
      </c>
      <c r="AI116" s="4">
        <f t="shared" si="93"/>
        <v>9062000</v>
      </c>
      <c r="AJ116" s="199">
        <f t="shared" si="63"/>
        <v>3535.3263788968829</v>
      </c>
      <c r="AK116" s="4">
        <f t="shared" si="64"/>
        <v>3477.550029498525</v>
      </c>
      <c r="AL116" s="4">
        <f t="shared" si="65"/>
        <v>3765.6803162650599</v>
      </c>
      <c r="AM116" s="4">
        <f t="shared" si="66"/>
        <v>3973.0465154639178</v>
      </c>
      <c r="AN116" s="4">
        <f t="shared" si="67"/>
        <v>4193.5116855142705</v>
      </c>
      <c r="AO116" s="4">
        <f t="shared" si="68"/>
        <v>4199.4390203426128</v>
      </c>
      <c r="AP116" s="4">
        <f t="shared" si="69"/>
        <v>4921.5258855585835</v>
      </c>
      <c r="AQ116" s="4">
        <f t="shared" si="70"/>
        <v>4938.41961852861</v>
      </c>
    </row>
    <row r="117" spans="1:43">
      <c r="A117" s="3">
        <v>624</v>
      </c>
      <c r="B117" s="3">
        <v>8</v>
      </c>
      <c r="C117" s="24" t="s">
        <v>435</v>
      </c>
      <c r="D117" s="4">
        <v>3217.4393384702125</v>
      </c>
      <c r="E117" s="4">
        <v>3208.0784719101121</v>
      </c>
      <c r="F117" s="4">
        <v>3030.9168066109423</v>
      </c>
      <c r="G117" s="4">
        <v>3319.208469250048</v>
      </c>
      <c r="H117" s="4">
        <v>3317.5515856031129</v>
      </c>
      <c r="I117" s="4">
        <v>3465.0543980487805</v>
      </c>
      <c r="J117" s="17">
        <v>3303.8296209456821</v>
      </c>
      <c r="K117" s="17">
        <v>3313.2082844861275</v>
      </c>
      <c r="L117" s="4">
        <v>61.078744596880284</v>
      </c>
      <c r="M117" s="4">
        <v>63.670411985018724</v>
      </c>
      <c r="N117" s="4">
        <v>64.779635258358667</v>
      </c>
      <c r="O117" s="4">
        <v>72.488914594177757</v>
      </c>
      <c r="P117" s="4">
        <v>73.540856031128399</v>
      </c>
      <c r="Q117" s="4">
        <v>74.146341463414629</v>
      </c>
      <c r="R117" s="20">
        <v>69.75381008206331</v>
      </c>
      <c r="S117" s="20">
        <v>74.638530676045335</v>
      </c>
      <c r="T117" s="203">
        <v>5321</v>
      </c>
      <c r="U117" s="63">
        <v>5340</v>
      </c>
      <c r="V117" s="63">
        <v>5264</v>
      </c>
      <c r="W117" s="63">
        <v>5187</v>
      </c>
      <c r="X117" s="63">
        <v>5140</v>
      </c>
      <c r="Y117" s="63">
        <v>5125</v>
      </c>
      <c r="Z117" s="4">
        <v>5118</v>
      </c>
      <c r="AA117" s="4">
        <v>5118</v>
      </c>
      <c r="AB117" s="96">
        <f t="shared" si="93"/>
        <v>17444994.720000003</v>
      </c>
      <c r="AC117" s="4">
        <f t="shared" si="93"/>
        <v>17471139.039999999</v>
      </c>
      <c r="AD117" s="4">
        <f t="shared" si="93"/>
        <v>16295746.07</v>
      </c>
      <c r="AE117" s="4">
        <f t="shared" si="93"/>
        <v>17592734.329999998</v>
      </c>
      <c r="AF117" s="4">
        <f t="shared" si="93"/>
        <v>17430215.150000002</v>
      </c>
      <c r="AG117" s="4">
        <f t="shared" si="93"/>
        <v>18138403.789999999</v>
      </c>
      <c r="AH117" s="4">
        <f t="shared" si="93"/>
        <v>17266000</v>
      </c>
      <c r="AI117" s="4">
        <f t="shared" si="93"/>
        <v>17339000</v>
      </c>
      <c r="AJ117" s="199">
        <f t="shared" si="63"/>
        <v>3278.5180830670929</v>
      </c>
      <c r="AK117" s="4">
        <f t="shared" si="64"/>
        <v>3271.7488838951308</v>
      </c>
      <c r="AL117" s="4">
        <f t="shared" si="65"/>
        <v>3095.696441869301</v>
      </c>
      <c r="AM117" s="4">
        <f t="shared" si="66"/>
        <v>3391.6973838442254</v>
      </c>
      <c r="AN117" s="4">
        <f t="shared" si="67"/>
        <v>3391.0924416342418</v>
      </c>
      <c r="AO117" s="4">
        <f t="shared" si="68"/>
        <v>3539.200739512195</v>
      </c>
      <c r="AP117" s="4">
        <f t="shared" si="69"/>
        <v>3373.5834310277451</v>
      </c>
      <c r="AQ117" s="4">
        <f t="shared" si="70"/>
        <v>3387.8468151621728</v>
      </c>
    </row>
    <row r="118" spans="1:43">
      <c r="A118" s="3">
        <v>935</v>
      </c>
      <c r="B118" s="3">
        <v>8</v>
      </c>
      <c r="C118" s="24" t="s">
        <v>920</v>
      </c>
      <c r="D118" s="4">
        <v>3123.8929548849719</v>
      </c>
      <c r="E118" s="4">
        <v>2993.9206397306398</v>
      </c>
      <c r="F118" s="4">
        <v>3086.8384471468662</v>
      </c>
      <c r="G118" s="4">
        <v>3317.3692730158727</v>
      </c>
      <c r="H118" s="4">
        <v>3472.6280283049214</v>
      </c>
      <c r="I118" s="4">
        <v>3627.5796987366375</v>
      </c>
      <c r="J118" s="17">
        <v>4503.6160420775805</v>
      </c>
      <c r="K118" s="17">
        <v>4536.817882971729</v>
      </c>
      <c r="L118" s="4">
        <v>106.96145802210935</v>
      </c>
      <c r="M118" s="4">
        <v>107.13192531374349</v>
      </c>
      <c r="N118" s="4">
        <v>109.44808231992516</v>
      </c>
      <c r="O118" s="4">
        <v>120</v>
      </c>
      <c r="P118" s="4">
        <v>120.93920874879383</v>
      </c>
      <c r="Q118" s="4">
        <v>123.74473598963395</v>
      </c>
      <c r="R118" s="20">
        <v>123.60289283366207</v>
      </c>
      <c r="S118" s="20">
        <v>123.60289283366207</v>
      </c>
      <c r="T118" s="203">
        <v>3347</v>
      </c>
      <c r="U118" s="63">
        <v>3267</v>
      </c>
      <c r="V118" s="63">
        <v>3207</v>
      </c>
      <c r="W118" s="63">
        <v>3150</v>
      </c>
      <c r="X118" s="63">
        <v>3109</v>
      </c>
      <c r="Y118" s="63">
        <v>3087</v>
      </c>
      <c r="Z118" s="4">
        <v>3042</v>
      </c>
      <c r="AA118" s="4">
        <v>3042</v>
      </c>
      <c r="AB118" s="96">
        <f t="shared" si="93"/>
        <v>10813669.720000003</v>
      </c>
      <c r="AC118" s="4">
        <f t="shared" si="93"/>
        <v>10131138.73</v>
      </c>
      <c r="AD118" s="4">
        <f t="shared" si="93"/>
        <v>10250490.9</v>
      </c>
      <c r="AE118" s="4">
        <f t="shared" si="93"/>
        <v>10827713.209999999</v>
      </c>
      <c r="AF118" s="4">
        <f t="shared" si="93"/>
        <v>11172400.540000001</v>
      </c>
      <c r="AG118" s="4">
        <f t="shared" si="93"/>
        <v>11580338.530000001</v>
      </c>
      <c r="AH118" s="4">
        <f t="shared" si="93"/>
        <v>14075999.999999998</v>
      </c>
      <c r="AI118" s="4">
        <f t="shared" si="93"/>
        <v>14176999.999999998</v>
      </c>
      <c r="AJ118" s="199">
        <f t="shared" si="63"/>
        <v>3230.854412907082</v>
      </c>
      <c r="AK118" s="4">
        <f t="shared" si="64"/>
        <v>3101.0525650443833</v>
      </c>
      <c r="AL118" s="4">
        <f t="shared" si="65"/>
        <v>3196.2865294667913</v>
      </c>
      <c r="AM118" s="4">
        <f t="shared" si="66"/>
        <v>3437.3692730158727</v>
      </c>
      <c r="AN118" s="4">
        <f t="shared" si="67"/>
        <v>3593.5672370537154</v>
      </c>
      <c r="AO118" s="4">
        <f t="shared" si="68"/>
        <v>3751.3244347262716</v>
      </c>
      <c r="AP118" s="4">
        <f t="shared" si="69"/>
        <v>4627.2189349112423</v>
      </c>
      <c r="AQ118" s="4">
        <f t="shared" si="70"/>
        <v>4660.4207758053908</v>
      </c>
    </row>
    <row r="119" spans="1:43" s="162" customFormat="1">
      <c r="A119" s="41"/>
      <c r="B119" s="41">
        <v>8</v>
      </c>
      <c r="C119" s="207" t="s">
        <v>744</v>
      </c>
      <c r="D119" s="29"/>
      <c r="E119" s="29"/>
      <c r="F119" s="29"/>
      <c r="G119" s="29"/>
      <c r="H119" s="29"/>
      <c r="I119" s="29"/>
      <c r="J119" s="208"/>
      <c r="K119" s="208"/>
      <c r="L119" s="29"/>
      <c r="M119" s="29"/>
      <c r="N119" s="29"/>
      <c r="O119" s="29"/>
      <c r="P119" s="29"/>
      <c r="Q119" s="29"/>
      <c r="R119" s="209"/>
      <c r="S119" s="209"/>
      <c r="T119" s="210">
        <f>SUM(T113:T118)</f>
        <v>171778</v>
      </c>
      <c r="U119" s="210">
        <f t="shared" ref="U119:AI119" si="94">SUM(U113:U118)</f>
        <v>170770</v>
      </c>
      <c r="V119" s="210">
        <f t="shared" si="94"/>
        <v>168691</v>
      </c>
      <c r="W119" s="210">
        <f t="shared" si="94"/>
        <v>166623</v>
      </c>
      <c r="X119" s="210">
        <f t="shared" si="94"/>
        <v>164456</v>
      </c>
      <c r="Y119" s="210">
        <f t="shared" si="94"/>
        <v>162812</v>
      </c>
      <c r="Z119" s="210">
        <f t="shared" si="94"/>
        <v>161435</v>
      </c>
      <c r="AA119" s="210">
        <f t="shared" si="94"/>
        <v>161435</v>
      </c>
      <c r="AB119" s="210">
        <f t="shared" si="94"/>
        <v>621063553.93000007</v>
      </c>
      <c r="AC119" s="210">
        <f t="shared" si="94"/>
        <v>631281207.63</v>
      </c>
      <c r="AD119" s="210">
        <f t="shared" si="94"/>
        <v>615677703.17000008</v>
      </c>
      <c r="AE119" s="210">
        <f t="shared" si="94"/>
        <v>650953155.29000008</v>
      </c>
      <c r="AF119" s="210">
        <f t="shared" si="94"/>
        <v>658404109.01999998</v>
      </c>
      <c r="AG119" s="210">
        <f t="shared" si="94"/>
        <v>685174526.59000003</v>
      </c>
      <c r="AH119" s="210">
        <f t="shared" si="94"/>
        <v>709716000</v>
      </c>
      <c r="AI119" s="210">
        <f t="shared" si="94"/>
        <v>713377000</v>
      </c>
      <c r="AJ119" s="199">
        <f t="shared" si="63"/>
        <v>3615.5011347786099</v>
      </c>
      <c r="AK119" s="4">
        <f t="shared" si="64"/>
        <v>3696.6751047022312</v>
      </c>
      <c r="AL119" s="4">
        <f t="shared" si="65"/>
        <v>3649.7365192571037</v>
      </c>
      <c r="AM119" s="4">
        <f t="shared" si="66"/>
        <v>3906.7424982745483</v>
      </c>
      <c r="AN119" s="4">
        <f t="shared" si="67"/>
        <v>4003.5274421121758</v>
      </c>
      <c r="AO119" s="4">
        <f t="shared" si="68"/>
        <v>4208.3785383755503</v>
      </c>
      <c r="AP119" s="4">
        <f t="shared" si="69"/>
        <v>4396.2957227367051</v>
      </c>
      <c r="AQ119" s="4">
        <f t="shared" si="70"/>
        <v>4418.9735806981134</v>
      </c>
    </row>
    <row r="120" spans="1:43" s="229" customFormat="1" ht="15">
      <c r="A120" s="223"/>
      <c r="B120" s="223"/>
      <c r="C120" s="232"/>
      <c r="D120" s="225"/>
      <c r="E120" s="225"/>
      <c r="F120" s="225"/>
      <c r="G120" s="225"/>
      <c r="H120" s="225"/>
      <c r="I120" s="225"/>
      <c r="J120" s="233"/>
      <c r="K120" s="233"/>
      <c r="L120" s="225"/>
      <c r="M120" s="225"/>
      <c r="N120" s="225"/>
      <c r="O120" s="225"/>
      <c r="P120" s="225"/>
      <c r="Q120" s="225"/>
      <c r="R120" s="234"/>
      <c r="S120" s="234"/>
      <c r="T120" s="235"/>
      <c r="U120" s="236"/>
      <c r="V120" s="236"/>
      <c r="W120" s="236"/>
      <c r="X120" s="236"/>
      <c r="Y120" s="236"/>
      <c r="Z120" s="225"/>
      <c r="AA120" s="225"/>
      <c r="AB120" s="254"/>
      <c r="AC120" s="225"/>
      <c r="AD120" s="225"/>
      <c r="AE120" s="225"/>
      <c r="AF120" s="225"/>
      <c r="AG120" s="225"/>
      <c r="AH120" s="225"/>
      <c r="AI120" s="225"/>
      <c r="AJ120" s="230" t="s">
        <v>1018</v>
      </c>
      <c r="AK120" s="231">
        <f>AK119/AJ119-1</f>
        <v>2.2451651070659162E-2</v>
      </c>
      <c r="AL120" s="231">
        <f t="shared" ref="AL120" si="95">AL119/AK119-1</f>
        <v>-1.2697514419219846E-2</v>
      </c>
      <c r="AM120" s="231">
        <f t="shared" ref="AM120" si="96">AM119/AL119-1</f>
        <v>7.041768019729755E-2</v>
      </c>
      <c r="AN120" s="231">
        <f t="shared" ref="AN120" si="97">AN119/AM119-1</f>
        <v>2.4773822149878999E-2</v>
      </c>
      <c r="AO120" s="231">
        <f t="shared" ref="AO120" si="98">AO119/AN119-1</f>
        <v>5.116765133381973E-2</v>
      </c>
      <c r="AP120" s="231">
        <f t="shared" ref="AP120" si="99">AP119/AO119-1</f>
        <v>4.4653108708631484E-2</v>
      </c>
      <c r="AQ120" s="231">
        <f t="shared" ref="AQ120" si="100">AQ119/AP119-1</f>
        <v>5.1584013887244762E-3</v>
      </c>
    </row>
    <row r="121" spans="1:43">
      <c r="C121" s="24"/>
      <c r="D121" s="4"/>
      <c r="E121" s="4"/>
      <c r="F121" s="4"/>
      <c r="G121" s="4"/>
      <c r="H121" s="4"/>
      <c r="I121" s="4"/>
      <c r="J121" s="17"/>
      <c r="K121" s="17"/>
      <c r="L121" s="4"/>
      <c r="M121" s="4"/>
      <c r="N121" s="4"/>
      <c r="O121" s="4"/>
      <c r="P121" s="4"/>
      <c r="Q121" s="4"/>
      <c r="R121" s="20"/>
      <c r="S121" s="20"/>
      <c r="T121" s="203"/>
      <c r="U121" s="63"/>
      <c r="V121" s="63"/>
      <c r="W121" s="63"/>
      <c r="X121" s="63"/>
      <c r="Y121" s="63"/>
      <c r="Z121" s="4"/>
      <c r="AA121" s="4"/>
      <c r="AB121" s="96"/>
      <c r="AC121" s="4"/>
      <c r="AD121" s="4"/>
      <c r="AE121" s="4"/>
      <c r="AF121" s="4"/>
      <c r="AG121" s="4"/>
      <c r="AH121" s="4"/>
      <c r="AI121" s="4"/>
      <c r="AJ121" s="199"/>
      <c r="AK121" s="220"/>
      <c r="AL121" s="220"/>
      <c r="AM121" s="220"/>
      <c r="AN121" s="220"/>
      <c r="AO121" s="220"/>
      <c r="AP121" s="220"/>
      <c r="AQ121" s="220"/>
    </row>
    <row r="122" spans="1:43">
      <c r="A122" s="3">
        <v>153</v>
      </c>
      <c r="B122" s="3">
        <v>9</v>
      </c>
      <c r="C122" s="24" t="s">
        <v>674</v>
      </c>
      <c r="D122" s="4">
        <v>3133.7321896892399</v>
      </c>
      <c r="E122" s="4">
        <v>3266.5188647018203</v>
      </c>
      <c r="F122" s="4">
        <v>3267.7775448311272</v>
      </c>
      <c r="G122" s="4">
        <v>3328.2713489529187</v>
      </c>
      <c r="H122" s="4">
        <v>3378.2665685830693</v>
      </c>
      <c r="I122" s="4">
        <v>4014.2764640460205</v>
      </c>
      <c r="J122" s="17">
        <v>4017.0257529123</v>
      </c>
      <c r="K122" s="17">
        <v>4180.465188763782</v>
      </c>
      <c r="L122" s="4">
        <v>85.86312196874438</v>
      </c>
      <c r="M122" s="4">
        <v>94.596067885307264</v>
      </c>
      <c r="N122" s="4">
        <v>95.346364003080424</v>
      </c>
      <c r="O122" s="4">
        <v>94.720035645328977</v>
      </c>
      <c r="P122" s="4">
        <v>98.385393088878828</v>
      </c>
      <c r="Q122" s="4">
        <v>112.6366251198466</v>
      </c>
      <c r="R122" s="20">
        <v>101.57010947909768</v>
      </c>
      <c r="S122" s="20">
        <v>104.57007051856469</v>
      </c>
      <c r="T122" s="203">
        <v>27835</v>
      </c>
      <c r="U122" s="63">
        <v>27517</v>
      </c>
      <c r="V122" s="63">
        <v>27269</v>
      </c>
      <c r="W122" s="63">
        <v>26932</v>
      </c>
      <c r="X122" s="63">
        <v>26508</v>
      </c>
      <c r="Y122" s="63">
        <v>26075</v>
      </c>
      <c r="Z122" s="4">
        <v>25667</v>
      </c>
      <c r="AA122" s="4">
        <v>25667</v>
      </c>
      <c r="AB122" s="96">
        <f t="shared" ref="AB122:AB130" si="101">T122*(D122+L122)</f>
        <v>89617435.5</v>
      </c>
      <c r="AC122" s="4">
        <f t="shared" ref="AC122:AC130" si="102">U122*(E122+M122)</f>
        <v>92487799.599999979</v>
      </c>
      <c r="AD122" s="4">
        <f t="shared" ref="AD122:AD130" si="103">V122*(F122+N122)</f>
        <v>91709025.870000005</v>
      </c>
      <c r="AE122" s="4">
        <f t="shared" ref="AE122:AE130" si="104">W122*(G122+O122)</f>
        <v>92188003.970000014</v>
      </c>
      <c r="AF122" s="4">
        <f t="shared" ref="AF122:AF130" si="105">X122*(H122+P122)</f>
        <v>92159090.200000003</v>
      </c>
      <c r="AG122" s="4">
        <f t="shared" ref="AG122:AG130" si="106">Y122*(I122+Q122)</f>
        <v>107609258.79999998</v>
      </c>
      <c r="AH122" s="4">
        <f t="shared" ref="AH122:AH130" si="107">Z122*(J122+R122)</f>
        <v>105712000</v>
      </c>
      <c r="AI122" s="4">
        <f t="shared" ref="AI122:AI130" si="108">AA122*(K122+S122)</f>
        <v>109983999.99999999</v>
      </c>
      <c r="AJ122" s="199">
        <f t="shared" si="63"/>
        <v>3219.5953116579844</v>
      </c>
      <c r="AK122" s="4">
        <f t="shared" si="64"/>
        <v>3361.114932587127</v>
      </c>
      <c r="AL122" s="4">
        <f t="shared" si="65"/>
        <v>3363.1239088342077</v>
      </c>
      <c r="AM122" s="4">
        <f t="shared" si="66"/>
        <v>3422.9913845982478</v>
      </c>
      <c r="AN122" s="4">
        <f t="shared" si="67"/>
        <v>3476.6519616719484</v>
      </c>
      <c r="AO122" s="4">
        <f t="shared" si="68"/>
        <v>4126.9130891658669</v>
      </c>
      <c r="AP122" s="4">
        <f t="shared" si="69"/>
        <v>4118.5958623913975</v>
      </c>
      <c r="AQ122" s="4">
        <f t="shared" si="70"/>
        <v>4285.0352592823465</v>
      </c>
    </row>
    <row r="123" spans="1:43">
      <c r="A123" s="3">
        <v>405</v>
      </c>
      <c r="B123" s="3">
        <v>9</v>
      </c>
      <c r="C123" s="23" t="s">
        <v>754</v>
      </c>
      <c r="D123" s="4">
        <v>3227.004627238422</v>
      </c>
      <c r="E123" s="4">
        <v>3281.2150999011969</v>
      </c>
      <c r="F123" s="4">
        <v>3248.1622853145705</v>
      </c>
      <c r="G123" s="4">
        <v>3313.3521099327363</v>
      </c>
      <c r="H123" s="4">
        <v>3310.4752876063553</v>
      </c>
      <c r="I123" s="4">
        <v>3696.9426364537171</v>
      </c>
      <c r="J123" s="17">
        <v>3603.1715442006443</v>
      </c>
      <c r="K123" s="17">
        <v>3693.8854169534457</v>
      </c>
      <c r="L123" s="4">
        <v>82.744425385934818</v>
      </c>
      <c r="M123" s="4">
        <v>86.741135141069279</v>
      </c>
      <c r="N123" s="4">
        <v>90.153478994362843</v>
      </c>
      <c r="O123" s="4">
        <v>102.22974181212946</v>
      </c>
      <c r="P123" s="4">
        <v>114.9461684610513</v>
      </c>
      <c r="Q123" s="4">
        <v>118.46632352536402</v>
      </c>
      <c r="R123" s="20">
        <v>104.10759023208435</v>
      </c>
      <c r="S123" s="20">
        <v>107.41128210775541</v>
      </c>
      <c r="T123" s="203">
        <v>72875</v>
      </c>
      <c r="U123" s="63">
        <v>72872</v>
      </c>
      <c r="V123" s="63">
        <v>72909</v>
      </c>
      <c r="W123" s="63">
        <v>72699</v>
      </c>
      <c r="X123" s="63">
        <v>72634</v>
      </c>
      <c r="Y123" s="63">
        <v>72662</v>
      </c>
      <c r="Z123" s="4">
        <v>72646</v>
      </c>
      <c r="AA123" s="4">
        <v>72646</v>
      </c>
      <c r="AB123" s="96">
        <f t="shared" si="101"/>
        <v>241197962.21000001</v>
      </c>
      <c r="AC123" s="4">
        <f t="shared" si="102"/>
        <v>245429706.76000002</v>
      </c>
      <c r="AD123" s="4">
        <f t="shared" si="103"/>
        <v>243393264.06000003</v>
      </c>
      <c r="AE123" s="4">
        <f t="shared" si="104"/>
        <v>248309385.03999999</v>
      </c>
      <c r="AF123" s="4">
        <f t="shared" si="105"/>
        <v>248802062.04000002</v>
      </c>
      <c r="AG123" s="4">
        <f t="shared" si="106"/>
        <v>277235245.84999996</v>
      </c>
      <c r="AH123" s="4">
        <f t="shared" si="107"/>
        <v>269319000</v>
      </c>
      <c r="AI123" s="4">
        <f t="shared" si="108"/>
        <v>276149000</v>
      </c>
      <c r="AJ123" s="199">
        <f t="shared" si="63"/>
        <v>3309.7490526243569</v>
      </c>
      <c r="AK123" s="4">
        <f t="shared" si="64"/>
        <v>3367.9562350422661</v>
      </c>
      <c r="AL123" s="4">
        <f t="shared" si="65"/>
        <v>3338.3157643089335</v>
      </c>
      <c r="AM123" s="4">
        <f t="shared" si="66"/>
        <v>3415.5818517448656</v>
      </c>
      <c r="AN123" s="4">
        <f t="shared" si="67"/>
        <v>3425.4214560674068</v>
      </c>
      <c r="AO123" s="4">
        <f t="shared" si="68"/>
        <v>3815.4089599790809</v>
      </c>
      <c r="AP123" s="4">
        <f t="shared" si="69"/>
        <v>3707.2791344327284</v>
      </c>
      <c r="AQ123" s="4">
        <f t="shared" si="70"/>
        <v>3801.2966990612008</v>
      </c>
    </row>
    <row r="124" spans="1:43">
      <c r="A124" s="3">
        <v>416</v>
      </c>
      <c r="B124" s="3">
        <v>9</v>
      </c>
      <c r="C124" s="24" t="s">
        <v>758</v>
      </c>
      <c r="D124" s="4">
        <v>2874.452447120078</v>
      </c>
      <c r="E124" s="4">
        <v>2976.3034817945381</v>
      </c>
      <c r="F124" s="4">
        <v>3201.5267711394058</v>
      </c>
      <c r="G124" s="4">
        <v>3504.8663785737758</v>
      </c>
      <c r="H124" s="4">
        <v>3451.6164961292493</v>
      </c>
      <c r="I124" s="4">
        <v>3794.3180499325235</v>
      </c>
      <c r="J124" s="17">
        <v>3768.9406924922864</v>
      </c>
      <c r="K124" s="17">
        <v>3954.4052108330475</v>
      </c>
      <c r="L124" s="4">
        <v>93.068662544744555</v>
      </c>
      <c r="M124" s="4">
        <v>94.60338101430429</v>
      </c>
      <c r="N124" s="4">
        <v>104.79921645445641</v>
      </c>
      <c r="O124" s="4">
        <v>91.685836345711465</v>
      </c>
      <c r="P124" s="4">
        <v>113.4298216088859</v>
      </c>
      <c r="Q124" s="4">
        <v>117.0715249662618</v>
      </c>
      <c r="R124" s="20">
        <v>109.35893040795338</v>
      </c>
      <c r="S124" s="20">
        <v>108.67329448063079</v>
      </c>
      <c r="T124" s="203">
        <v>3073</v>
      </c>
      <c r="U124" s="63">
        <v>3076</v>
      </c>
      <c r="V124" s="63">
        <v>3063</v>
      </c>
      <c r="W124" s="63">
        <v>3043</v>
      </c>
      <c r="X124" s="63">
        <v>2971</v>
      </c>
      <c r="Y124" s="63">
        <v>2964</v>
      </c>
      <c r="Z124" s="4">
        <v>2917</v>
      </c>
      <c r="AA124" s="4">
        <v>2917</v>
      </c>
      <c r="AB124" s="96">
        <f t="shared" si="101"/>
        <v>9119192.370000001</v>
      </c>
      <c r="AC124" s="4">
        <f t="shared" si="102"/>
        <v>9446109.5099999998</v>
      </c>
      <c r="AD124" s="4">
        <f t="shared" si="103"/>
        <v>10127276.5</v>
      </c>
      <c r="AE124" s="4">
        <f t="shared" si="104"/>
        <v>10944308.389999999</v>
      </c>
      <c r="AF124" s="4">
        <f t="shared" si="105"/>
        <v>10591752.609999999</v>
      </c>
      <c r="AG124" s="4">
        <f t="shared" si="106"/>
        <v>11593358.699999999</v>
      </c>
      <c r="AH124" s="4">
        <f t="shared" si="107"/>
        <v>11313000</v>
      </c>
      <c r="AI124" s="4">
        <f t="shared" si="108"/>
        <v>11852000</v>
      </c>
      <c r="AJ124" s="199">
        <f t="shared" si="63"/>
        <v>2967.5211096648231</v>
      </c>
      <c r="AK124" s="4">
        <f t="shared" si="64"/>
        <v>3070.9068628088426</v>
      </c>
      <c r="AL124" s="4">
        <f t="shared" si="65"/>
        <v>3306.325987593862</v>
      </c>
      <c r="AM124" s="4">
        <f t="shared" si="66"/>
        <v>3596.5522149194871</v>
      </c>
      <c r="AN124" s="4">
        <f t="shared" si="67"/>
        <v>3565.0463177381353</v>
      </c>
      <c r="AO124" s="4">
        <f t="shared" si="68"/>
        <v>3911.3895748987852</v>
      </c>
      <c r="AP124" s="4">
        <f t="shared" si="69"/>
        <v>3878.2996229002401</v>
      </c>
      <c r="AQ124" s="4">
        <f t="shared" si="70"/>
        <v>4063.0785053136783</v>
      </c>
    </row>
    <row r="125" spans="1:43">
      <c r="A125" s="3">
        <v>441</v>
      </c>
      <c r="B125" s="3">
        <v>9</v>
      </c>
      <c r="C125" s="24" t="s">
        <v>773</v>
      </c>
      <c r="D125" s="4">
        <v>3828.1593724279833</v>
      </c>
      <c r="E125" s="4">
        <v>3936.2569923411302</v>
      </c>
      <c r="F125" s="4">
        <v>3811.0384495470826</v>
      </c>
      <c r="G125" s="4">
        <v>4125.1133118833113</v>
      </c>
      <c r="H125" s="4">
        <v>4204.1315163934423</v>
      </c>
      <c r="I125" s="4">
        <v>4694.6809289016073</v>
      </c>
      <c r="J125" s="17">
        <v>4723.1903485254688</v>
      </c>
      <c r="K125" s="17">
        <v>5065.9070598748885</v>
      </c>
      <c r="L125" s="4">
        <v>88.68312757201646</v>
      </c>
      <c r="M125" s="4">
        <v>93.562409439039541</v>
      </c>
      <c r="N125" s="4">
        <v>93.954076258689696</v>
      </c>
      <c r="O125" s="4">
        <v>102.96010296010296</v>
      </c>
      <c r="P125" s="4">
        <v>118.85245901639344</v>
      </c>
      <c r="Q125" s="4">
        <v>128.10917895663658</v>
      </c>
      <c r="R125" s="20">
        <v>120.8668453976765</v>
      </c>
      <c r="S125" s="20">
        <v>122.65415549597856</v>
      </c>
      <c r="T125" s="203">
        <v>4860</v>
      </c>
      <c r="U125" s="63">
        <v>4831</v>
      </c>
      <c r="V125" s="63">
        <v>4747</v>
      </c>
      <c r="W125" s="63">
        <v>4662</v>
      </c>
      <c r="X125" s="63">
        <v>4636</v>
      </c>
      <c r="Y125" s="63">
        <v>4543</v>
      </c>
      <c r="Z125" s="4">
        <v>4476</v>
      </c>
      <c r="AA125" s="4">
        <v>4476</v>
      </c>
      <c r="AB125" s="96">
        <f t="shared" si="101"/>
        <v>19035854.549999997</v>
      </c>
      <c r="AC125" s="4">
        <f t="shared" si="102"/>
        <v>19468057.530000001</v>
      </c>
      <c r="AD125" s="4">
        <f t="shared" si="103"/>
        <v>18536999.520000003</v>
      </c>
      <c r="AE125" s="4">
        <f t="shared" si="104"/>
        <v>19711278.259999994</v>
      </c>
      <c r="AF125" s="4">
        <f t="shared" si="105"/>
        <v>20041353.709999997</v>
      </c>
      <c r="AG125" s="4">
        <f t="shared" si="106"/>
        <v>21909935.460000001</v>
      </c>
      <c r="AH125" s="4">
        <f t="shared" si="107"/>
        <v>21681999.999999996</v>
      </c>
      <c r="AI125" s="4">
        <f t="shared" si="108"/>
        <v>23224000</v>
      </c>
      <c r="AJ125" s="199">
        <f t="shared" si="63"/>
        <v>3916.8424999999993</v>
      </c>
      <c r="AK125" s="4">
        <f t="shared" si="64"/>
        <v>4029.8194017801702</v>
      </c>
      <c r="AL125" s="4">
        <f t="shared" si="65"/>
        <v>3904.9925258057729</v>
      </c>
      <c r="AM125" s="4">
        <f t="shared" si="66"/>
        <v>4228.073414843414</v>
      </c>
      <c r="AN125" s="4">
        <f t="shared" si="67"/>
        <v>4322.9839754098357</v>
      </c>
      <c r="AO125" s="4">
        <f t="shared" si="68"/>
        <v>4822.7901078582436</v>
      </c>
      <c r="AP125" s="4">
        <f t="shared" si="69"/>
        <v>4844.057193923145</v>
      </c>
      <c r="AQ125" s="4">
        <f t="shared" si="70"/>
        <v>5188.5612153708671</v>
      </c>
    </row>
    <row r="126" spans="1:43">
      <c r="A126" s="3">
        <v>580</v>
      </c>
      <c r="B126" s="3">
        <v>9</v>
      </c>
      <c r="C126" s="24" t="s">
        <v>808</v>
      </c>
      <c r="D126" s="4">
        <v>4186.7933868194841</v>
      </c>
      <c r="E126" s="4">
        <v>4347.7811022239566</v>
      </c>
      <c r="F126" s="4">
        <v>4349.0590158985706</v>
      </c>
      <c r="G126" s="4">
        <v>4397.2792750929375</v>
      </c>
      <c r="H126" s="4">
        <v>4685.3664047317279</v>
      </c>
      <c r="I126" s="4">
        <v>5108.0983157894734</v>
      </c>
      <c r="J126" s="17">
        <v>5453.5112666812511</v>
      </c>
      <c r="K126" s="17">
        <v>5508.2038941150731</v>
      </c>
      <c r="L126" s="4">
        <v>87.48806112702961</v>
      </c>
      <c r="M126" s="4">
        <v>104.36987904799064</v>
      </c>
      <c r="N126" s="4">
        <v>118.73616421815255</v>
      </c>
      <c r="O126" s="4">
        <v>123.50268484097481</v>
      </c>
      <c r="P126" s="4">
        <v>115.54710604140261</v>
      </c>
      <c r="Q126" s="4">
        <v>124.59720730397422</v>
      </c>
      <c r="R126" s="20">
        <v>115.29205863049661</v>
      </c>
      <c r="S126" s="20">
        <v>117.04222270837892</v>
      </c>
      <c r="T126" s="203">
        <v>5235</v>
      </c>
      <c r="U126" s="63">
        <v>5126</v>
      </c>
      <c r="V126" s="63">
        <v>4969</v>
      </c>
      <c r="W126" s="63">
        <v>4842</v>
      </c>
      <c r="X126" s="63">
        <v>4734</v>
      </c>
      <c r="Y126" s="63">
        <v>4655</v>
      </c>
      <c r="Z126" s="4">
        <v>4571</v>
      </c>
      <c r="AA126" s="4">
        <v>4571</v>
      </c>
      <c r="AB126" s="96">
        <f t="shared" si="101"/>
        <v>22375863.380000003</v>
      </c>
      <c r="AC126" s="4">
        <f t="shared" si="102"/>
        <v>22821725.93</v>
      </c>
      <c r="AD126" s="4">
        <f t="shared" si="103"/>
        <v>22200474.249999996</v>
      </c>
      <c r="AE126" s="4">
        <f t="shared" si="104"/>
        <v>21889626.250000004</v>
      </c>
      <c r="AF126" s="4">
        <f t="shared" si="105"/>
        <v>22727524.560000002</v>
      </c>
      <c r="AG126" s="4">
        <f t="shared" si="106"/>
        <v>24358197.659999996</v>
      </c>
      <c r="AH126" s="4">
        <f t="shared" si="107"/>
        <v>25454999.999999996</v>
      </c>
      <c r="AI126" s="4">
        <f t="shared" si="108"/>
        <v>25713000</v>
      </c>
      <c r="AJ126" s="199">
        <f t="shared" si="63"/>
        <v>4274.2814479465142</v>
      </c>
      <c r="AK126" s="4">
        <f t="shared" si="64"/>
        <v>4452.1509812719469</v>
      </c>
      <c r="AL126" s="4">
        <f t="shared" si="65"/>
        <v>4467.7951801167228</v>
      </c>
      <c r="AM126" s="4">
        <f t="shared" si="66"/>
        <v>4520.7819599339127</v>
      </c>
      <c r="AN126" s="4">
        <f t="shared" si="67"/>
        <v>4800.9135107731308</v>
      </c>
      <c r="AO126" s="4">
        <f t="shared" si="68"/>
        <v>5232.6955230934473</v>
      </c>
      <c r="AP126" s="4">
        <f t="shared" si="69"/>
        <v>5568.8033253117474</v>
      </c>
      <c r="AQ126" s="4">
        <f t="shared" si="70"/>
        <v>5625.2461168234522</v>
      </c>
    </row>
    <row r="127" spans="1:43">
      <c r="A127" s="3">
        <v>689</v>
      </c>
      <c r="B127" s="3">
        <v>9</v>
      </c>
      <c r="C127" s="24" t="s">
        <v>849</v>
      </c>
      <c r="D127" s="4">
        <v>3990.3922900763359</v>
      </c>
      <c r="E127" s="4">
        <v>3979.1059689029657</v>
      </c>
      <c r="F127" s="4">
        <v>4222.8813736903376</v>
      </c>
      <c r="G127" s="4">
        <v>4142.3217331334336</v>
      </c>
      <c r="H127" s="4">
        <v>4658.6667482951025</v>
      </c>
      <c r="I127" s="4">
        <v>5099.2144246662428</v>
      </c>
      <c r="J127" s="17">
        <v>5207.9560155239324</v>
      </c>
      <c r="K127" s="17">
        <v>5243.2082794307889</v>
      </c>
      <c r="L127" s="4">
        <v>102.3466214305909</v>
      </c>
      <c r="M127" s="4">
        <v>86.38065073423553</v>
      </c>
      <c r="N127" s="4">
        <v>85.855646100116417</v>
      </c>
      <c r="O127" s="4">
        <v>86.056971514242875</v>
      </c>
      <c r="P127" s="4">
        <v>89.584624922504645</v>
      </c>
      <c r="Q127" s="4">
        <v>105.53083280356007</v>
      </c>
      <c r="R127" s="20">
        <v>99.935316946959901</v>
      </c>
      <c r="S127" s="20">
        <v>106.72703751617077</v>
      </c>
      <c r="T127" s="203">
        <v>3537</v>
      </c>
      <c r="U127" s="63">
        <v>3473</v>
      </c>
      <c r="V127" s="63">
        <v>3436</v>
      </c>
      <c r="W127" s="63">
        <v>3335</v>
      </c>
      <c r="X127" s="63">
        <v>3226</v>
      </c>
      <c r="Y127" s="63">
        <v>3146</v>
      </c>
      <c r="Z127" s="4">
        <v>3092</v>
      </c>
      <c r="AA127" s="4">
        <v>3092</v>
      </c>
      <c r="AB127" s="96">
        <f t="shared" si="101"/>
        <v>14476017.529999999</v>
      </c>
      <c r="AC127" s="4">
        <f t="shared" si="102"/>
        <v>14119435.029999999</v>
      </c>
      <c r="AD127" s="4">
        <f t="shared" si="103"/>
        <v>14804820.399999999</v>
      </c>
      <c r="AE127" s="4">
        <f t="shared" si="104"/>
        <v>14101642.98</v>
      </c>
      <c r="AF127" s="4">
        <f t="shared" si="105"/>
        <v>15317858.93</v>
      </c>
      <c r="AG127" s="4">
        <f t="shared" si="106"/>
        <v>16374128.58</v>
      </c>
      <c r="AH127" s="4">
        <f t="shared" si="107"/>
        <v>16411999.999999998</v>
      </c>
      <c r="AI127" s="4">
        <f t="shared" si="108"/>
        <v>16541999.999999998</v>
      </c>
      <c r="AJ127" s="199">
        <f t="shared" si="63"/>
        <v>4092.7389115069268</v>
      </c>
      <c r="AK127" s="4">
        <f t="shared" si="64"/>
        <v>4065.4866196372009</v>
      </c>
      <c r="AL127" s="4">
        <f t="shared" si="65"/>
        <v>4308.7370197904538</v>
      </c>
      <c r="AM127" s="4">
        <f t="shared" si="66"/>
        <v>4228.3787046476764</v>
      </c>
      <c r="AN127" s="4">
        <f t="shared" si="67"/>
        <v>4748.2513732176067</v>
      </c>
      <c r="AO127" s="4">
        <f t="shared" si="68"/>
        <v>5204.7452574698027</v>
      </c>
      <c r="AP127" s="4">
        <f t="shared" si="69"/>
        <v>5307.8913324708919</v>
      </c>
      <c r="AQ127" s="4">
        <f t="shared" si="70"/>
        <v>5349.9353169469596</v>
      </c>
    </row>
    <row r="128" spans="1:43">
      <c r="A128" s="3">
        <v>700</v>
      </c>
      <c r="B128" s="3">
        <v>9</v>
      </c>
      <c r="C128" s="24" t="s">
        <v>854</v>
      </c>
      <c r="D128" s="4">
        <v>3702.7480402861447</v>
      </c>
      <c r="E128" s="4">
        <v>3839.5509990467112</v>
      </c>
      <c r="F128" s="4">
        <v>3790.7546339593714</v>
      </c>
      <c r="G128" s="4">
        <v>3814.04680917827</v>
      </c>
      <c r="H128" s="4">
        <v>3963.0515538646378</v>
      </c>
      <c r="I128" s="4">
        <v>4424.1558614384403</v>
      </c>
      <c r="J128" s="17">
        <v>4684.7030105777058</v>
      </c>
      <c r="K128" s="17">
        <v>4670.2603742880392</v>
      </c>
      <c r="L128" s="4">
        <v>0</v>
      </c>
      <c r="M128" s="4">
        <v>0</v>
      </c>
      <c r="N128" s="4">
        <v>0</v>
      </c>
      <c r="O128" s="4">
        <v>0</v>
      </c>
      <c r="P128" s="4">
        <v>86.303564277132566</v>
      </c>
      <c r="Q128" s="4">
        <v>99.756196668021133</v>
      </c>
      <c r="R128" s="20">
        <v>84.825061025223761</v>
      </c>
      <c r="S128" s="20">
        <v>89.09682668836453</v>
      </c>
      <c r="T128" s="203">
        <v>5312</v>
      </c>
      <c r="U128" s="63">
        <v>5245</v>
      </c>
      <c r="V128" s="63">
        <v>5218</v>
      </c>
      <c r="W128" s="63">
        <v>5099</v>
      </c>
      <c r="X128" s="63">
        <v>4994</v>
      </c>
      <c r="Y128" s="63">
        <v>4922</v>
      </c>
      <c r="Z128" s="4">
        <v>4916</v>
      </c>
      <c r="AA128" s="4">
        <v>4916</v>
      </c>
      <c r="AB128" s="96">
        <f t="shared" si="101"/>
        <v>19668997.59</v>
      </c>
      <c r="AC128" s="4">
        <f t="shared" si="102"/>
        <v>20138444.990000002</v>
      </c>
      <c r="AD128" s="4">
        <f t="shared" si="103"/>
        <v>19780157.68</v>
      </c>
      <c r="AE128" s="4">
        <f t="shared" si="104"/>
        <v>19447824.68</v>
      </c>
      <c r="AF128" s="4">
        <f t="shared" si="105"/>
        <v>20222479.460000001</v>
      </c>
      <c r="AG128" s="4">
        <f t="shared" si="106"/>
        <v>22266695.150000006</v>
      </c>
      <c r="AH128" s="4">
        <f t="shared" si="107"/>
        <v>23447000</v>
      </c>
      <c r="AI128" s="4">
        <f t="shared" si="108"/>
        <v>23397000</v>
      </c>
      <c r="AJ128" s="199">
        <f t="shared" si="63"/>
        <v>3702.7480402861447</v>
      </c>
      <c r="AK128" s="4">
        <f t="shared" si="64"/>
        <v>3839.5509990467117</v>
      </c>
      <c r="AL128" s="4">
        <f t="shared" si="65"/>
        <v>3790.7546339593714</v>
      </c>
      <c r="AM128" s="4">
        <f t="shared" si="66"/>
        <v>3814.04680917827</v>
      </c>
      <c r="AN128" s="4">
        <f t="shared" si="67"/>
        <v>4049.3551181417702</v>
      </c>
      <c r="AO128" s="4">
        <f t="shared" si="68"/>
        <v>4523.9120581064617</v>
      </c>
      <c r="AP128" s="4">
        <f t="shared" si="69"/>
        <v>4769.5280716029292</v>
      </c>
      <c r="AQ128" s="4">
        <f t="shared" si="70"/>
        <v>4759.3572009764039</v>
      </c>
    </row>
    <row r="129" spans="1:43">
      <c r="A129" s="3">
        <v>739</v>
      </c>
      <c r="B129" s="3">
        <v>9</v>
      </c>
      <c r="C129" s="24" t="s">
        <v>863</v>
      </c>
      <c r="D129" s="4">
        <v>4304.8774840852475</v>
      </c>
      <c r="E129" s="4">
        <v>4444.6161460101866</v>
      </c>
      <c r="F129" s="4">
        <v>4388.90575862069</v>
      </c>
      <c r="G129" s="4">
        <v>4347.8062729658795</v>
      </c>
      <c r="H129" s="4">
        <v>3721.3642831806092</v>
      </c>
      <c r="I129" s="4">
        <v>4879.4237702946475</v>
      </c>
      <c r="J129" s="17">
        <v>4689.877300613497</v>
      </c>
      <c r="K129" s="17">
        <v>4906.748466257669</v>
      </c>
      <c r="L129" s="4">
        <v>81.926376972045389</v>
      </c>
      <c r="M129" s="4">
        <v>89.134125636672323</v>
      </c>
      <c r="N129" s="4">
        <v>91.666666666666671</v>
      </c>
      <c r="O129" s="4">
        <v>88.072324292796736</v>
      </c>
      <c r="P129" s="4">
        <v>93.112621933195385</v>
      </c>
      <c r="Q129" s="4">
        <v>108.53878532772099</v>
      </c>
      <c r="R129" s="20">
        <v>98.159509202453989</v>
      </c>
      <c r="S129" s="20">
        <v>101.22699386503068</v>
      </c>
      <c r="T129" s="203">
        <v>3613</v>
      </c>
      <c r="U129" s="63">
        <v>3534</v>
      </c>
      <c r="V129" s="63">
        <v>3480</v>
      </c>
      <c r="W129" s="63">
        <v>3429</v>
      </c>
      <c r="X129" s="63">
        <v>3383</v>
      </c>
      <c r="Y129" s="63">
        <v>3326</v>
      </c>
      <c r="Z129" s="4">
        <v>3260</v>
      </c>
      <c r="AA129" s="4">
        <v>3260</v>
      </c>
      <c r="AB129" s="96">
        <f t="shared" si="101"/>
        <v>15849522.35</v>
      </c>
      <c r="AC129" s="4">
        <f t="shared" si="102"/>
        <v>16022273.459999999</v>
      </c>
      <c r="AD129" s="4">
        <f t="shared" si="103"/>
        <v>15592392.040000003</v>
      </c>
      <c r="AE129" s="4">
        <f t="shared" si="104"/>
        <v>15210627.710000003</v>
      </c>
      <c r="AF129" s="4">
        <f t="shared" si="105"/>
        <v>12904375.370000001</v>
      </c>
      <c r="AG129" s="4">
        <f t="shared" si="106"/>
        <v>16589963.459999997</v>
      </c>
      <c r="AH129" s="4">
        <f t="shared" si="107"/>
        <v>15608999.999999998</v>
      </c>
      <c r="AI129" s="4">
        <f t="shared" si="108"/>
        <v>16326000</v>
      </c>
      <c r="AJ129" s="199">
        <f t="shared" si="63"/>
        <v>4386.803861057293</v>
      </c>
      <c r="AK129" s="4">
        <f t="shared" si="64"/>
        <v>4533.7502716468589</v>
      </c>
      <c r="AL129" s="4">
        <f t="shared" si="65"/>
        <v>4480.572425287357</v>
      </c>
      <c r="AM129" s="4">
        <f t="shared" si="66"/>
        <v>4435.8785972586766</v>
      </c>
      <c r="AN129" s="4">
        <f t="shared" si="67"/>
        <v>3814.4769051138046</v>
      </c>
      <c r="AO129" s="4">
        <f t="shared" si="68"/>
        <v>4987.9625556223682</v>
      </c>
      <c r="AP129" s="4">
        <f t="shared" si="69"/>
        <v>4788.0368098159506</v>
      </c>
      <c r="AQ129" s="4">
        <f t="shared" si="70"/>
        <v>5007.9754601226996</v>
      </c>
    </row>
    <row r="130" spans="1:43">
      <c r="A130" s="3">
        <v>831</v>
      </c>
      <c r="B130" s="3">
        <v>9</v>
      </c>
      <c r="C130" s="24" t="s">
        <v>884</v>
      </c>
      <c r="D130" s="4">
        <v>2653.3558546209761</v>
      </c>
      <c r="E130" s="4">
        <v>2708.3239879966886</v>
      </c>
      <c r="F130" s="4">
        <v>3031.449522413071</v>
      </c>
      <c r="G130" s="4">
        <v>2924.1227953340403</v>
      </c>
      <c r="H130" s="4">
        <v>3115.8139991436524</v>
      </c>
      <c r="I130" s="4">
        <v>3333.8010220397578</v>
      </c>
      <c r="J130" s="17">
        <v>3229.2619203135205</v>
      </c>
      <c r="K130" s="17">
        <v>3406.7058567385152</v>
      </c>
      <c r="L130" s="4">
        <v>78.504672897196258</v>
      </c>
      <c r="M130" s="4">
        <v>87.33443708609272</v>
      </c>
      <c r="N130" s="4">
        <v>89.652283200670297</v>
      </c>
      <c r="O130" s="4">
        <v>87.59278897136798</v>
      </c>
      <c r="P130" s="4">
        <v>90.986940697923359</v>
      </c>
      <c r="Q130" s="4">
        <v>102.42005185825411</v>
      </c>
      <c r="R130" s="20">
        <v>96.668843892880474</v>
      </c>
      <c r="S130" s="20">
        <v>95.580230785978657</v>
      </c>
      <c r="T130" s="203">
        <v>4815</v>
      </c>
      <c r="U130" s="63">
        <v>4832</v>
      </c>
      <c r="V130" s="63">
        <v>4774</v>
      </c>
      <c r="W130" s="63">
        <v>4715</v>
      </c>
      <c r="X130" s="63">
        <v>4671</v>
      </c>
      <c r="Y130" s="63">
        <v>4628</v>
      </c>
      <c r="Z130" s="4">
        <v>4593</v>
      </c>
      <c r="AA130" s="4">
        <v>4593</v>
      </c>
      <c r="AB130" s="96">
        <f t="shared" si="101"/>
        <v>13153908.439999999</v>
      </c>
      <c r="AC130" s="4">
        <f t="shared" si="102"/>
        <v>13508621.51</v>
      </c>
      <c r="AD130" s="4">
        <f t="shared" si="103"/>
        <v>14900140.020000001</v>
      </c>
      <c r="AE130" s="4">
        <f t="shared" si="104"/>
        <v>14200238.98</v>
      </c>
      <c r="AF130" s="4">
        <f t="shared" si="105"/>
        <v>14978967.189999999</v>
      </c>
      <c r="AG130" s="4">
        <f t="shared" si="106"/>
        <v>15902831.129999999</v>
      </c>
      <c r="AH130" s="4">
        <f t="shared" si="107"/>
        <v>15276000</v>
      </c>
      <c r="AI130" s="4">
        <f t="shared" si="108"/>
        <v>16086000</v>
      </c>
      <c r="AJ130" s="199">
        <f t="shared" si="63"/>
        <v>2731.8605275181721</v>
      </c>
      <c r="AK130" s="4">
        <f t="shared" si="64"/>
        <v>2795.6584250827814</v>
      </c>
      <c r="AL130" s="4">
        <f t="shared" si="65"/>
        <v>3121.1018056137414</v>
      </c>
      <c r="AM130" s="4">
        <f t="shared" si="66"/>
        <v>3011.7155843054084</v>
      </c>
      <c r="AN130" s="4">
        <f t="shared" si="67"/>
        <v>3206.8009398415757</v>
      </c>
      <c r="AO130" s="4">
        <f t="shared" si="68"/>
        <v>3436.221073898012</v>
      </c>
      <c r="AP130" s="4">
        <f t="shared" si="69"/>
        <v>3325.9307642064009</v>
      </c>
      <c r="AQ130" s="4">
        <f t="shared" si="70"/>
        <v>3502.2860875244937</v>
      </c>
    </row>
    <row r="131" spans="1:43" s="162" customFormat="1">
      <c r="A131" s="41"/>
      <c r="B131" s="41">
        <v>9</v>
      </c>
      <c r="C131" s="207" t="s">
        <v>639</v>
      </c>
      <c r="D131" s="29"/>
      <c r="E131" s="29"/>
      <c r="F131" s="29"/>
      <c r="G131" s="29"/>
      <c r="H131" s="29"/>
      <c r="I131" s="29"/>
      <c r="J131" s="208"/>
      <c r="K131" s="208"/>
      <c r="L131" s="29"/>
      <c r="M131" s="29"/>
      <c r="N131" s="29"/>
      <c r="O131" s="29"/>
      <c r="P131" s="29"/>
      <c r="Q131" s="29"/>
      <c r="R131" s="209"/>
      <c r="S131" s="209"/>
      <c r="T131" s="210">
        <f>SUM(T122:T130)</f>
        <v>131155</v>
      </c>
      <c r="U131" s="210">
        <f t="shared" ref="U131:AI131" si="109">SUM(U122:U130)</f>
        <v>130506</v>
      </c>
      <c r="V131" s="210">
        <f t="shared" si="109"/>
        <v>129865</v>
      </c>
      <c r="W131" s="210">
        <f t="shared" si="109"/>
        <v>128756</v>
      </c>
      <c r="X131" s="210">
        <f t="shared" si="109"/>
        <v>127757</v>
      </c>
      <c r="Y131" s="210">
        <f t="shared" si="109"/>
        <v>126921</v>
      </c>
      <c r="Z131" s="210">
        <f t="shared" si="109"/>
        <v>126138</v>
      </c>
      <c r="AA131" s="210">
        <f t="shared" si="109"/>
        <v>126138</v>
      </c>
      <c r="AB131" s="210">
        <f t="shared" si="109"/>
        <v>444494753.92000002</v>
      </c>
      <c r="AC131" s="210">
        <f t="shared" si="109"/>
        <v>453442174.31999993</v>
      </c>
      <c r="AD131" s="210">
        <f t="shared" si="109"/>
        <v>451044550.34000003</v>
      </c>
      <c r="AE131" s="210">
        <f t="shared" si="109"/>
        <v>456002936.25999999</v>
      </c>
      <c r="AF131" s="210">
        <f t="shared" si="109"/>
        <v>457745464.06999999</v>
      </c>
      <c r="AG131" s="210">
        <f t="shared" si="109"/>
        <v>513839614.7899999</v>
      </c>
      <c r="AH131" s="210">
        <f t="shared" si="109"/>
        <v>504225000</v>
      </c>
      <c r="AI131" s="210">
        <f t="shared" si="109"/>
        <v>519273000</v>
      </c>
      <c r="AJ131" s="199">
        <f t="shared" si="63"/>
        <v>3389.0797447295186</v>
      </c>
      <c r="AK131" s="4">
        <f t="shared" si="64"/>
        <v>3474.4929299802302</v>
      </c>
      <c r="AL131" s="4">
        <f t="shared" si="65"/>
        <v>3473.1802282370154</v>
      </c>
      <c r="AM131" s="4">
        <f t="shared" si="66"/>
        <v>3541.6053330330237</v>
      </c>
      <c r="AN131" s="4">
        <f t="shared" si="67"/>
        <v>3582.9384227087362</v>
      </c>
      <c r="AO131" s="4">
        <f t="shared" si="68"/>
        <v>4048.4995768233775</v>
      </c>
      <c r="AP131" s="4">
        <f t="shared" si="69"/>
        <v>3997.4076011986872</v>
      </c>
      <c r="AQ131" s="4">
        <f t="shared" si="70"/>
        <v>4116.7055130095614</v>
      </c>
    </row>
    <row r="132" spans="1:43" s="229" customFormat="1" ht="15">
      <c r="A132" s="223"/>
      <c r="B132" s="223"/>
      <c r="C132" s="232"/>
      <c r="D132" s="225"/>
      <c r="E132" s="225"/>
      <c r="F132" s="225"/>
      <c r="G132" s="225"/>
      <c r="H132" s="225"/>
      <c r="I132" s="225"/>
      <c r="J132" s="233"/>
      <c r="K132" s="233"/>
      <c r="L132" s="225"/>
      <c r="M132" s="225"/>
      <c r="N132" s="225"/>
      <c r="O132" s="225"/>
      <c r="P132" s="225"/>
      <c r="Q132" s="225"/>
      <c r="R132" s="234"/>
      <c r="S132" s="234"/>
      <c r="T132" s="235"/>
      <c r="U132" s="236"/>
      <c r="V132" s="236"/>
      <c r="W132" s="236"/>
      <c r="X132" s="236"/>
      <c r="Y132" s="236"/>
      <c r="Z132" s="225"/>
      <c r="AA132" s="225"/>
      <c r="AB132" s="254"/>
      <c r="AC132" s="225"/>
      <c r="AD132" s="225"/>
      <c r="AE132" s="225"/>
      <c r="AF132" s="225"/>
      <c r="AG132" s="225"/>
      <c r="AH132" s="225"/>
      <c r="AI132" s="225"/>
      <c r="AJ132" s="230" t="s">
        <v>1018</v>
      </c>
      <c r="AK132" s="231">
        <f>AK131/AJ131-1</f>
        <v>2.5202471373988899E-2</v>
      </c>
      <c r="AL132" s="231">
        <f t="shared" ref="AL132" si="110">AL131/AK131-1</f>
        <v>-3.7781102729783633E-4</v>
      </c>
      <c r="AM132" s="231">
        <f t="shared" ref="AM132" si="111">AM131/AL131-1</f>
        <v>1.970099456391905E-2</v>
      </c>
      <c r="AN132" s="231">
        <f t="shared" ref="AN132" si="112">AN131/AM131-1</f>
        <v>1.1670721548274532E-2</v>
      </c>
      <c r="AO132" s="231">
        <f t="shared" ref="AO132" si="113">AO131/AN131-1</f>
        <v>0.12993836320599472</v>
      </c>
      <c r="AP132" s="231">
        <f t="shared" ref="AP132" si="114">AP131/AO131-1</f>
        <v>-1.261997800794612E-2</v>
      </c>
      <c r="AQ132" s="231">
        <f t="shared" ref="AQ132" si="115">AQ131/AP131-1</f>
        <v>2.9843819723337939E-2</v>
      </c>
    </row>
    <row r="133" spans="1:43">
      <c r="C133" s="24"/>
      <c r="D133" s="4"/>
      <c r="E133" s="4"/>
      <c r="F133" s="4"/>
      <c r="G133" s="4"/>
      <c r="H133" s="4"/>
      <c r="I133" s="4"/>
      <c r="J133" s="17"/>
      <c r="K133" s="17"/>
      <c r="L133" s="4"/>
      <c r="M133" s="4"/>
      <c r="N133" s="4"/>
      <c r="O133" s="4"/>
      <c r="P133" s="4"/>
      <c r="Q133" s="4"/>
      <c r="R133" s="20"/>
      <c r="S133" s="20"/>
      <c r="T133" s="203"/>
      <c r="U133" s="63"/>
      <c r="V133" s="63"/>
      <c r="W133" s="63"/>
      <c r="X133" s="63"/>
      <c r="Y133" s="63"/>
      <c r="Z133" s="4"/>
      <c r="AA133" s="4"/>
      <c r="AB133" s="96"/>
      <c r="AC133" s="4"/>
      <c r="AD133" s="4"/>
      <c r="AE133" s="4"/>
      <c r="AF133" s="4"/>
      <c r="AG133" s="4"/>
      <c r="AH133" s="4"/>
      <c r="AI133" s="4"/>
      <c r="AJ133" s="199"/>
      <c r="AK133" s="220"/>
      <c r="AL133" s="220"/>
      <c r="AM133" s="220"/>
      <c r="AN133" s="220"/>
      <c r="AO133" s="220"/>
      <c r="AP133" s="220"/>
      <c r="AQ133" s="220"/>
    </row>
    <row r="134" spans="1:43">
      <c r="A134" s="3">
        <v>46</v>
      </c>
      <c r="B134" s="3">
        <v>10</v>
      </c>
      <c r="C134" s="24" t="s">
        <v>636</v>
      </c>
      <c r="D134" s="4">
        <v>4201.5801425661912</v>
      </c>
      <c r="E134" s="4">
        <v>3973.552663454921</v>
      </c>
      <c r="F134" s="4">
        <v>4652.1358333333337</v>
      </c>
      <c r="G134" s="4">
        <v>4572.8055088967976</v>
      </c>
      <c r="H134" s="4">
        <v>4532.4765686994861</v>
      </c>
      <c r="I134" s="4">
        <v>4600.6006574141702</v>
      </c>
      <c r="J134" s="17">
        <v>4787.6561351947093</v>
      </c>
      <c r="K134" s="17">
        <v>4843.4974283614993</v>
      </c>
      <c r="L134" s="4">
        <v>94.365241004752207</v>
      </c>
      <c r="M134" s="4">
        <v>94.975911906400555</v>
      </c>
      <c r="N134" s="4">
        <v>91.101694915254242</v>
      </c>
      <c r="O134" s="4">
        <v>95.37366548042705</v>
      </c>
      <c r="P134" s="4">
        <v>89.639970609845705</v>
      </c>
      <c r="Q134" s="4">
        <v>104.45580715850986</v>
      </c>
      <c r="R134" s="20">
        <v>95.518001469507709</v>
      </c>
      <c r="S134" s="20">
        <v>107.27406318883175</v>
      </c>
      <c r="T134" s="203">
        <v>1473</v>
      </c>
      <c r="U134" s="63">
        <v>1453</v>
      </c>
      <c r="V134" s="63">
        <v>1416</v>
      </c>
      <c r="W134" s="63">
        <v>1405</v>
      </c>
      <c r="X134" s="63">
        <v>1361</v>
      </c>
      <c r="Y134" s="63">
        <v>1369</v>
      </c>
      <c r="Z134" s="4">
        <v>1361</v>
      </c>
      <c r="AA134" s="4">
        <v>1361</v>
      </c>
      <c r="AB134" s="96">
        <f t="shared" ref="AB134:AB145" si="116">T134*(D134+L134)</f>
        <v>6327927.5499999998</v>
      </c>
      <c r="AC134" s="4">
        <f t="shared" ref="AC134:AC145" si="117">U134*(E134+M134)</f>
        <v>5911572.0200000005</v>
      </c>
      <c r="AD134" s="4">
        <f t="shared" ref="AD134:AD145" si="118">V134*(F134+N134)</f>
        <v>6716424.3400000008</v>
      </c>
      <c r="AE134" s="4">
        <f t="shared" ref="AE134:AE145" si="119">W134*(G134+O134)</f>
        <v>6558791.7400000002</v>
      </c>
      <c r="AF134" s="4">
        <f t="shared" ref="AF134:AF145" si="120">X134*(H134+P134)</f>
        <v>6290700.6100000003</v>
      </c>
      <c r="AG134" s="4">
        <f t="shared" ref="AG134:AG145" si="121">Y134*(I134+Q134)</f>
        <v>6441222.2999999989</v>
      </c>
      <c r="AH134" s="4">
        <f t="shared" ref="AH134:AH145" si="122">Z134*(J134+R134)</f>
        <v>6646000</v>
      </c>
      <c r="AI134" s="4">
        <f t="shared" ref="AI134:AI145" si="123">AA134*(K134+S134)</f>
        <v>6738000.0000000009</v>
      </c>
      <c r="AJ134" s="199">
        <f t="shared" si="63"/>
        <v>4295.9453835709437</v>
      </c>
      <c r="AK134" s="4">
        <f t="shared" si="64"/>
        <v>4068.5285753613216</v>
      </c>
      <c r="AL134" s="4">
        <f t="shared" si="65"/>
        <v>4743.2375282485882</v>
      </c>
      <c r="AM134" s="4">
        <f t="shared" si="66"/>
        <v>4668.1791743772246</v>
      </c>
      <c r="AN134" s="4">
        <f t="shared" si="67"/>
        <v>4622.1165393093315</v>
      </c>
      <c r="AO134" s="4">
        <f t="shared" si="68"/>
        <v>4705.0564645726799</v>
      </c>
      <c r="AP134" s="4">
        <f t="shared" si="69"/>
        <v>4883.1741366642173</v>
      </c>
      <c r="AQ134" s="4">
        <f t="shared" si="70"/>
        <v>4950.7714915503311</v>
      </c>
    </row>
    <row r="135" spans="1:43">
      <c r="A135" s="3">
        <v>97</v>
      </c>
      <c r="B135" s="3">
        <v>10</v>
      </c>
      <c r="C135" s="24" t="s">
        <v>660</v>
      </c>
      <c r="D135" s="4">
        <v>3821.2037729257645</v>
      </c>
      <c r="E135" s="4">
        <v>3992.5576253298154</v>
      </c>
      <c r="F135" s="4">
        <v>4369.1513953488375</v>
      </c>
      <c r="G135" s="4">
        <v>4224.1311105947952</v>
      </c>
      <c r="H135" s="4">
        <v>4662.5827855805246</v>
      </c>
      <c r="I135" s="4">
        <v>4789.1341512059371</v>
      </c>
      <c r="J135" s="17">
        <v>4413.2270168855539</v>
      </c>
      <c r="K135" s="17">
        <v>4703.5647279549721</v>
      </c>
      <c r="L135" s="4">
        <v>86.899563318777297</v>
      </c>
      <c r="M135" s="4">
        <v>85.312225153913815</v>
      </c>
      <c r="N135" s="4">
        <v>88.550983899821105</v>
      </c>
      <c r="O135" s="4">
        <v>88.754646840148695</v>
      </c>
      <c r="P135" s="4">
        <v>88.951310861423224</v>
      </c>
      <c r="Q135" s="4">
        <v>85.807050092764385</v>
      </c>
      <c r="R135" s="20">
        <v>99.437148217636022</v>
      </c>
      <c r="S135" s="20">
        <v>107.87992495309568</v>
      </c>
      <c r="T135" s="203">
        <v>2290</v>
      </c>
      <c r="U135" s="63">
        <v>2274</v>
      </c>
      <c r="V135" s="63">
        <v>2236</v>
      </c>
      <c r="W135" s="63">
        <v>2152</v>
      </c>
      <c r="X135" s="63">
        <v>2136</v>
      </c>
      <c r="Y135" s="63">
        <v>2156</v>
      </c>
      <c r="Z135" s="4">
        <v>2132</v>
      </c>
      <c r="AA135" s="4">
        <v>2132</v>
      </c>
      <c r="AB135" s="96">
        <f t="shared" si="116"/>
        <v>8949556.6400000006</v>
      </c>
      <c r="AC135" s="4">
        <f t="shared" si="117"/>
        <v>9273076.040000001</v>
      </c>
      <c r="AD135" s="4">
        <f t="shared" si="118"/>
        <v>9967422.5200000014</v>
      </c>
      <c r="AE135" s="4">
        <f t="shared" si="119"/>
        <v>9281330.1500000004</v>
      </c>
      <c r="AF135" s="4">
        <f t="shared" si="120"/>
        <v>10149276.83</v>
      </c>
      <c r="AG135" s="4">
        <f t="shared" si="121"/>
        <v>10510373.23</v>
      </c>
      <c r="AH135" s="4">
        <f t="shared" si="122"/>
        <v>9621000</v>
      </c>
      <c r="AI135" s="4">
        <f t="shared" si="123"/>
        <v>10258000</v>
      </c>
      <c r="AJ135" s="199">
        <f t="shared" si="63"/>
        <v>3908.1033362445419</v>
      </c>
      <c r="AK135" s="4">
        <f t="shared" si="64"/>
        <v>4077.8698504837294</v>
      </c>
      <c r="AL135" s="4">
        <f t="shared" si="65"/>
        <v>4457.7023792486589</v>
      </c>
      <c r="AM135" s="4">
        <f t="shared" si="66"/>
        <v>4312.885757434944</v>
      </c>
      <c r="AN135" s="4">
        <f t="shared" si="67"/>
        <v>4751.5340964419474</v>
      </c>
      <c r="AO135" s="4">
        <f t="shared" si="68"/>
        <v>4874.9412012987013</v>
      </c>
      <c r="AP135" s="4">
        <f t="shared" si="69"/>
        <v>4512.6641651031896</v>
      </c>
      <c r="AQ135" s="4">
        <f t="shared" si="70"/>
        <v>4811.4446529080678</v>
      </c>
    </row>
    <row r="136" spans="1:43">
      <c r="A136" s="3">
        <v>178</v>
      </c>
      <c r="B136" s="3">
        <v>10</v>
      </c>
      <c r="C136" s="24" t="s">
        <v>686</v>
      </c>
      <c r="D136" s="4">
        <v>3801.1767944410508</v>
      </c>
      <c r="E136" s="4">
        <v>3779.1584612988631</v>
      </c>
      <c r="F136" s="4">
        <v>3825.449606883486</v>
      </c>
      <c r="G136" s="4">
        <v>4076.3488819277109</v>
      </c>
      <c r="H136" s="4">
        <v>4312.092450948332</v>
      </c>
      <c r="I136" s="4">
        <v>4702.5366722859071</v>
      </c>
      <c r="J136" s="17">
        <v>5182.9599456890701</v>
      </c>
      <c r="K136" s="17">
        <v>5019.8574338085537</v>
      </c>
      <c r="L136" s="4">
        <v>80.177153329260847</v>
      </c>
      <c r="M136" s="4">
        <v>79.426880548201211</v>
      </c>
      <c r="N136" s="4">
        <v>82.886011998736976</v>
      </c>
      <c r="O136" s="4">
        <v>82.248995983935743</v>
      </c>
      <c r="P136" s="4">
        <v>83.060824068018306</v>
      </c>
      <c r="Q136" s="4">
        <v>80.074173971679031</v>
      </c>
      <c r="R136" s="20">
        <v>92.837746096401901</v>
      </c>
      <c r="S136" s="20">
        <v>94.025797691785471</v>
      </c>
      <c r="T136" s="203">
        <v>6548</v>
      </c>
      <c r="U136" s="63">
        <v>6421</v>
      </c>
      <c r="V136" s="63">
        <v>6334</v>
      </c>
      <c r="W136" s="63">
        <v>6225</v>
      </c>
      <c r="X136" s="63">
        <v>6116</v>
      </c>
      <c r="Y136" s="63">
        <v>5932</v>
      </c>
      <c r="Z136" s="4">
        <v>5892</v>
      </c>
      <c r="AA136" s="4">
        <v>5892</v>
      </c>
      <c r="AB136" s="96">
        <f t="shared" si="116"/>
        <v>25415105.650000002</v>
      </c>
      <c r="AC136" s="4">
        <f t="shared" si="117"/>
        <v>24775976.48</v>
      </c>
      <c r="AD136" s="4">
        <f t="shared" si="118"/>
        <v>24755397.810000002</v>
      </c>
      <c r="AE136" s="4">
        <f t="shared" si="119"/>
        <v>25887271.789999999</v>
      </c>
      <c r="AF136" s="4">
        <f t="shared" si="120"/>
        <v>26880757.43</v>
      </c>
      <c r="AG136" s="4">
        <f t="shared" si="121"/>
        <v>28370447.539999999</v>
      </c>
      <c r="AH136" s="4">
        <f t="shared" si="122"/>
        <v>31085000</v>
      </c>
      <c r="AI136" s="4">
        <f t="shared" si="123"/>
        <v>30131000</v>
      </c>
      <c r="AJ136" s="199">
        <f t="shared" si="63"/>
        <v>3881.3539477703121</v>
      </c>
      <c r="AK136" s="4">
        <f t="shared" si="64"/>
        <v>3858.5853418470642</v>
      </c>
      <c r="AL136" s="4">
        <f t="shared" si="65"/>
        <v>3908.3356188822231</v>
      </c>
      <c r="AM136" s="4">
        <f t="shared" si="66"/>
        <v>4158.5978779116467</v>
      </c>
      <c r="AN136" s="4">
        <f t="shared" si="67"/>
        <v>4395.1532750163506</v>
      </c>
      <c r="AO136" s="4">
        <f t="shared" si="68"/>
        <v>4782.6108462575858</v>
      </c>
      <c r="AP136" s="4">
        <f t="shared" si="69"/>
        <v>5275.7976917854721</v>
      </c>
      <c r="AQ136" s="4">
        <f t="shared" si="70"/>
        <v>5113.8832315003392</v>
      </c>
    </row>
    <row r="137" spans="1:43">
      <c r="A137" s="3">
        <v>213</v>
      </c>
      <c r="B137" s="3">
        <v>10</v>
      </c>
      <c r="C137" s="24" t="s">
        <v>696</v>
      </c>
      <c r="D137" s="4">
        <v>4216.4073738450606</v>
      </c>
      <c r="E137" s="4">
        <v>4230.8760574692133</v>
      </c>
      <c r="F137" s="4">
        <v>4059.858325824473</v>
      </c>
      <c r="G137" s="4">
        <v>4369.1542865003676</v>
      </c>
      <c r="H137" s="4">
        <v>4537.8781702763254</v>
      </c>
      <c r="I137" s="4">
        <v>4609.6441528614459</v>
      </c>
      <c r="J137" s="17">
        <v>5196.940726577438</v>
      </c>
      <c r="K137" s="17">
        <v>5016.2523900573615</v>
      </c>
      <c r="L137" s="4">
        <v>89.019189765458421</v>
      </c>
      <c r="M137" s="4">
        <v>74.781367124754595</v>
      </c>
      <c r="N137" s="4">
        <v>83.618670030636153</v>
      </c>
      <c r="O137" s="4">
        <v>82.538517975055029</v>
      </c>
      <c r="P137" s="4">
        <v>86.445108289768484</v>
      </c>
      <c r="Q137" s="4">
        <v>81.890060240963862</v>
      </c>
      <c r="R137" s="20">
        <v>86.042065009560233</v>
      </c>
      <c r="S137" s="20">
        <v>89.48374760994264</v>
      </c>
      <c r="T137" s="203">
        <v>5628</v>
      </c>
      <c r="U137" s="63">
        <v>5603</v>
      </c>
      <c r="V137" s="63">
        <v>5549</v>
      </c>
      <c r="W137" s="63">
        <v>5452</v>
      </c>
      <c r="X137" s="63">
        <v>5356</v>
      </c>
      <c r="Y137" s="63">
        <v>5312</v>
      </c>
      <c r="Z137" s="4">
        <v>5230</v>
      </c>
      <c r="AA137" s="4">
        <v>5230</v>
      </c>
      <c r="AB137" s="96">
        <f t="shared" si="116"/>
        <v>24230940.700000003</v>
      </c>
      <c r="AC137" s="4">
        <f t="shared" si="117"/>
        <v>24124598.550000004</v>
      </c>
      <c r="AD137" s="4">
        <f t="shared" si="118"/>
        <v>22992153.849999998</v>
      </c>
      <c r="AE137" s="4">
        <f t="shared" si="119"/>
        <v>24270629.170000002</v>
      </c>
      <c r="AF137" s="4">
        <f t="shared" si="120"/>
        <v>24767875.48</v>
      </c>
      <c r="AG137" s="4">
        <f t="shared" si="121"/>
        <v>24921429.740000002</v>
      </c>
      <c r="AH137" s="4">
        <f t="shared" si="122"/>
        <v>27630000</v>
      </c>
      <c r="AI137" s="4">
        <f t="shared" si="123"/>
        <v>26703000</v>
      </c>
      <c r="AJ137" s="199">
        <f t="shared" si="63"/>
        <v>4305.4265636105192</v>
      </c>
      <c r="AK137" s="4">
        <f t="shared" si="64"/>
        <v>4305.6574245939682</v>
      </c>
      <c r="AL137" s="4">
        <f t="shared" si="65"/>
        <v>4143.4769958551087</v>
      </c>
      <c r="AM137" s="4">
        <f t="shared" si="66"/>
        <v>4451.6928044754222</v>
      </c>
      <c r="AN137" s="4">
        <f t="shared" si="67"/>
        <v>4624.3232785660939</v>
      </c>
      <c r="AO137" s="4">
        <f t="shared" si="68"/>
        <v>4691.5342131024099</v>
      </c>
      <c r="AP137" s="4">
        <f t="shared" si="69"/>
        <v>5282.9827915869982</v>
      </c>
      <c r="AQ137" s="4">
        <f t="shared" si="70"/>
        <v>5105.7361376673043</v>
      </c>
    </row>
    <row r="138" spans="1:43">
      <c r="A138" s="3">
        <v>491</v>
      </c>
      <c r="B138" s="3">
        <v>10</v>
      </c>
      <c r="C138" s="24" t="s">
        <v>780</v>
      </c>
      <c r="D138" s="4">
        <v>3208.4199919509738</v>
      </c>
      <c r="E138" s="4">
        <v>3411.9563899334153</v>
      </c>
      <c r="F138" s="4">
        <v>3282.570349053648</v>
      </c>
      <c r="G138" s="4">
        <v>3504.3996551339701</v>
      </c>
      <c r="H138" s="4">
        <v>3822.6953206986109</v>
      </c>
      <c r="I138" s="4">
        <v>4034.4063476789074</v>
      </c>
      <c r="J138" s="17">
        <v>4427.0639473532738</v>
      </c>
      <c r="K138" s="17">
        <v>4348.7653728823316</v>
      </c>
      <c r="L138" s="4">
        <v>80.252446720936618</v>
      </c>
      <c r="M138" s="4">
        <v>86.835299081020594</v>
      </c>
      <c r="N138" s="4">
        <v>78.398850002764419</v>
      </c>
      <c r="O138" s="4">
        <v>88.613475045523799</v>
      </c>
      <c r="P138" s="4">
        <v>93.951142394700199</v>
      </c>
      <c r="Q138" s="4">
        <v>94.897590476009356</v>
      </c>
      <c r="R138" s="20">
        <v>102.07018284376738</v>
      </c>
      <c r="S138" s="20">
        <v>106.04171063486886</v>
      </c>
      <c r="T138" s="203">
        <v>54665</v>
      </c>
      <c r="U138" s="63">
        <v>54517</v>
      </c>
      <c r="V138" s="63">
        <v>54261</v>
      </c>
      <c r="W138" s="63">
        <v>53818</v>
      </c>
      <c r="X138" s="63">
        <v>53134</v>
      </c>
      <c r="Y138" s="63">
        <v>52583</v>
      </c>
      <c r="Z138" s="4">
        <v>52121</v>
      </c>
      <c r="AA138" s="4">
        <v>52121</v>
      </c>
      <c r="AB138" s="96">
        <f t="shared" si="116"/>
        <v>179775278.85999998</v>
      </c>
      <c r="AC138" s="4">
        <f t="shared" si="117"/>
        <v>190743626.51000002</v>
      </c>
      <c r="AD138" s="4">
        <f t="shared" si="118"/>
        <v>182369549.71000001</v>
      </c>
      <c r="AE138" s="4">
        <f t="shared" si="119"/>
        <v>193368780.64000002</v>
      </c>
      <c r="AF138" s="4">
        <f t="shared" si="120"/>
        <v>208107093.16999999</v>
      </c>
      <c r="AG138" s="4">
        <f t="shared" si="121"/>
        <v>217131188.97999999</v>
      </c>
      <c r="AH138" s="4">
        <f t="shared" si="122"/>
        <v>236063000</v>
      </c>
      <c r="AI138" s="4">
        <f t="shared" si="123"/>
        <v>232189000</v>
      </c>
      <c r="AJ138" s="199">
        <f t="shared" si="63"/>
        <v>3288.6724386719106</v>
      </c>
      <c r="AK138" s="4">
        <f t="shared" si="64"/>
        <v>3498.7916890144361</v>
      </c>
      <c r="AL138" s="4">
        <f t="shared" si="65"/>
        <v>3360.9691990564129</v>
      </c>
      <c r="AM138" s="4">
        <f t="shared" si="66"/>
        <v>3593.0131301794941</v>
      </c>
      <c r="AN138" s="4">
        <f t="shared" si="67"/>
        <v>3916.646463093311</v>
      </c>
      <c r="AO138" s="4">
        <f t="shared" si="68"/>
        <v>4129.303938154917</v>
      </c>
      <c r="AP138" s="4">
        <f t="shared" si="69"/>
        <v>4529.1341301970415</v>
      </c>
      <c r="AQ138" s="4">
        <f t="shared" si="70"/>
        <v>4454.8070835172002</v>
      </c>
    </row>
    <row r="139" spans="1:43">
      <c r="A139" s="3">
        <v>507</v>
      </c>
      <c r="B139" s="3">
        <v>10</v>
      </c>
      <c r="C139" s="24" t="s">
        <v>790</v>
      </c>
      <c r="D139" s="4">
        <v>3894.783533041078</v>
      </c>
      <c r="E139" s="4">
        <v>3892.1911825487941</v>
      </c>
      <c r="F139" s="4">
        <v>4072.776693095474</v>
      </c>
      <c r="G139" s="4">
        <v>4260.2793585415266</v>
      </c>
      <c r="H139" s="4">
        <v>4669.9308012433085</v>
      </c>
      <c r="I139" s="4">
        <v>4853.878326286117</v>
      </c>
      <c r="J139" s="17">
        <v>5251.4194464158982</v>
      </c>
      <c r="K139" s="17">
        <v>4777.6792051100074</v>
      </c>
      <c r="L139" s="4">
        <v>79.558369865237864</v>
      </c>
      <c r="M139" s="4">
        <v>77.743152370018038</v>
      </c>
      <c r="N139" s="4">
        <v>77.964981830194915</v>
      </c>
      <c r="O139" s="4">
        <v>79.169480081026336</v>
      </c>
      <c r="P139" s="4">
        <v>78.742876877914</v>
      </c>
      <c r="Q139" s="4">
        <v>113.46018322762509</v>
      </c>
      <c r="R139" s="20">
        <v>97.409510290986518</v>
      </c>
      <c r="S139" s="20">
        <v>94.393186657203685</v>
      </c>
      <c r="T139" s="203">
        <v>6159</v>
      </c>
      <c r="U139" s="63">
        <v>6097</v>
      </c>
      <c r="V139" s="63">
        <v>6054</v>
      </c>
      <c r="W139" s="63">
        <v>5924</v>
      </c>
      <c r="X139" s="63">
        <v>5791</v>
      </c>
      <c r="Y139" s="63">
        <v>5676</v>
      </c>
      <c r="Z139" s="4">
        <v>5636</v>
      </c>
      <c r="AA139" s="4">
        <v>5636</v>
      </c>
      <c r="AB139" s="96">
        <f t="shared" si="116"/>
        <v>24477971.780000001</v>
      </c>
      <c r="AC139" s="4">
        <f t="shared" si="117"/>
        <v>24204689.639999997</v>
      </c>
      <c r="AD139" s="4">
        <f t="shared" si="118"/>
        <v>25128590.100000001</v>
      </c>
      <c r="AE139" s="4">
        <f t="shared" si="119"/>
        <v>25706894.920000006</v>
      </c>
      <c r="AF139" s="4">
        <f t="shared" si="120"/>
        <v>27499569.269999996</v>
      </c>
      <c r="AG139" s="4">
        <f t="shared" si="121"/>
        <v>28194613.379999999</v>
      </c>
      <c r="AH139" s="4">
        <f t="shared" si="122"/>
        <v>30146000.000000004</v>
      </c>
      <c r="AI139" s="4">
        <f t="shared" si="123"/>
        <v>27459000.000000004</v>
      </c>
      <c r="AJ139" s="199">
        <f t="shared" si="63"/>
        <v>3974.3419029063161</v>
      </c>
      <c r="AK139" s="4">
        <f t="shared" si="64"/>
        <v>3969.9343349188121</v>
      </c>
      <c r="AL139" s="4">
        <f t="shared" si="65"/>
        <v>4150.741674925669</v>
      </c>
      <c r="AM139" s="4">
        <f t="shared" si="66"/>
        <v>4339.448838622553</v>
      </c>
      <c r="AN139" s="4">
        <f t="shared" si="67"/>
        <v>4748.6736781212221</v>
      </c>
      <c r="AO139" s="4">
        <f t="shared" si="68"/>
        <v>4967.3385095137419</v>
      </c>
      <c r="AP139" s="4">
        <f t="shared" si="69"/>
        <v>5348.828956706885</v>
      </c>
      <c r="AQ139" s="4">
        <f t="shared" si="70"/>
        <v>4872.0723917672112</v>
      </c>
    </row>
    <row r="140" spans="1:43">
      <c r="A140" s="3">
        <v>588</v>
      </c>
      <c r="B140" s="3">
        <v>10</v>
      </c>
      <c r="C140" s="24" t="s">
        <v>813</v>
      </c>
      <c r="D140" s="4">
        <v>3955.1557457347276</v>
      </c>
      <c r="E140" s="4">
        <v>3987.2920434298439</v>
      </c>
      <c r="F140" s="4">
        <v>4092.2118861414606</v>
      </c>
      <c r="G140" s="4">
        <v>4512.0189842381787</v>
      </c>
      <c r="H140" s="4">
        <v>4867.9621715976327</v>
      </c>
      <c r="I140" s="4">
        <v>5064.4096795646919</v>
      </c>
      <c r="J140" s="17">
        <v>5689.5504252733899</v>
      </c>
      <c r="K140" s="17">
        <v>5431.3487241798302</v>
      </c>
      <c r="L140" s="4">
        <v>85.305448541552011</v>
      </c>
      <c r="M140" s="4">
        <v>84.075723830734972</v>
      </c>
      <c r="N140" s="4">
        <v>87.981598619896488</v>
      </c>
      <c r="O140" s="4">
        <v>86.398131932282539</v>
      </c>
      <c r="P140" s="4">
        <v>86.390532544378701</v>
      </c>
      <c r="Q140" s="4">
        <v>85.852478839177749</v>
      </c>
      <c r="R140" s="20">
        <v>98.420413122721754</v>
      </c>
      <c r="S140" s="20">
        <v>100.8505467800729</v>
      </c>
      <c r="T140" s="203">
        <v>1817</v>
      </c>
      <c r="U140" s="63">
        <v>1796</v>
      </c>
      <c r="V140" s="63">
        <v>1739</v>
      </c>
      <c r="W140" s="63">
        <v>1713</v>
      </c>
      <c r="X140" s="63">
        <v>1690</v>
      </c>
      <c r="Y140" s="63">
        <v>1654</v>
      </c>
      <c r="Z140" s="4">
        <v>1646</v>
      </c>
      <c r="AA140" s="4">
        <v>1646</v>
      </c>
      <c r="AB140" s="96">
        <f t="shared" si="116"/>
        <v>7341517.9900000002</v>
      </c>
      <c r="AC140" s="4">
        <f t="shared" si="117"/>
        <v>7312176.5099999998</v>
      </c>
      <c r="AD140" s="4">
        <f t="shared" si="118"/>
        <v>7269356.4700000007</v>
      </c>
      <c r="AE140" s="4">
        <f t="shared" si="119"/>
        <v>7877088.5200000005</v>
      </c>
      <c r="AF140" s="4">
        <f t="shared" si="120"/>
        <v>8372856.0699999984</v>
      </c>
      <c r="AG140" s="4">
        <f t="shared" si="121"/>
        <v>8518533.6100000013</v>
      </c>
      <c r="AH140" s="4">
        <f t="shared" si="122"/>
        <v>9527000</v>
      </c>
      <c r="AI140" s="4">
        <f t="shared" si="123"/>
        <v>9106000.0000000019</v>
      </c>
      <c r="AJ140" s="199">
        <f t="shared" si="63"/>
        <v>4040.4611942762799</v>
      </c>
      <c r="AK140" s="4">
        <f t="shared" si="64"/>
        <v>4071.3677672605791</v>
      </c>
      <c r="AL140" s="4">
        <f t="shared" si="65"/>
        <v>4180.1934847613575</v>
      </c>
      <c r="AM140" s="4">
        <f t="shared" si="66"/>
        <v>4598.4171161704617</v>
      </c>
      <c r="AN140" s="4">
        <f t="shared" si="67"/>
        <v>4954.3527041420111</v>
      </c>
      <c r="AO140" s="4">
        <f t="shared" si="68"/>
        <v>5150.2621584038698</v>
      </c>
      <c r="AP140" s="4">
        <f t="shared" si="69"/>
        <v>5787.9708383961115</v>
      </c>
      <c r="AQ140" s="4">
        <f t="shared" si="70"/>
        <v>5532.1992709599035</v>
      </c>
    </row>
    <row r="141" spans="1:43">
      <c r="A141" s="3">
        <v>593</v>
      </c>
      <c r="B141" s="3">
        <v>10</v>
      </c>
      <c r="C141" s="24" t="s">
        <v>815</v>
      </c>
      <c r="D141" s="4">
        <v>4220.807037391628</v>
      </c>
      <c r="E141" s="4">
        <v>4236.3397824086605</v>
      </c>
      <c r="F141" s="4">
        <v>4228.1038084522506</v>
      </c>
      <c r="G141" s="4">
        <v>4401.9741705236156</v>
      </c>
      <c r="H141" s="4">
        <v>4565.6219454812808</v>
      </c>
      <c r="I141" s="4">
        <v>4618.4736241726614</v>
      </c>
      <c r="J141" s="17">
        <v>4912.9602783415485</v>
      </c>
      <c r="K141" s="17">
        <v>4965.3232821107567</v>
      </c>
      <c r="L141" s="4">
        <v>85.208233604595506</v>
      </c>
      <c r="M141" s="4">
        <v>81.894451962110963</v>
      </c>
      <c r="N141" s="4">
        <v>82.601536772777166</v>
      </c>
      <c r="O141" s="4">
        <v>87.882674399152407</v>
      </c>
      <c r="P141" s="4">
        <v>81.495305960864158</v>
      </c>
      <c r="Q141" s="4">
        <v>84.776978417266193</v>
      </c>
      <c r="R141" s="20">
        <v>93.128443026964334</v>
      </c>
      <c r="S141" s="20">
        <v>93.070455204407068</v>
      </c>
      <c r="T141" s="203">
        <v>18801</v>
      </c>
      <c r="U141" s="63">
        <v>18475</v>
      </c>
      <c r="V141" s="63">
        <v>18220</v>
      </c>
      <c r="W141" s="63">
        <v>17933</v>
      </c>
      <c r="X141" s="63">
        <v>17682</v>
      </c>
      <c r="Y141" s="63">
        <v>17375</v>
      </c>
      <c r="Z141" s="4">
        <v>17245</v>
      </c>
      <c r="AA141" s="4">
        <v>17245</v>
      </c>
      <c r="AB141" s="96">
        <f t="shared" si="116"/>
        <v>80957393.109999985</v>
      </c>
      <c r="AC141" s="4">
        <f t="shared" si="117"/>
        <v>79779377.480000004</v>
      </c>
      <c r="AD141" s="4">
        <f t="shared" si="118"/>
        <v>78541051.390000001</v>
      </c>
      <c r="AE141" s="4">
        <f t="shared" si="119"/>
        <v>80516602.799999997</v>
      </c>
      <c r="AF141" s="4">
        <f t="shared" si="120"/>
        <v>82170327.24000001</v>
      </c>
      <c r="AG141" s="4">
        <f t="shared" si="121"/>
        <v>81718979.219999984</v>
      </c>
      <c r="AH141" s="4">
        <f t="shared" si="122"/>
        <v>86330000</v>
      </c>
      <c r="AI141" s="4">
        <f t="shared" si="123"/>
        <v>87232000</v>
      </c>
      <c r="AJ141" s="199">
        <f t="shared" si="63"/>
        <v>4306.0152709962231</v>
      </c>
      <c r="AK141" s="4">
        <f t="shared" si="64"/>
        <v>4318.2342343707714</v>
      </c>
      <c r="AL141" s="4">
        <f t="shared" si="65"/>
        <v>4310.7053452250275</v>
      </c>
      <c r="AM141" s="4">
        <f t="shared" si="66"/>
        <v>4489.8568449227678</v>
      </c>
      <c r="AN141" s="4">
        <f t="shared" si="67"/>
        <v>4647.1172514421451</v>
      </c>
      <c r="AO141" s="4">
        <f t="shared" si="68"/>
        <v>4703.2506025899274</v>
      </c>
      <c r="AP141" s="4">
        <f t="shared" si="69"/>
        <v>5006.0887213685128</v>
      </c>
      <c r="AQ141" s="4">
        <f t="shared" si="70"/>
        <v>5058.3937373151639</v>
      </c>
    </row>
    <row r="142" spans="1:43">
      <c r="A142" s="3">
        <v>623</v>
      </c>
      <c r="B142" s="3">
        <v>10</v>
      </c>
      <c r="C142" s="24" t="s">
        <v>835</v>
      </c>
      <c r="D142" s="4">
        <v>4297.9070088495573</v>
      </c>
      <c r="E142" s="4">
        <v>4162.7855058191581</v>
      </c>
      <c r="F142" s="4">
        <v>4346.3278940217388</v>
      </c>
      <c r="G142" s="4">
        <v>4410.657055075103</v>
      </c>
      <c r="H142" s="4">
        <v>4750.8888516968846</v>
      </c>
      <c r="I142" s="4">
        <v>4835.5665465605989</v>
      </c>
      <c r="J142" s="17">
        <v>5381.7838603114678</v>
      </c>
      <c r="K142" s="17">
        <v>5125.5309108069841</v>
      </c>
      <c r="L142" s="4">
        <v>87.610619469026545</v>
      </c>
      <c r="M142" s="4">
        <v>91.316025067144139</v>
      </c>
      <c r="N142" s="4">
        <v>109.14855072463769</v>
      </c>
      <c r="O142" s="4">
        <v>94.219390077378236</v>
      </c>
      <c r="P142" s="4">
        <v>92.515109251510921</v>
      </c>
      <c r="Q142" s="4">
        <v>89.377632194665424</v>
      </c>
      <c r="R142" s="20">
        <v>103.82255781028788</v>
      </c>
      <c r="S142" s="20">
        <v>105.23831996224634</v>
      </c>
      <c r="T142" s="203">
        <v>2260</v>
      </c>
      <c r="U142" s="63">
        <v>2234</v>
      </c>
      <c r="V142" s="63">
        <v>2208</v>
      </c>
      <c r="W142" s="63">
        <v>2197</v>
      </c>
      <c r="X142" s="63">
        <v>2151</v>
      </c>
      <c r="Y142" s="63">
        <v>2137</v>
      </c>
      <c r="Z142" s="4">
        <v>2119</v>
      </c>
      <c r="AA142" s="4">
        <v>2119</v>
      </c>
      <c r="AB142" s="96">
        <f t="shared" si="116"/>
        <v>9911269.8399999999</v>
      </c>
      <c r="AC142" s="4">
        <f t="shared" si="117"/>
        <v>9503662.8200000003</v>
      </c>
      <c r="AD142" s="4">
        <f t="shared" si="118"/>
        <v>9837691.9900000002</v>
      </c>
      <c r="AE142" s="4">
        <f t="shared" si="119"/>
        <v>9897213.5500000007</v>
      </c>
      <c r="AF142" s="4">
        <f t="shared" si="120"/>
        <v>10418161.919999998</v>
      </c>
      <c r="AG142" s="4">
        <f t="shared" si="121"/>
        <v>10524605.709999999</v>
      </c>
      <c r="AH142" s="4">
        <f t="shared" si="122"/>
        <v>11624000</v>
      </c>
      <c r="AI142" s="4">
        <f t="shared" si="123"/>
        <v>11084000</v>
      </c>
      <c r="AJ142" s="199">
        <f t="shared" si="63"/>
        <v>4385.5176283185838</v>
      </c>
      <c r="AK142" s="4">
        <f t="shared" si="64"/>
        <v>4254.1015308863025</v>
      </c>
      <c r="AL142" s="4">
        <f t="shared" si="65"/>
        <v>4455.4764447463767</v>
      </c>
      <c r="AM142" s="4">
        <f t="shared" si="66"/>
        <v>4504.8764451524812</v>
      </c>
      <c r="AN142" s="4">
        <f t="shared" si="67"/>
        <v>4843.4039609483953</v>
      </c>
      <c r="AO142" s="4">
        <f t="shared" si="68"/>
        <v>4924.9441787552641</v>
      </c>
      <c r="AP142" s="4">
        <f t="shared" si="69"/>
        <v>5485.6064181217553</v>
      </c>
      <c r="AQ142" s="4">
        <f t="shared" si="70"/>
        <v>5230.7692307692305</v>
      </c>
    </row>
    <row r="143" spans="1:43">
      <c r="A143" s="3">
        <v>681</v>
      </c>
      <c r="B143" s="3">
        <v>10</v>
      </c>
      <c r="C143" s="24" t="s">
        <v>844</v>
      </c>
      <c r="D143" s="4">
        <v>4070.190717921243</v>
      </c>
      <c r="E143" s="4">
        <v>3984.0677500685119</v>
      </c>
      <c r="F143" s="4">
        <v>3952.6022713200114</v>
      </c>
      <c r="G143" s="4">
        <v>4150.3953016505402</v>
      </c>
      <c r="H143" s="4">
        <v>4316.265225881667</v>
      </c>
      <c r="I143" s="4">
        <v>4679.1288793103449</v>
      </c>
      <c r="J143" s="17">
        <v>4424.7521778311802</v>
      </c>
      <c r="K143" s="17">
        <v>4647.3415440072094</v>
      </c>
      <c r="L143" s="4">
        <v>82.77524778998125</v>
      </c>
      <c r="M143" s="4">
        <v>84.954782132090983</v>
      </c>
      <c r="N143" s="4">
        <v>86.405854207711798</v>
      </c>
      <c r="O143" s="4">
        <v>93.340922026180991</v>
      </c>
      <c r="P143" s="4">
        <v>84.814922763042844</v>
      </c>
      <c r="Q143" s="4">
        <v>84.720570749108205</v>
      </c>
      <c r="R143" s="20">
        <v>99.128867527786127</v>
      </c>
      <c r="S143" s="20">
        <v>97.626914989486338</v>
      </c>
      <c r="T143" s="203">
        <v>3733</v>
      </c>
      <c r="U143" s="63">
        <v>3649</v>
      </c>
      <c r="V143" s="63">
        <v>3553</v>
      </c>
      <c r="W143" s="63">
        <v>3514</v>
      </c>
      <c r="X143" s="63">
        <v>3431</v>
      </c>
      <c r="Y143" s="63">
        <v>3364</v>
      </c>
      <c r="Z143" s="4">
        <v>3329</v>
      </c>
      <c r="AA143" s="4">
        <v>3329</v>
      </c>
      <c r="AB143" s="96">
        <f t="shared" si="116"/>
        <v>15503021.950000001</v>
      </c>
      <c r="AC143" s="4">
        <f t="shared" si="117"/>
        <v>14847863.220000001</v>
      </c>
      <c r="AD143" s="4">
        <f t="shared" si="118"/>
        <v>14350595.870000001</v>
      </c>
      <c r="AE143" s="4">
        <f t="shared" si="119"/>
        <v>14912489.089999998</v>
      </c>
      <c r="AF143" s="4">
        <f t="shared" si="120"/>
        <v>15100105.99</v>
      </c>
      <c r="AG143" s="4">
        <f t="shared" si="121"/>
        <v>16025589.550000001</v>
      </c>
      <c r="AH143" s="4">
        <f t="shared" si="122"/>
        <v>15060000</v>
      </c>
      <c r="AI143" s="4">
        <f t="shared" si="123"/>
        <v>15796000</v>
      </c>
      <c r="AJ143" s="199">
        <f t="shared" si="63"/>
        <v>4152.9659657112243</v>
      </c>
      <c r="AK143" s="4">
        <f t="shared" si="64"/>
        <v>4069.0225322006031</v>
      </c>
      <c r="AL143" s="4">
        <f t="shared" si="65"/>
        <v>4039.0081255277232</v>
      </c>
      <c r="AM143" s="4">
        <f t="shared" si="66"/>
        <v>4243.7362236767212</v>
      </c>
      <c r="AN143" s="4">
        <f t="shared" si="67"/>
        <v>4401.0801486447099</v>
      </c>
      <c r="AO143" s="4">
        <f t="shared" si="68"/>
        <v>4763.8494500594534</v>
      </c>
      <c r="AP143" s="4">
        <f t="shared" si="69"/>
        <v>4523.8810453589667</v>
      </c>
      <c r="AQ143" s="4">
        <f t="shared" si="70"/>
        <v>4744.9684589966955</v>
      </c>
    </row>
    <row r="144" spans="1:43">
      <c r="A144" s="3">
        <v>740</v>
      </c>
      <c r="B144" s="3">
        <v>10</v>
      </c>
      <c r="C144" s="23" t="s">
        <v>864</v>
      </c>
      <c r="D144" s="4">
        <v>3935.5310919685835</v>
      </c>
      <c r="E144" s="4">
        <v>4007.2161242267748</v>
      </c>
      <c r="F144" s="4">
        <v>4215.6826001038544</v>
      </c>
      <c r="G144" s="4">
        <v>4414.7014777900094</v>
      </c>
      <c r="H144" s="4">
        <v>4510.5932568083945</v>
      </c>
      <c r="I144" s="4">
        <v>4577.4187955422203</v>
      </c>
      <c r="J144" s="17">
        <v>4741.9434118767476</v>
      </c>
      <c r="K144" s="17">
        <v>4581.7947221283521</v>
      </c>
      <c r="L144" s="4">
        <v>86.732539481462709</v>
      </c>
      <c r="M144" s="4">
        <v>84.473071902843202</v>
      </c>
      <c r="N144" s="4">
        <v>84.843064851142401</v>
      </c>
      <c r="O144" s="4">
        <v>85.210199041980303</v>
      </c>
      <c r="P144" s="4">
        <v>86.977618729908414</v>
      </c>
      <c r="Q144" s="4">
        <v>86.124548404874162</v>
      </c>
      <c r="R144" s="20">
        <v>98.55303984516604</v>
      </c>
      <c r="S144" s="20">
        <v>102.27028355503671</v>
      </c>
      <c r="T144" s="203">
        <v>35523</v>
      </c>
      <c r="U144" s="63">
        <v>35242</v>
      </c>
      <c r="V144" s="63">
        <v>34664</v>
      </c>
      <c r="W144" s="63">
        <v>33611</v>
      </c>
      <c r="X144" s="63">
        <v>32974</v>
      </c>
      <c r="Y144" s="63">
        <v>32662</v>
      </c>
      <c r="Z144" s="4">
        <v>32551</v>
      </c>
      <c r="AA144" s="4">
        <v>32551</v>
      </c>
      <c r="AB144" s="96">
        <f t="shared" si="116"/>
        <v>142882870.97999999</v>
      </c>
      <c r="AC144" s="4">
        <f t="shared" si="117"/>
        <v>144199310.64999998</v>
      </c>
      <c r="AD144" s="4">
        <f t="shared" si="118"/>
        <v>149073421.65000001</v>
      </c>
      <c r="AE144" s="4">
        <f t="shared" si="119"/>
        <v>151246531.37</v>
      </c>
      <c r="AF144" s="4">
        <f t="shared" si="120"/>
        <v>151600302.05000001</v>
      </c>
      <c r="AG144" s="4">
        <f t="shared" si="121"/>
        <v>152320652.69999999</v>
      </c>
      <c r="AH144" s="4">
        <f t="shared" si="122"/>
        <v>157563000.00000003</v>
      </c>
      <c r="AI144" s="4">
        <f t="shared" si="123"/>
        <v>152471000</v>
      </c>
      <c r="AJ144" s="199">
        <f t="shared" si="63"/>
        <v>4022.263631450046</v>
      </c>
      <c r="AK144" s="4">
        <f t="shared" si="64"/>
        <v>4091.6891961296174</v>
      </c>
      <c r="AL144" s="4">
        <f t="shared" si="65"/>
        <v>4300.5256649549965</v>
      </c>
      <c r="AM144" s="4">
        <f t="shared" si="66"/>
        <v>4499.91167683199</v>
      </c>
      <c r="AN144" s="4">
        <f t="shared" si="67"/>
        <v>4597.570875538303</v>
      </c>
      <c r="AO144" s="4">
        <f t="shared" si="68"/>
        <v>4663.5433439470944</v>
      </c>
      <c r="AP144" s="4">
        <f t="shared" si="69"/>
        <v>4840.4964517219141</v>
      </c>
      <c r="AQ144" s="4">
        <f t="shared" si="70"/>
        <v>4684.0650056833892</v>
      </c>
    </row>
    <row r="145" spans="1:43">
      <c r="A145" s="3">
        <v>768</v>
      </c>
      <c r="B145" s="3">
        <v>10</v>
      </c>
      <c r="C145" s="24" t="s">
        <v>879</v>
      </c>
      <c r="D145" s="4">
        <v>4768.0381130690166</v>
      </c>
      <c r="E145" s="4">
        <v>5195.9669447576107</v>
      </c>
      <c r="F145" s="4">
        <v>4437.4427666151469</v>
      </c>
      <c r="G145" s="4">
        <v>4687.9942252964429</v>
      </c>
      <c r="H145" s="4">
        <v>4712.9475642054576</v>
      </c>
      <c r="I145" s="4">
        <v>4955.2044157937153</v>
      </c>
      <c r="J145" s="17">
        <v>5142.3282599753184</v>
      </c>
      <c r="K145" s="17">
        <v>5141.9169066227887</v>
      </c>
      <c r="L145" s="4">
        <v>87.738619676945675</v>
      </c>
      <c r="M145" s="4">
        <v>93.949642991356626</v>
      </c>
      <c r="N145" s="4">
        <v>100.46367851622875</v>
      </c>
      <c r="O145" s="4">
        <v>145.45454545454547</v>
      </c>
      <c r="P145" s="4">
        <v>114.36597110754414</v>
      </c>
      <c r="Q145" s="4">
        <v>119.25866236905721</v>
      </c>
      <c r="R145" s="20">
        <v>124.22871246400658</v>
      </c>
      <c r="S145" s="20">
        <v>129.9876593994241</v>
      </c>
      <c r="T145" s="203">
        <v>2724</v>
      </c>
      <c r="U145" s="63">
        <v>2661</v>
      </c>
      <c r="V145" s="63">
        <v>2588</v>
      </c>
      <c r="W145" s="63">
        <v>2530</v>
      </c>
      <c r="X145" s="63">
        <v>2492</v>
      </c>
      <c r="Y145" s="63">
        <v>2482</v>
      </c>
      <c r="Z145" s="4">
        <v>2431</v>
      </c>
      <c r="AA145" s="4">
        <v>2431</v>
      </c>
      <c r="AB145" s="96">
        <f t="shared" si="116"/>
        <v>13227135.820000002</v>
      </c>
      <c r="AC145" s="4">
        <f t="shared" si="117"/>
        <v>14076468.040000003</v>
      </c>
      <c r="AD145" s="4">
        <f t="shared" si="118"/>
        <v>11744101.879999999</v>
      </c>
      <c r="AE145" s="4">
        <f t="shared" si="119"/>
        <v>12228625.389999999</v>
      </c>
      <c r="AF145" s="4">
        <f t="shared" si="120"/>
        <v>12029665.33</v>
      </c>
      <c r="AG145" s="4">
        <f t="shared" si="121"/>
        <v>12594817.359999999</v>
      </c>
      <c r="AH145" s="4">
        <f t="shared" si="122"/>
        <v>12803000</v>
      </c>
      <c r="AI145" s="4">
        <f t="shared" si="123"/>
        <v>12816000</v>
      </c>
      <c r="AJ145" s="199">
        <f t="shared" ref="AJ145:AJ212" si="124">AB145/T145</f>
        <v>4855.7767327459624</v>
      </c>
      <c r="AK145" s="4">
        <f t="shared" ref="AK145:AK212" si="125">AC145/U145</f>
        <v>5289.9165877489677</v>
      </c>
      <c r="AL145" s="4">
        <f t="shared" ref="AL145:AL212" si="126">AD145/V145</f>
        <v>4537.9064451313752</v>
      </c>
      <c r="AM145" s="4">
        <f t="shared" ref="AM145:AM212" si="127">AE145/W145</f>
        <v>4833.4487707509879</v>
      </c>
      <c r="AN145" s="4">
        <f t="shared" ref="AN145:AN212" si="128">AF145/X145</f>
        <v>4827.3135353130019</v>
      </c>
      <c r="AO145" s="4">
        <f t="shared" ref="AO145:AO212" si="129">AG145/Y145</f>
        <v>5074.463078162772</v>
      </c>
      <c r="AP145" s="4">
        <f t="shared" ref="AP145:AP212" si="130">AH145/Z145</f>
        <v>5266.5569724393254</v>
      </c>
      <c r="AQ145" s="4">
        <f t="shared" ref="AQ145:AQ212" si="131">AI145/AA145</f>
        <v>5271.9045660222127</v>
      </c>
    </row>
    <row r="146" spans="1:43" s="162" customFormat="1">
      <c r="A146" s="41"/>
      <c r="B146" s="41">
        <v>10</v>
      </c>
      <c r="C146" s="207" t="s">
        <v>641</v>
      </c>
      <c r="D146" s="29"/>
      <c r="E146" s="29"/>
      <c r="F146" s="29"/>
      <c r="G146" s="29"/>
      <c r="H146" s="29"/>
      <c r="I146" s="29"/>
      <c r="J146" s="208"/>
      <c r="K146" s="208"/>
      <c r="L146" s="29"/>
      <c r="M146" s="29"/>
      <c r="N146" s="29"/>
      <c r="O146" s="29"/>
      <c r="P146" s="29"/>
      <c r="Q146" s="29"/>
      <c r="R146" s="209"/>
      <c r="S146" s="209"/>
      <c r="T146" s="210">
        <f>SUM(T134:T145)</f>
        <v>141621</v>
      </c>
      <c r="U146" s="210">
        <f t="shared" ref="U146:AI146" si="132">SUM(U134:U145)</f>
        <v>140422</v>
      </c>
      <c r="V146" s="210">
        <f t="shared" si="132"/>
        <v>138822</v>
      </c>
      <c r="W146" s="210">
        <f t="shared" si="132"/>
        <v>136474</v>
      </c>
      <c r="X146" s="210">
        <f t="shared" si="132"/>
        <v>134314</v>
      </c>
      <c r="Y146" s="210">
        <f t="shared" si="132"/>
        <v>132702</v>
      </c>
      <c r="Z146" s="210">
        <f t="shared" si="132"/>
        <v>131693</v>
      </c>
      <c r="AA146" s="210">
        <f t="shared" si="132"/>
        <v>131693</v>
      </c>
      <c r="AB146" s="210">
        <f t="shared" si="132"/>
        <v>538999990.87</v>
      </c>
      <c r="AC146" s="210">
        <f t="shared" si="132"/>
        <v>548752397.96000004</v>
      </c>
      <c r="AD146" s="210">
        <f t="shared" si="132"/>
        <v>542745757.58000004</v>
      </c>
      <c r="AE146" s="210">
        <f t="shared" si="132"/>
        <v>561752249.13</v>
      </c>
      <c r="AF146" s="210">
        <f t="shared" si="132"/>
        <v>583386691.38999999</v>
      </c>
      <c r="AG146" s="210">
        <f t="shared" si="132"/>
        <v>597272453.31999993</v>
      </c>
      <c r="AH146" s="210">
        <f t="shared" si="132"/>
        <v>634098000</v>
      </c>
      <c r="AI146" s="210">
        <f t="shared" si="132"/>
        <v>621983000</v>
      </c>
      <c r="AJ146" s="199">
        <f t="shared" si="124"/>
        <v>3805.9326714964591</v>
      </c>
      <c r="AK146" s="4">
        <f t="shared" si="125"/>
        <v>3907.880517013004</v>
      </c>
      <c r="AL146" s="4">
        <f t="shared" si="126"/>
        <v>3909.6523431444589</v>
      </c>
      <c r="AM146" s="4">
        <f t="shared" si="127"/>
        <v>4116.1851277899086</v>
      </c>
      <c r="AN146" s="4">
        <f t="shared" si="128"/>
        <v>4343.4540806617324</v>
      </c>
      <c r="AO146" s="4">
        <f t="shared" si="129"/>
        <v>4500.8549480791544</v>
      </c>
      <c r="AP146" s="4">
        <f t="shared" si="130"/>
        <v>4814.9711829785938</v>
      </c>
      <c r="AQ146" s="4">
        <f t="shared" si="131"/>
        <v>4722.9769236026214</v>
      </c>
    </row>
    <row r="147" spans="1:43" s="229" customFormat="1" ht="15">
      <c r="A147" s="223"/>
      <c r="B147" s="223"/>
      <c r="C147" s="232"/>
      <c r="D147" s="225"/>
      <c r="E147" s="225"/>
      <c r="F147" s="225"/>
      <c r="G147" s="225"/>
      <c r="H147" s="225"/>
      <c r="I147" s="225"/>
      <c r="J147" s="233"/>
      <c r="K147" s="233"/>
      <c r="L147" s="225"/>
      <c r="M147" s="225"/>
      <c r="N147" s="225"/>
      <c r="O147" s="225"/>
      <c r="P147" s="225"/>
      <c r="Q147" s="225"/>
      <c r="R147" s="234"/>
      <c r="S147" s="234"/>
      <c r="T147" s="235"/>
      <c r="U147" s="236"/>
      <c r="V147" s="236"/>
      <c r="W147" s="236"/>
      <c r="X147" s="236"/>
      <c r="Y147" s="236"/>
      <c r="Z147" s="225"/>
      <c r="AA147" s="225"/>
      <c r="AB147" s="254"/>
      <c r="AC147" s="225"/>
      <c r="AD147" s="225"/>
      <c r="AE147" s="225"/>
      <c r="AF147" s="225"/>
      <c r="AG147" s="225"/>
      <c r="AH147" s="225"/>
      <c r="AI147" s="225"/>
      <c r="AJ147" s="230" t="s">
        <v>1018</v>
      </c>
      <c r="AK147" s="231">
        <f>AK146/AJ146-1</f>
        <v>2.6786560434990614E-2</v>
      </c>
      <c r="AL147" s="231">
        <f t="shared" ref="AL147" si="133">AL146/AK146-1</f>
        <v>4.5339823562695614E-4</v>
      </c>
      <c r="AM147" s="231">
        <f t="shared" ref="AM147" si="134">AM146/AL146-1</f>
        <v>5.2826381099486452E-2</v>
      </c>
      <c r="AN147" s="231">
        <f t="shared" ref="AN147" si="135">AN146/AM146-1</f>
        <v>5.5213491574381823E-2</v>
      </c>
      <c r="AO147" s="231">
        <f t="shared" ref="AO147" si="136">AO146/AN146-1</f>
        <v>3.6238639684994967E-2</v>
      </c>
      <c r="AP147" s="231">
        <f t="shared" ref="AP147" si="137">AP146/AO146-1</f>
        <v>6.9790348394474622E-2</v>
      </c>
      <c r="AQ147" s="231">
        <f t="shared" ref="AQ147" si="138">AQ146/AP146-1</f>
        <v>-1.9105879532816616E-2</v>
      </c>
    </row>
    <row r="148" spans="1:43">
      <c r="C148" s="24"/>
      <c r="D148" s="4"/>
      <c r="E148" s="4"/>
      <c r="F148" s="4"/>
      <c r="G148" s="4"/>
      <c r="H148" s="4"/>
      <c r="I148" s="4"/>
      <c r="J148" s="17"/>
      <c r="K148" s="17"/>
      <c r="L148" s="4"/>
      <c r="M148" s="4"/>
      <c r="N148" s="4"/>
      <c r="O148" s="4"/>
      <c r="P148" s="4"/>
      <c r="Q148" s="4"/>
      <c r="R148" s="20"/>
      <c r="S148" s="20"/>
      <c r="T148" s="203"/>
      <c r="U148" s="63"/>
      <c r="V148" s="63"/>
      <c r="W148" s="63"/>
      <c r="X148" s="63"/>
      <c r="Y148" s="63"/>
      <c r="Z148" s="4"/>
      <c r="AA148" s="4"/>
      <c r="AB148" s="96"/>
      <c r="AC148" s="4"/>
      <c r="AD148" s="4"/>
      <c r="AE148" s="4"/>
      <c r="AF148" s="4"/>
      <c r="AG148" s="4"/>
      <c r="AH148" s="4"/>
      <c r="AI148" s="4"/>
      <c r="AJ148" s="199"/>
      <c r="AK148" s="220"/>
      <c r="AL148" s="220"/>
      <c r="AM148" s="220"/>
      <c r="AN148" s="220"/>
      <c r="AO148" s="220"/>
      <c r="AP148" s="220"/>
      <c r="AQ148" s="220"/>
    </row>
    <row r="149" spans="1:43">
      <c r="A149" s="3">
        <v>140</v>
      </c>
      <c r="B149" s="3">
        <v>11</v>
      </c>
      <c r="C149" s="24" t="s">
        <v>669</v>
      </c>
      <c r="D149" s="4">
        <v>3341.7327664616087</v>
      </c>
      <c r="E149" s="4">
        <v>3405.8617191160929</v>
      </c>
      <c r="F149" s="4">
        <v>3379.1858269790655</v>
      </c>
      <c r="G149" s="4">
        <v>3488.1545962183309</v>
      </c>
      <c r="H149" s="4">
        <v>3709.3727293148636</v>
      </c>
      <c r="I149" s="4">
        <v>3874.6396941867074</v>
      </c>
      <c r="J149" s="17">
        <v>3985.1622137404579</v>
      </c>
      <c r="K149" s="17">
        <v>4080.9160305343512</v>
      </c>
      <c r="L149" s="4">
        <v>82.296650717703344</v>
      </c>
      <c r="M149" s="4">
        <v>83.65874948316258</v>
      </c>
      <c r="N149" s="4">
        <v>84.199824391145611</v>
      </c>
      <c r="O149" s="4">
        <v>87.742175856929961</v>
      </c>
      <c r="P149" s="4">
        <v>90.321976787719962</v>
      </c>
      <c r="Q149" s="4">
        <v>93.022154894906265</v>
      </c>
      <c r="R149" s="20">
        <v>95.324427480916029</v>
      </c>
      <c r="S149" s="20">
        <v>101.28816793893129</v>
      </c>
      <c r="T149" s="203">
        <v>21945</v>
      </c>
      <c r="U149" s="63">
        <v>21767</v>
      </c>
      <c r="V149" s="63">
        <v>21639</v>
      </c>
      <c r="W149" s="63">
        <v>21472</v>
      </c>
      <c r="X149" s="63">
        <v>21368</v>
      </c>
      <c r="Y149" s="63">
        <v>21124</v>
      </c>
      <c r="Z149" s="4">
        <v>20960</v>
      </c>
      <c r="AA149" s="4">
        <v>20960</v>
      </c>
      <c r="AB149" s="96">
        <f t="shared" ref="AB149:AB167" si="139">T149*(D149+L149)</f>
        <v>75140325.560000002</v>
      </c>
      <c r="AC149" s="4">
        <f t="shared" ref="AC149:AC167" si="140">U149*(E149+M149)</f>
        <v>75956392.039999992</v>
      </c>
      <c r="AD149" s="4">
        <f t="shared" ref="AD149:AD167" si="141">V149*(F149+N149)</f>
        <v>74944202.109999999</v>
      </c>
      <c r="AE149" s="4">
        <f t="shared" ref="AE149:AE167" si="142">W149*(G149+O149)</f>
        <v>76781655.489999995</v>
      </c>
      <c r="AF149" s="4">
        <f t="shared" ref="AF149:AF167" si="143">X149*(H149+P149)</f>
        <v>81191876.480000004</v>
      </c>
      <c r="AG149" s="4">
        <f t="shared" ref="AG149:AG167" si="144">Y149*(I149+Q149)</f>
        <v>83812888.900000006</v>
      </c>
      <c r="AH149" s="4">
        <f t="shared" ref="AH149:AH167" si="145">Z149*(J149+R149)</f>
        <v>85527000</v>
      </c>
      <c r="AI149" s="4">
        <f t="shared" ref="AI149:AI167" si="146">AA149*(K149+S149)</f>
        <v>87659000</v>
      </c>
      <c r="AJ149" s="199">
        <f t="shared" si="124"/>
        <v>3424.0294171793121</v>
      </c>
      <c r="AK149" s="4">
        <f t="shared" si="125"/>
        <v>3489.5204685992553</v>
      </c>
      <c r="AL149" s="4">
        <f t="shared" si="126"/>
        <v>3463.3856513702112</v>
      </c>
      <c r="AM149" s="4">
        <f t="shared" si="127"/>
        <v>3575.8967720752607</v>
      </c>
      <c r="AN149" s="4">
        <f t="shared" si="128"/>
        <v>3799.6947061025835</v>
      </c>
      <c r="AO149" s="4">
        <f t="shared" si="129"/>
        <v>3967.6618490816136</v>
      </c>
      <c r="AP149" s="4">
        <f t="shared" si="130"/>
        <v>4080.4866412213742</v>
      </c>
      <c r="AQ149" s="4">
        <f t="shared" si="131"/>
        <v>4182.2041984732823</v>
      </c>
    </row>
    <row r="150" spans="1:43">
      <c r="A150" s="3">
        <v>171</v>
      </c>
      <c r="B150" s="3">
        <v>11</v>
      </c>
      <c r="C150" s="24" t="s">
        <v>682</v>
      </c>
      <c r="D150" s="4">
        <v>3503.1471643835616</v>
      </c>
      <c r="E150" s="4">
        <v>3622.8057233578088</v>
      </c>
      <c r="F150" s="4">
        <v>3553.6176428716699</v>
      </c>
      <c r="G150" s="4">
        <v>3786.0826891105571</v>
      </c>
      <c r="H150" s="4">
        <v>3824.1068848332284</v>
      </c>
      <c r="I150" s="4">
        <v>4050.3621582426958</v>
      </c>
      <c r="J150" s="17">
        <v>4436.4461738002592</v>
      </c>
      <c r="K150" s="17">
        <v>4199.0920881971469</v>
      </c>
      <c r="L150" s="4">
        <v>92.563600782778863</v>
      </c>
      <c r="M150" s="4">
        <v>90.097241516173838</v>
      </c>
      <c r="N150" s="4">
        <v>92.942851332113079</v>
      </c>
      <c r="O150" s="4">
        <v>91.853699085619283</v>
      </c>
      <c r="P150" s="4">
        <v>91.462135514998948</v>
      </c>
      <c r="Q150" s="4">
        <v>90.424397526124977</v>
      </c>
      <c r="R150" s="20">
        <v>99.870298313878081</v>
      </c>
      <c r="S150" s="20">
        <v>102.89667099005621</v>
      </c>
      <c r="T150" s="203">
        <v>5110</v>
      </c>
      <c r="U150" s="63">
        <v>5039</v>
      </c>
      <c r="V150" s="63">
        <v>4917</v>
      </c>
      <c r="W150" s="63">
        <v>4812</v>
      </c>
      <c r="X150" s="63">
        <v>4767</v>
      </c>
      <c r="Y150" s="63">
        <v>4689</v>
      </c>
      <c r="Z150" s="4">
        <v>4626</v>
      </c>
      <c r="AA150" s="4">
        <v>4626</v>
      </c>
      <c r="AB150" s="96">
        <f t="shared" si="139"/>
        <v>18374082.010000002</v>
      </c>
      <c r="AC150" s="4">
        <f t="shared" si="140"/>
        <v>18709318.039999999</v>
      </c>
      <c r="AD150" s="4">
        <f t="shared" si="141"/>
        <v>17930137.950000003</v>
      </c>
      <c r="AE150" s="4">
        <f t="shared" si="142"/>
        <v>18660629.899999999</v>
      </c>
      <c r="AF150" s="4">
        <f t="shared" si="143"/>
        <v>18665517.52</v>
      </c>
      <c r="AG150" s="4">
        <f t="shared" si="144"/>
        <v>19416148.16</v>
      </c>
      <c r="AH150" s="4">
        <f t="shared" si="145"/>
        <v>20985000</v>
      </c>
      <c r="AI150" s="4">
        <f t="shared" si="146"/>
        <v>19901000</v>
      </c>
      <c r="AJ150" s="199">
        <f t="shared" si="124"/>
        <v>3595.7107651663409</v>
      </c>
      <c r="AK150" s="4">
        <f t="shared" si="125"/>
        <v>3712.9029648739829</v>
      </c>
      <c r="AL150" s="4">
        <f t="shared" si="126"/>
        <v>3646.5604942037835</v>
      </c>
      <c r="AM150" s="4">
        <f t="shared" si="127"/>
        <v>3877.9363881961758</v>
      </c>
      <c r="AN150" s="4">
        <f t="shared" si="128"/>
        <v>3915.5690203482272</v>
      </c>
      <c r="AO150" s="4">
        <f t="shared" si="129"/>
        <v>4140.786555768821</v>
      </c>
      <c r="AP150" s="4">
        <f t="shared" si="130"/>
        <v>4536.3164721141375</v>
      </c>
      <c r="AQ150" s="4">
        <f t="shared" si="131"/>
        <v>4301.988759187203</v>
      </c>
    </row>
    <row r="151" spans="1:43">
      <c r="A151" s="3">
        <v>204</v>
      </c>
      <c r="B151" s="3">
        <v>11</v>
      </c>
      <c r="C151" s="24" t="s">
        <v>691</v>
      </c>
      <c r="D151" s="4">
        <v>4728.4849499060738</v>
      </c>
      <c r="E151" s="4">
        <v>4840.4266360177553</v>
      </c>
      <c r="F151" s="4">
        <v>5275.2556299212602</v>
      </c>
      <c r="G151" s="4">
        <v>5262.715695652174</v>
      </c>
      <c r="H151" s="4">
        <v>5509.4185758727972</v>
      </c>
      <c r="I151" s="4">
        <v>5559.4832347702168</v>
      </c>
      <c r="J151" s="17">
        <v>5949.9640028797694</v>
      </c>
      <c r="K151" s="17">
        <v>5832.6133909287255</v>
      </c>
      <c r="L151" s="4">
        <v>85.4727614276769</v>
      </c>
      <c r="M151" s="4">
        <v>87.190868738110339</v>
      </c>
      <c r="N151" s="4">
        <v>90.879265091863516</v>
      </c>
      <c r="O151" s="4">
        <v>97.658862876254176</v>
      </c>
      <c r="P151" s="4">
        <v>101.97027307293467</v>
      </c>
      <c r="Q151" s="4">
        <v>106.163163519772</v>
      </c>
      <c r="R151" s="20">
        <v>109.43124550035998</v>
      </c>
      <c r="S151" s="20">
        <v>129.22966162706985</v>
      </c>
      <c r="T151" s="203">
        <v>3194</v>
      </c>
      <c r="U151" s="63">
        <v>3154</v>
      </c>
      <c r="V151" s="63">
        <v>3048</v>
      </c>
      <c r="W151" s="63">
        <v>2990</v>
      </c>
      <c r="X151" s="63">
        <v>2893</v>
      </c>
      <c r="Y151" s="63">
        <v>2807</v>
      </c>
      <c r="Z151" s="4">
        <v>2778</v>
      </c>
      <c r="AA151" s="4">
        <v>2778</v>
      </c>
      <c r="AB151" s="96">
        <f t="shared" si="139"/>
        <v>15375780.93</v>
      </c>
      <c r="AC151" s="4">
        <f t="shared" si="140"/>
        <v>15541705.609999999</v>
      </c>
      <c r="AD151" s="4">
        <f t="shared" si="141"/>
        <v>16355979.16</v>
      </c>
      <c r="AE151" s="4">
        <f t="shared" si="142"/>
        <v>16027519.93</v>
      </c>
      <c r="AF151" s="4">
        <f t="shared" si="143"/>
        <v>16233747.940000003</v>
      </c>
      <c r="AG151" s="4">
        <f t="shared" si="144"/>
        <v>15903469.439999998</v>
      </c>
      <c r="AH151" s="4">
        <f t="shared" si="145"/>
        <v>16833000</v>
      </c>
      <c r="AI151" s="4">
        <f t="shared" si="146"/>
        <v>16561999.999999998</v>
      </c>
      <c r="AJ151" s="199">
        <f t="shared" si="124"/>
        <v>4813.9577113337509</v>
      </c>
      <c r="AK151" s="4">
        <f t="shared" si="125"/>
        <v>4927.6175047558654</v>
      </c>
      <c r="AL151" s="4">
        <f t="shared" si="126"/>
        <v>5366.1348950131232</v>
      </c>
      <c r="AM151" s="4">
        <f t="shared" si="127"/>
        <v>5360.3745585284278</v>
      </c>
      <c r="AN151" s="4">
        <f t="shared" si="128"/>
        <v>5611.3888489457322</v>
      </c>
      <c r="AO151" s="4">
        <f t="shared" si="129"/>
        <v>5665.6463982899886</v>
      </c>
      <c r="AP151" s="4">
        <f t="shared" si="130"/>
        <v>6059.3952483801295</v>
      </c>
      <c r="AQ151" s="4">
        <f t="shared" si="131"/>
        <v>5961.8430525557951</v>
      </c>
    </row>
    <row r="152" spans="1:43">
      <c r="A152" s="3">
        <v>239</v>
      </c>
      <c r="B152" s="3">
        <v>11</v>
      </c>
      <c r="C152" s="24" t="s">
        <v>710</v>
      </c>
      <c r="D152" s="4">
        <v>3941.8338377469522</v>
      </c>
      <c r="E152" s="4">
        <v>4290.2637041773232</v>
      </c>
      <c r="F152" s="4">
        <v>4354.3543308791686</v>
      </c>
      <c r="G152" s="4">
        <v>4414.9187210338678</v>
      </c>
      <c r="H152" s="4">
        <v>4140.9598183469579</v>
      </c>
      <c r="I152" s="4">
        <v>4766.2846032482594</v>
      </c>
      <c r="J152" s="17">
        <v>5431.6341114816578</v>
      </c>
      <c r="K152" s="17">
        <v>5322.0581229156742</v>
      </c>
      <c r="L152" s="4">
        <v>73.560319461958812</v>
      </c>
      <c r="M152" s="4">
        <v>74.595055413469737</v>
      </c>
      <c r="N152" s="4">
        <v>77.089649198787356</v>
      </c>
      <c r="O152" s="4">
        <v>81.105169340463462</v>
      </c>
      <c r="P152" s="4">
        <v>85.83106267029973</v>
      </c>
      <c r="Q152" s="4">
        <v>91.415313225058</v>
      </c>
      <c r="R152" s="20">
        <v>127.67984754645069</v>
      </c>
      <c r="S152" s="20">
        <v>123.39209147212958</v>
      </c>
      <c r="T152" s="203">
        <v>2379</v>
      </c>
      <c r="U152" s="63">
        <v>2346</v>
      </c>
      <c r="V152" s="63">
        <v>2309</v>
      </c>
      <c r="W152" s="63">
        <v>2244</v>
      </c>
      <c r="X152" s="63">
        <v>2202</v>
      </c>
      <c r="Y152" s="63">
        <v>2155</v>
      </c>
      <c r="Z152" s="4">
        <v>2099</v>
      </c>
      <c r="AA152" s="4">
        <v>2099</v>
      </c>
      <c r="AB152" s="96">
        <f t="shared" si="139"/>
        <v>9552622.6999999993</v>
      </c>
      <c r="AC152" s="4">
        <f t="shared" si="140"/>
        <v>10239958.65</v>
      </c>
      <c r="AD152" s="4">
        <f t="shared" si="141"/>
        <v>10232204.150000002</v>
      </c>
      <c r="AE152" s="4">
        <f t="shared" si="142"/>
        <v>10089077.609999999</v>
      </c>
      <c r="AF152" s="4">
        <f t="shared" si="143"/>
        <v>9307393.5200000014</v>
      </c>
      <c r="AG152" s="4">
        <f t="shared" si="144"/>
        <v>10468343.319999998</v>
      </c>
      <c r="AH152" s="4">
        <f t="shared" si="145"/>
        <v>11669000</v>
      </c>
      <c r="AI152" s="4">
        <f t="shared" si="146"/>
        <v>11430000</v>
      </c>
      <c r="AJ152" s="199">
        <f t="shared" si="124"/>
        <v>4015.3941572089111</v>
      </c>
      <c r="AK152" s="4">
        <f t="shared" si="125"/>
        <v>4364.8587595907929</v>
      </c>
      <c r="AL152" s="4">
        <f t="shared" si="126"/>
        <v>4431.4439800779564</v>
      </c>
      <c r="AM152" s="4">
        <f t="shared" si="127"/>
        <v>4496.0238903743311</v>
      </c>
      <c r="AN152" s="4">
        <f t="shared" si="128"/>
        <v>4226.7908810172576</v>
      </c>
      <c r="AO152" s="4">
        <f t="shared" si="129"/>
        <v>4857.699916473317</v>
      </c>
      <c r="AP152" s="4">
        <f t="shared" si="130"/>
        <v>5559.3139590281089</v>
      </c>
      <c r="AQ152" s="4">
        <f t="shared" si="131"/>
        <v>5445.4502143878035</v>
      </c>
    </row>
    <row r="153" spans="1:43">
      <c r="A153" s="3">
        <v>263</v>
      </c>
      <c r="B153" s="3">
        <v>11</v>
      </c>
      <c r="C153" s="24" t="s">
        <v>724</v>
      </c>
      <c r="D153" s="4">
        <v>3936.9159279069768</v>
      </c>
      <c r="E153" s="4">
        <v>4081.7609166271909</v>
      </c>
      <c r="F153" s="4">
        <v>4138.1737063865748</v>
      </c>
      <c r="G153" s="4">
        <v>4230.0186458972157</v>
      </c>
      <c r="H153" s="4">
        <v>4520.4420792698174</v>
      </c>
      <c r="I153" s="4">
        <v>4670.1066221033871</v>
      </c>
      <c r="J153" s="17">
        <v>4642.433616911575</v>
      </c>
      <c r="K153" s="17">
        <v>4722.7378190255222</v>
      </c>
      <c r="L153" s="4">
        <v>78.837209302325576</v>
      </c>
      <c r="M153" s="4">
        <v>82.070108953102789</v>
      </c>
      <c r="N153" s="4">
        <v>82.940963419051073</v>
      </c>
      <c r="O153" s="4">
        <v>87.329817245185822</v>
      </c>
      <c r="P153" s="4">
        <v>107.15178794698674</v>
      </c>
      <c r="Q153" s="4">
        <v>109.37102113572702</v>
      </c>
      <c r="R153" s="20">
        <v>112.2712039185357</v>
      </c>
      <c r="S153" s="20">
        <v>118.32946635730859</v>
      </c>
      <c r="T153" s="203">
        <v>8600</v>
      </c>
      <c r="U153" s="63">
        <v>8444</v>
      </c>
      <c r="V153" s="63">
        <v>8283</v>
      </c>
      <c r="W153" s="63">
        <v>8153</v>
      </c>
      <c r="X153" s="63">
        <v>7998</v>
      </c>
      <c r="Y153" s="63">
        <v>7854</v>
      </c>
      <c r="Z153" s="4">
        <v>7758</v>
      </c>
      <c r="AA153" s="4">
        <v>7758</v>
      </c>
      <c r="AB153" s="96">
        <f t="shared" si="139"/>
        <v>34535476.979999997</v>
      </c>
      <c r="AC153" s="4">
        <f t="shared" si="140"/>
        <v>35159389.18</v>
      </c>
      <c r="AD153" s="4">
        <f t="shared" si="141"/>
        <v>34963492.810000002</v>
      </c>
      <c r="AE153" s="4">
        <f t="shared" si="142"/>
        <v>35199342.020000003</v>
      </c>
      <c r="AF153" s="4">
        <f t="shared" si="143"/>
        <v>37011495.75</v>
      </c>
      <c r="AG153" s="4">
        <f t="shared" si="144"/>
        <v>37538017.410000004</v>
      </c>
      <c r="AH153" s="4">
        <f t="shared" si="145"/>
        <v>36886999.999999993</v>
      </c>
      <c r="AI153" s="4">
        <f t="shared" si="146"/>
        <v>37557000</v>
      </c>
      <c r="AJ153" s="199">
        <f t="shared" si="124"/>
        <v>4015.7531372093022</v>
      </c>
      <c r="AK153" s="4">
        <f t="shared" si="125"/>
        <v>4163.8310255802935</v>
      </c>
      <c r="AL153" s="4">
        <f t="shared" si="126"/>
        <v>4221.1146698056264</v>
      </c>
      <c r="AM153" s="4">
        <f t="shared" si="127"/>
        <v>4317.3484631424017</v>
      </c>
      <c r="AN153" s="4">
        <f t="shared" si="128"/>
        <v>4627.593867216804</v>
      </c>
      <c r="AO153" s="4">
        <f t="shared" si="129"/>
        <v>4779.4776432391145</v>
      </c>
      <c r="AP153" s="4">
        <f t="shared" si="130"/>
        <v>4754.7048208301103</v>
      </c>
      <c r="AQ153" s="4">
        <f t="shared" si="131"/>
        <v>4841.067285382831</v>
      </c>
    </row>
    <row r="154" spans="1:43">
      <c r="A154" s="3">
        <v>297</v>
      </c>
      <c r="B154" s="3">
        <v>11</v>
      </c>
      <c r="C154" s="24" t="s">
        <v>739</v>
      </c>
      <c r="D154" s="4">
        <v>3360.8789589551916</v>
      </c>
      <c r="E154" s="4">
        <v>3417.8972068965518</v>
      </c>
      <c r="F154" s="4">
        <v>3298.149952964664</v>
      </c>
      <c r="G154" s="4">
        <v>3382.3537123306141</v>
      </c>
      <c r="H154" s="4">
        <v>3624.8004210190975</v>
      </c>
      <c r="I154" s="4">
        <v>3778.5852661176277</v>
      </c>
      <c r="J154" s="17">
        <v>3852.0529463543853</v>
      </c>
      <c r="K154" s="17">
        <v>3953.2235905789053</v>
      </c>
      <c r="L154" s="4">
        <v>57.243779988197161</v>
      </c>
      <c r="M154" s="4">
        <v>56.183115338882281</v>
      </c>
      <c r="N154" s="4">
        <v>56.611594717830286</v>
      </c>
      <c r="O154" s="4">
        <v>56.015303714690219</v>
      </c>
      <c r="P154" s="4">
        <v>59.99228718499019</v>
      </c>
      <c r="Q154" s="4">
        <v>55.72747691539805</v>
      </c>
      <c r="R154" s="20">
        <v>64.044028727263751</v>
      </c>
      <c r="S154" s="20">
        <v>78.218448958101959</v>
      </c>
      <c r="T154" s="203">
        <v>116921</v>
      </c>
      <c r="U154" s="63">
        <v>117740</v>
      </c>
      <c r="V154" s="63">
        <v>118209</v>
      </c>
      <c r="W154" s="63">
        <v>118664</v>
      </c>
      <c r="X154" s="63">
        <v>119282</v>
      </c>
      <c r="Y154" s="63">
        <v>120210</v>
      </c>
      <c r="Z154" s="4">
        <v>121557</v>
      </c>
      <c r="AA154" s="4">
        <v>121557</v>
      </c>
      <c r="AB154" s="96">
        <f t="shared" si="139"/>
        <v>399650328.75999999</v>
      </c>
      <c r="AC154" s="4">
        <f t="shared" si="140"/>
        <v>409038217.13999999</v>
      </c>
      <c r="AD154" s="4">
        <f t="shared" si="141"/>
        <v>396563007.78999996</v>
      </c>
      <c r="AE154" s="4">
        <f t="shared" si="142"/>
        <v>408010620.92000002</v>
      </c>
      <c r="AF154" s="4">
        <f t="shared" si="143"/>
        <v>439529443.81999999</v>
      </c>
      <c r="AG154" s="4">
        <f t="shared" si="144"/>
        <v>460922734.84000003</v>
      </c>
      <c r="AH154" s="4">
        <f t="shared" si="145"/>
        <v>476029000</v>
      </c>
      <c r="AI154" s="4">
        <f t="shared" si="146"/>
        <v>490049999.99999994</v>
      </c>
      <c r="AJ154" s="199">
        <f t="shared" si="124"/>
        <v>3418.1227389433889</v>
      </c>
      <c r="AK154" s="4">
        <f t="shared" si="125"/>
        <v>3474.0803222354339</v>
      </c>
      <c r="AL154" s="4">
        <f t="shared" si="126"/>
        <v>3354.7615476824944</v>
      </c>
      <c r="AM154" s="4">
        <f t="shared" si="127"/>
        <v>3438.3690160453043</v>
      </c>
      <c r="AN154" s="4">
        <f t="shared" si="128"/>
        <v>3684.7927082040878</v>
      </c>
      <c r="AO154" s="4">
        <f t="shared" si="129"/>
        <v>3834.312743033026</v>
      </c>
      <c r="AP154" s="4">
        <f t="shared" si="130"/>
        <v>3916.0969750816489</v>
      </c>
      <c r="AQ154" s="4">
        <f t="shared" si="131"/>
        <v>4031.4420395370066</v>
      </c>
    </row>
    <row r="155" spans="1:43">
      <c r="A155" s="3">
        <v>402</v>
      </c>
      <c r="B155" s="3">
        <v>11</v>
      </c>
      <c r="C155" s="24" t="s">
        <v>752</v>
      </c>
      <c r="D155" s="4">
        <v>3856.1834522139852</v>
      </c>
      <c r="E155" s="4">
        <v>3990.7642633070232</v>
      </c>
      <c r="F155" s="4">
        <v>3942.1548503920758</v>
      </c>
      <c r="G155" s="4">
        <v>3897.4261037745659</v>
      </c>
      <c r="H155" s="4">
        <v>4103.7375909330522</v>
      </c>
      <c r="I155" s="4">
        <v>4409.9101196836937</v>
      </c>
      <c r="J155" s="17">
        <v>4666.27027027027</v>
      </c>
      <c r="K155" s="17">
        <v>4451.2432432432433</v>
      </c>
      <c r="L155" s="4">
        <v>66.820276497695858</v>
      </c>
      <c r="M155" s="4">
        <v>68.811981380287392</v>
      </c>
      <c r="N155" s="4">
        <v>68.819645068097401</v>
      </c>
      <c r="O155" s="4">
        <v>72.059893937818444</v>
      </c>
      <c r="P155" s="4">
        <v>75.06589351607802</v>
      </c>
      <c r="Q155" s="4">
        <v>76.29835434921992</v>
      </c>
      <c r="R155" s="20">
        <v>77.621621621621628</v>
      </c>
      <c r="S155" s="20">
        <v>79.78378378378379</v>
      </c>
      <c r="T155" s="203">
        <v>9982</v>
      </c>
      <c r="U155" s="63">
        <v>9882</v>
      </c>
      <c r="V155" s="63">
        <v>9692</v>
      </c>
      <c r="W155" s="63">
        <v>9617</v>
      </c>
      <c r="X155" s="63">
        <v>9485</v>
      </c>
      <c r="Y155" s="63">
        <v>9358</v>
      </c>
      <c r="Z155" s="4">
        <v>9250</v>
      </c>
      <c r="AA155" s="4">
        <v>9250</v>
      </c>
      <c r="AB155" s="96">
        <f t="shared" si="139"/>
        <v>39159423.219999999</v>
      </c>
      <c r="AC155" s="4">
        <f t="shared" si="140"/>
        <v>40116732.450000003</v>
      </c>
      <c r="AD155" s="4">
        <f t="shared" si="141"/>
        <v>38874364.810000002</v>
      </c>
      <c r="AE155" s="4">
        <f t="shared" si="142"/>
        <v>38174546.839999996</v>
      </c>
      <c r="AF155" s="4">
        <f t="shared" si="143"/>
        <v>39635951.050000004</v>
      </c>
      <c r="AG155" s="4">
        <f t="shared" si="144"/>
        <v>41981938.900000006</v>
      </c>
      <c r="AH155" s="4">
        <f t="shared" si="145"/>
        <v>43881000</v>
      </c>
      <c r="AI155" s="4">
        <f t="shared" si="146"/>
        <v>41912000.000000007</v>
      </c>
      <c r="AJ155" s="199">
        <f t="shared" si="124"/>
        <v>3923.0037287116811</v>
      </c>
      <c r="AK155" s="4">
        <f t="shared" si="125"/>
        <v>4059.5762446873105</v>
      </c>
      <c r="AL155" s="4">
        <f t="shared" si="126"/>
        <v>4010.9744954601738</v>
      </c>
      <c r="AM155" s="4">
        <f t="shared" si="127"/>
        <v>3969.4859977123838</v>
      </c>
      <c r="AN155" s="4">
        <f t="shared" si="128"/>
        <v>4178.8034844491303</v>
      </c>
      <c r="AO155" s="4">
        <f t="shared" si="129"/>
        <v>4486.2084740329137</v>
      </c>
      <c r="AP155" s="4">
        <f t="shared" si="130"/>
        <v>4743.8918918918916</v>
      </c>
      <c r="AQ155" s="4">
        <f t="shared" si="131"/>
        <v>4531.0270270270275</v>
      </c>
    </row>
    <row r="156" spans="1:43">
      <c r="A156" s="3">
        <v>420</v>
      </c>
      <c r="B156" s="3">
        <v>11</v>
      </c>
      <c r="C156" s="24" t="s">
        <v>760</v>
      </c>
      <c r="D156" s="4">
        <v>3578.8113382899628</v>
      </c>
      <c r="E156" s="4">
        <v>3728.8977415103905</v>
      </c>
      <c r="F156" s="4">
        <v>3728.4033254958085</v>
      </c>
      <c r="G156" s="4">
        <v>4062.4761025906732</v>
      </c>
      <c r="H156" s="4">
        <v>4256.6900095197798</v>
      </c>
      <c r="I156" s="4">
        <v>4299.2338555626457</v>
      </c>
      <c r="J156" s="17">
        <v>4474.6201099256386</v>
      </c>
      <c r="K156" s="17">
        <v>4542.0842763228793</v>
      </c>
      <c r="L156" s="4">
        <v>53.149804079172107</v>
      </c>
      <c r="M156" s="4">
        <v>57.374556512924478</v>
      </c>
      <c r="N156" s="4">
        <v>54.896749131057042</v>
      </c>
      <c r="O156" s="4">
        <v>59.585492227979273</v>
      </c>
      <c r="P156" s="4">
        <v>62.195895917072136</v>
      </c>
      <c r="Q156" s="4">
        <v>66.47521803871517</v>
      </c>
      <c r="R156" s="20">
        <v>70.805043646944711</v>
      </c>
      <c r="S156" s="20">
        <v>75.978014872292277</v>
      </c>
      <c r="T156" s="203">
        <v>9953</v>
      </c>
      <c r="U156" s="63">
        <v>9865</v>
      </c>
      <c r="V156" s="63">
        <v>9782</v>
      </c>
      <c r="W156" s="63">
        <v>9650</v>
      </c>
      <c r="X156" s="63">
        <v>9454</v>
      </c>
      <c r="Y156" s="63">
        <v>9402</v>
      </c>
      <c r="Z156" s="4">
        <v>9279</v>
      </c>
      <c r="AA156" s="4">
        <v>9279</v>
      </c>
      <c r="AB156" s="96">
        <f t="shared" si="139"/>
        <v>36148909.25</v>
      </c>
      <c r="AC156" s="4">
        <f t="shared" si="140"/>
        <v>37351576.219999999</v>
      </c>
      <c r="AD156" s="4">
        <f t="shared" si="141"/>
        <v>37008241.329999998</v>
      </c>
      <c r="AE156" s="4">
        <f t="shared" si="142"/>
        <v>39777894.389999993</v>
      </c>
      <c r="AF156" s="4">
        <f t="shared" si="143"/>
        <v>40830747.350000001</v>
      </c>
      <c r="AG156" s="4">
        <f t="shared" si="144"/>
        <v>41046396.709999993</v>
      </c>
      <c r="AH156" s="4">
        <f t="shared" si="145"/>
        <v>42177000</v>
      </c>
      <c r="AI156" s="4">
        <f t="shared" si="146"/>
        <v>42850999.999999993</v>
      </c>
      <c r="AJ156" s="199">
        <f t="shared" si="124"/>
        <v>3631.9611423691349</v>
      </c>
      <c r="AK156" s="4">
        <f t="shared" si="125"/>
        <v>3786.2722980233148</v>
      </c>
      <c r="AL156" s="4">
        <f t="shared" si="126"/>
        <v>3783.3000746268654</v>
      </c>
      <c r="AM156" s="4">
        <f t="shared" si="127"/>
        <v>4122.0615948186523</v>
      </c>
      <c r="AN156" s="4">
        <f t="shared" si="128"/>
        <v>4318.8859054368522</v>
      </c>
      <c r="AO156" s="4">
        <f t="shared" si="129"/>
        <v>4365.7090736013606</v>
      </c>
      <c r="AP156" s="4">
        <f t="shared" si="130"/>
        <v>4545.4251535725834</v>
      </c>
      <c r="AQ156" s="4">
        <f t="shared" si="131"/>
        <v>4618.0622911951714</v>
      </c>
    </row>
    <row r="157" spans="1:43">
      <c r="A157" s="3">
        <v>595</v>
      </c>
      <c r="B157" s="3">
        <v>11</v>
      </c>
      <c r="C157" s="24" t="s">
        <v>816</v>
      </c>
      <c r="D157" s="4">
        <v>4695.5636919831222</v>
      </c>
      <c r="E157" s="4">
        <v>4594.0981243346814</v>
      </c>
      <c r="F157" s="4">
        <v>4712.5944896193769</v>
      </c>
      <c r="G157" s="4">
        <v>4832.6178412627833</v>
      </c>
      <c r="H157" s="4">
        <v>5151.6625483944426</v>
      </c>
      <c r="I157" s="4">
        <v>5283.4591043739874</v>
      </c>
      <c r="J157" s="17">
        <v>5468.0402715991568</v>
      </c>
      <c r="K157" s="17">
        <v>5663.5448372746432</v>
      </c>
      <c r="L157" s="4">
        <v>83.755274261603375</v>
      </c>
      <c r="M157" s="4">
        <v>84.734937193953584</v>
      </c>
      <c r="N157" s="4">
        <v>86.288927335640139</v>
      </c>
      <c r="O157" s="4">
        <v>91.596265006669626</v>
      </c>
      <c r="P157" s="4">
        <v>95.877932133910278</v>
      </c>
      <c r="Q157" s="4">
        <v>98.819717657949553</v>
      </c>
      <c r="R157" s="20">
        <v>105.36174198080074</v>
      </c>
      <c r="S157" s="20">
        <v>112.15172090845235</v>
      </c>
      <c r="T157" s="203">
        <v>4740</v>
      </c>
      <c r="U157" s="63">
        <v>4697</v>
      </c>
      <c r="V157" s="63">
        <v>4624</v>
      </c>
      <c r="W157" s="63">
        <v>4498</v>
      </c>
      <c r="X157" s="63">
        <v>4391</v>
      </c>
      <c r="Y157" s="63">
        <v>4321</v>
      </c>
      <c r="Z157" s="4">
        <v>4271</v>
      </c>
      <c r="AA157" s="4">
        <v>4271</v>
      </c>
      <c r="AB157" s="96">
        <f t="shared" si="139"/>
        <v>22653971.899999999</v>
      </c>
      <c r="AC157" s="4">
        <f t="shared" si="140"/>
        <v>21976478.889999997</v>
      </c>
      <c r="AD157" s="4">
        <f t="shared" si="141"/>
        <v>22190036.920000002</v>
      </c>
      <c r="AE157" s="4">
        <f t="shared" si="142"/>
        <v>22149115.049999997</v>
      </c>
      <c r="AF157" s="4">
        <f t="shared" si="143"/>
        <v>23041950.25</v>
      </c>
      <c r="AG157" s="4">
        <f t="shared" si="144"/>
        <v>23256826.789999999</v>
      </c>
      <c r="AH157" s="4">
        <f t="shared" si="145"/>
        <v>23803999.999999996</v>
      </c>
      <c r="AI157" s="4">
        <f t="shared" si="146"/>
        <v>24668000</v>
      </c>
      <c r="AJ157" s="199">
        <f t="shared" si="124"/>
        <v>4779.3189662447257</v>
      </c>
      <c r="AK157" s="4">
        <f t="shared" si="125"/>
        <v>4678.833061528635</v>
      </c>
      <c r="AL157" s="4">
        <f t="shared" si="126"/>
        <v>4798.8834169550173</v>
      </c>
      <c r="AM157" s="4">
        <f t="shared" si="127"/>
        <v>4924.2141062694527</v>
      </c>
      <c r="AN157" s="4">
        <f t="shared" si="128"/>
        <v>5247.5404805283533</v>
      </c>
      <c r="AO157" s="4">
        <f t="shared" si="129"/>
        <v>5382.2788220319371</v>
      </c>
      <c r="AP157" s="4">
        <f t="shared" si="130"/>
        <v>5573.4020135799574</v>
      </c>
      <c r="AQ157" s="4">
        <f t="shared" si="131"/>
        <v>5775.6965581830955</v>
      </c>
    </row>
    <row r="158" spans="1:43">
      <c r="A158" s="3">
        <v>686</v>
      </c>
      <c r="B158" s="3">
        <v>11</v>
      </c>
      <c r="C158" s="24" t="s">
        <v>847</v>
      </c>
      <c r="D158" s="4">
        <v>4036.4408356039962</v>
      </c>
      <c r="E158" s="4">
        <v>4119.5178680048657</v>
      </c>
      <c r="F158" s="4">
        <v>4302.9838402457754</v>
      </c>
      <c r="G158" s="4">
        <v>4469.034755944931</v>
      </c>
      <c r="H158" s="4">
        <v>4742.1913777635373</v>
      </c>
      <c r="I158" s="4">
        <v>5113.5423747133973</v>
      </c>
      <c r="J158" s="17">
        <v>5626.0296540362442</v>
      </c>
      <c r="K158" s="17">
        <v>5581.8780889621084</v>
      </c>
      <c r="L158" s="4">
        <v>96.881622767181355</v>
      </c>
      <c r="M158" s="4">
        <v>102.49391727493918</v>
      </c>
      <c r="N158" s="4">
        <v>103.53302611367127</v>
      </c>
      <c r="O158" s="4">
        <v>107.94743429286608</v>
      </c>
      <c r="P158" s="4">
        <v>115.02723486062159</v>
      </c>
      <c r="Q158" s="4">
        <v>117.91680314444808</v>
      </c>
      <c r="R158" s="20">
        <v>113.01482701812191</v>
      </c>
      <c r="S158" s="20">
        <v>116.30971993410215</v>
      </c>
      <c r="T158" s="203">
        <v>3303</v>
      </c>
      <c r="U158" s="63">
        <v>3288</v>
      </c>
      <c r="V158" s="63">
        <v>3255</v>
      </c>
      <c r="W158" s="63">
        <v>3196</v>
      </c>
      <c r="X158" s="63">
        <v>3121</v>
      </c>
      <c r="Y158" s="63">
        <v>3053</v>
      </c>
      <c r="Z158" s="4">
        <v>3035</v>
      </c>
      <c r="AA158" s="4">
        <v>3035</v>
      </c>
      <c r="AB158" s="96">
        <f t="shared" si="139"/>
        <v>13652364.079999998</v>
      </c>
      <c r="AC158" s="4">
        <f t="shared" si="140"/>
        <v>13881974.749999998</v>
      </c>
      <c r="AD158" s="4">
        <f t="shared" si="141"/>
        <v>14343212.399999999</v>
      </c>
      <c r="AE158" s="4">
        <f t="shared" si="142"/>
        <v>14628035.08</v>
      </c>
      <c r="AF158" s="4">
        <f t="shared" si="143"/>
        <v>15159379.289999999</v>
      </c>
      <c r="AG158" s="4">
        <f t="shared" si="144"/>
        <v>15971644.870000001</v>
      </c>
      <c r="AH158" s="4">
        <f t="shared" si="145"/>
        <v>17418000</v>
      </c>
      <c r="AI158" s="4">
        <f t="shared" si="146"/>
        <v>17294000</v>
      </c>
      <c r="AJ158" s="199">
        <f t="shared" si="124"/>
        <v>4133.3224583711772</v>
      </c>
      <c r="AK158" s="4">
        <f t="shared" si="125"/>
        <v>4222.0117852798048</v>
      </c>
      <c r="AL158" s="4">
        <f t="shared" si="126"/>
        <v>4406.5168663594468</v>
      </c>
      <c r="AM158" s="4">
        <f t="shared" si="127"/>
        <v>4576.9821902377971</v>
      </c>
      <c r="AN158" s="4">
        <f t="shared" si="128"/>
        <v>4857.2186126241586</v>
      </c>
      <c r="AO158" s="4">
        <f t="shared" si="129"/>
        <v>5231.4591778578451</v>
      </c>
      <c r="AP158" s="4">
        <f t="shared" si="130"/>
        <v>5739.0444810543659</v>
      </c>
      <c r="AQ158" s="4">
        <f t="shared" si="131"/>
        <v>5698.1878088962112</v>
      </c>
    </row>
    <row r="159" spans="1:43">
      <c r="A159" s="3">
        <v>687</v>
      </c>
      <c r="B159" s="3">
        <v>11</v>
      </c>
      <c r="C159" s="24" t="s">
        <v>848</v>
      </c>
      <c r="D159" s="4">
        <v>4876.0940759930909</v>
      </c>
      <c r="E159" s="4">
        <v>5220.6383284968078</v>
      </c>
      <c r="F159" s="4">
        <v>5271.3701177856301</v>
      </c>
      <c r="G159" s="4">
        <v>5433.4938219261057</v>
      </c>
      <c r="H159" s="4">
        <v>5925.4309238451933</v>
      </c>
      <c r="I159" s="4">
        <v>5642.6992184497121</v>
      </c>
      <c r="J159" s="17">
        <v>6144.0846001321879</v>
      </c>
      <c r="K159" s="17">
        <v>6810.9715796430928</v>
      </c>
      <c r="L159" s="4">
        <v>148.53195164075993</v>
      </c>
      <c r="M159" s="4">
        <v>149.7388276262333</v>
      </c>
      <c r="N159" s="4">
        <v>136.63133097762073</v>
      </c>
      <c r="O159" s="4">
        <v>236.22047244094489</v>
      </c>
      <c r="P159" s="4">
        <v>160.42446941323345</v>
      </c>
      <c r="Q159" s="4">
        <v>164.63805253042921</v>
      </c>
      <c r="R159" s="20">
        <v>165.8955717118308</v>
      </c>
      <c r="S159" s="20">
        <v>186.38466622604099</v>
      </c>
      <c r="T159" s="203">
        <v>1737</v>
      </c>
      <c r="U159" s="63">
        <v>1723</v>
      </c>
      <c r="V159" s="63">
        <v>1698</v>
      </c>
      <c r="W159" s="63">
        <v>1651</v>
      </c>
      <c r="X159" s="63">
        <v>1602</v>
      </c>
      <c r="Y159" s="63">
        <v>1561</v>
      </c>
      <c r="Z159" s="4">
        <v>1513</v>
      </c>
      <c r="AA159" s="4">
        <v>1513</v>
      </c>
      <c r="AB159" s="96">
        <f t="shared" si="139"/>
        <v>8727775.4099999983</v>
      </c>
      <c r="AC159" s="4">
        <f t="shared" si="140"/>
        <v>9253159.8399999999</v>
      </c>
      <c r="AD159" s="4">
        <f t="shared" si="141"/>
        <v>9182786.459999999</v>
      </c>
      <c r="AE159" s="4">
        <f t="shared" si="142"/>
        <v>9360698.3000000007</v>
      </c>
      <c r="AF159" s="4">
        <f t="shared" si="143"/>
        <v>9749540.3399999999</v>
      </c>
      <c r="AG159" s="4">
        <f t="shared" si="144"/>
        <v>9065253.4800000004</v>
      </c>
      <c r="AH159" s="4">
        <f t="shared" si="145"/>
        <v>9547000</v>
      </c>
      <c r="AI159" s="4">
        <f t="shared" si="146"/>
        <v>10587000</v>
      </c>
      <c r="AJ159" s="199">
        <f t="shared" si="124"/>
        <v>5024.6260276338508</v>
      </c>
      <c r="AK159" s="4">
        <f t="shared" si="125"/>
        <v>5370.3771561230415</v>
      </c>
      <c r="AL159" s="4">
        <f t="shared" si="126"/>
        <v>5408.0014487632507</v>
      </c>
      <c r="AM159" s="4">
        <f t="shared" si="127"/>
        <v>5669.7142943670506</v>
      </c>
      <c r="AN159" s="4">
        <f t="shared" si="128"/>
        <v>6085.8553932584273</v>
      </c>
      <c r="AO159" s="4">
        <f t="shared" si="129"/>
        <v>5807.3372709801415</v>
      </c>
      <c r="AP159" s="4">
        <f t="shared" si="130"/>
        <v>6309.9801718440185</v>
      </c>
      <c r="AQ159" s="4">
        <f t="shared" si="131"/>
        <v>6997.356245869134</v>
      </c>
    </row>
    <row r="160" spans="1:43">
      <c r="A160" s="3">
        <v>749</v>
      </c>
      <c r="B160" s="3">
        <v>11</v>
      </c>
      <c r="C160" s="24" t="s">
        <v>870</v>
      </c>
      <c r="D160" s="4">
        <v>2846.9101092043684</v>
      </c>
      <c r="E160" s="4">
        <v>2906.4541786108048</v>
      </c>
      <c r="F160" s="4">
        <v>2966.6096850902709</v>
      </c>
      <c r="G160" s="4">
        <v>3156.1098223678136</v>
      </c>
      <c r="H160" s="4">
        <v>3295.3553078467071</v>
      </c>
      <c r="I160" s="4">
        <v>3510.4785073643593</v>
      </c>
      <c r="J160" s="17">
        <v>3609.4285580128658</v>
      </c>
      <c r="K160" s="17">
        <v>3939.1463586420623</v>
      </c>
      <c r="L160" s="4">
        <v>70.432229053868042</v>
      </c>
      <c r="M160" s="4">
        <v>71.021683204704146</v>
      </c>
      <c r="N160" s="4">
        <v>72.078311862215443</v>
      </c>
      <c r="O160" s="4">
        <v>75.205315124111834</v>
      </c>
      <c r="P160" s="4">
        <v>77.626849647575042</v>
      </c>
      <c r="Q160" s="4">
        <v>79.243329725659976</v>
      </c>
      <c r="R160" s="20">
        <v>87.383199511668309</v>
      </c>
      <c r="S160" s="20">
        <v>98.464572474996473</v>
      </c>
      <c r="T160" s="203">
        <v>21794</v>
      </c>
      <c r="U160" s="63">
        <v>21768</v>
      </c>
      <c r="V160" s="63">
        <v>21657</v>
      </c>
      <c r="W160" s="63">
        <v>21674</v>
      </c>
      <c r="X160" s="63">
        <v>21423</v>
      </c>
      <c r="Y160" s="63">
        <v>21251</v>
      </c>
      <c r="Z160" s="4">
        <v>21297</v>
      </c>
      <c r="AA160" s="4">
        <v>21297</v>
      </c>
      <c r="AB160" s="96">
        <f t="shared" si="139"/>
        <v>63580558.920000002</v>
      </c>
      <c r="AC160" s="4">
        <f t="shared" si="140"/>
        <v>64813694.559999995</v>
      </c>
      <c r="AD160" s="4">
        <f t="shared" si="141"/>
        <v>65808865.949999996</v>
      </c>
      <c r="AE160" s="4">
        <f t="shared" si="142"/>
        <v>70035524.289999992</v>
      </c>
      <c r="AF160" s="4">
        <f t="shared" si="143"/>
        <v>72259396.760000005</v>
      </c>
      <c r="AG160" s="4">
        <f t="shared" si="144"/>
        <v>76285178.75999999</v>
      </c>
      <c r="AH160" s="4">
        <f t="shared" si="145"/>
        <v>78731000</v>
      </c>
      <c r="AI160" s="4">
        <f t="shared" si="146"/>
        <v>85989000</v>
      </c>
      <c r="AJ160" s="199">
        <f t="shared" si="124"/>
        <v>2917.3423382582364</v>
      </c>
      <c r="AK160" s="4">
        <f t="shared" si="125"/>
        <v>2977.4758618155088</v>
      </c>
      <c r="AL160" s="4">
        <f t="shared" si="126"/>
        <v>3038.6879969524862</v>
      </c>
      <c r="AM160" s="4">
        <f t="shared" si="127"/>
        <v>3231.3151374919253</v>
      </c>
      <c r="AN160" s="4">
        <f t="shared" si="128"/>
        <v>3372.9821574942821</v>
      </c>
      <c r="AO160" s="4">
        <f t="shared" si="129"/>
        <v>3589.7218370900187</v>
      </c>
      <c r="AP160" s="4">
        <f t="shared" si="130"/>
        <v>3696.8117575245342</v>
      </c>
      <c r="AQ160" s="4">
        <f t="shared" si="131"/>
        <v>4037.610931117059</v>
      </c>
    </row>
    <row r="161" spans="1:43">
      <c r="A161" s="3">
        <v>762</v>
      </c>
      <c r="B161" s="3">
        <v>11</v>
      </c>
      <c r="C161" s="24" t="s">
        <v>877</v>
      </c>
      <c r="D161" s="4">
        <v>4131.2832865825158</v>
      </c>
      <c r="E161" s="4">
        <v>4279.5437199333173</v>
      </c>
      <c r="F161" s="4">
        <v>4183.9693619631898</v>
      </c>
      <c r="G161" s="4">
        <v>4332.0008822788004</v>
      </c>
      <c r="H161" s="4">
        <v>4389.3821067487816</v>
      </c>
      <c r="I161" s="4">
        <v>4461.9797266336891</v>
      </c>
      <c r="J161" s="17">
        <v>4605.1377118644068</v>
      </c>
      <c r="K161" s="17">
        <v>4846.3983050847455</v>
      </c>
      <c r="L161" s="4">
        <v>86.956521739130437</v>
      </c>
      <c r="M161" s="4">
        <v>89.30697785186949</v>
      </c>
      <c r="N161" s="4">
        <v>92.515337423312886</v>
      </c>
      <c r="O161" s="4">
        <v>98.815225611293172</v>
      </c>
      <c r="P161" s="4">
        <v>102.64305876315115</v>
      </c>
      <c r="Q161" s="4">
        <v>105.44129133038271</v>
      </c>
      <c r="R161" s="20">
        <v>109.63983050847457</v>
      </c>
      <c r="S161" s="20">
        <v>111.22881355932203</v>
      </c>
      <c r="T161" s="203">
        <v>4278</v>
      </c>
      <c r="U161" s="63">
        <v>4199</v>
      </c>
      <c r="V161" s="63">
        <v>4075</v>
      </c>
      <c r="W161" s="63">
        <v>3967</v>
      </c>
      <c r="X161" s="63">
        <v>3897</v>
      </c>
      <c r="Y161" s="63">
        <v>3841</v>
      </c>
      <c r="Z161" s="4">
        <v>3776</v>
      </c>
      <c r="AA161" s="4">
        <v>3776</v>
      </c>
      <c r="AB161" s="96">
        <f t="shared" si="139"/>
        <v>18045629.900000002</v>
      </c>
      <c r="AC161" s="4">
        <f t="shared" si="140"/>
        <v>18344804.079999998</v>
      </c>
      <c r="AD161" s="4">
        <f t="shared" si="141"/>
        <v>17426675.149999999</v>
      </c>
      <c r="AE161" s="4">
        <f t="shared" si="142"/>
        <v>17577047.500000004</v>
      </c>
      <c r="AF161" s="4">
        <f t="shared" si="143"/>
        <v>17505422.07</v>
      </c>
      <c r="AG161" s="4">
        <f t="shared" si="144"/>
        <v>17543464.130000003</v>
      </c>
      <c r="AH161" s="4">
        <f t="shared" si="145"/>
        <v>17803000</v>
      </c>
      <c r="AI161" s="4">
        <f t="shared" si="146"/>
        <v>18719999.999999996</v>
      </c>
      <c r="AJ161" s="199">
        <f t="shared" si="124"/>
        <v>4218.2398083216458</v>
      </c>
      <c r="AK161" s="4">
        <f t="shared" si="125"/>
        <v>4368.8506977851866</v>
      </c>
      <c r="AL161" s="4">
        <f t="shared" si="126"/>
        <v>4276.4846993865031</v>
      </c>
      <c r="AM161" s="4">
        <f t="shared" si="127"/>
        <v>4430.8161078900939</v>
      </c>
      <c r="AN161" s="4">
        <f t="shared" si="128"/>
        <v>4492.0251655119328</v>
      </c>
      <c r="AO161" s="4">
        <f t="shared" si="129"/>
        <v>4567.4210179640722</v>
      </c>
      <c r="AP161" s="4">
        <f t="shared" si="130"/>
        <v>4714.7775423728817</v>
      </c>
      <c r="AQ161" s="4">
        <f t="shared" si="131"/>
        <v>4957.6271186440672</v>
      </c>
    </row>
    <row r="162" spans="1:43">
      <c r="A162" s="3">
        <v>778</v>
      </c>
      <c r="B162" s="3">
        <v>11</v>
      </c>
      <c r="C162" s="24" t="s">
        <v>881</v>
      </c>
      <c r="D162" s="4">
        <v>4046.0777117726652</v>
      </c>
      <c r="E162" s="4">
        <v>4049.8302229212259</v>
      </c>
      <c r="F162" s="4">
        <v>4034.193598954032</v>
      </c>
      <c r="G162" s="4">
        <v>4272.183093072078</v>
      </c>
      <c r="H162" s="4">
        <v>4600.6353114382782</v>
      </c>
      <c r="I162" s="4">
        <v>4908.3212307026406</v>
      </c>
      <c r="J162" s="17">
        <v>5143.9558844870116</v>
      </c>
      <c r="K162" s="17">
        <v>5229.4296909011755</v>
      </c>
      <c r="L162" s="4">
        <v>78.619756427604869</v>
      </c>
      <c r="M162" s="4">
        <v>79.458424507658648</v>
      </c>
      <c r="N162" s="4">
        <v>80.511973575557391</v>
      </c>
      <c r="O162" s="4">
        <v>84.954513645906232</v>
      </c>
      <c r="P162" s="4">
        <v>87.62740656851642</v>
      </c>
      <c r="Q162" s="4">
        <v>90.174577982975038</v>
      </c>
      <c r="R162" s="20">
        <v>92.584530547090409</v>
      </c>
      <c r="S162" s="20">
        <v>94.471049194601648</v>
      </c>
      <c r="T162" s="203">
        <v>7390</v>
      </c>
      <c r="U162" s="63">
        <v>7312</v>
      </c>
      <c r="V162" s="63">
        <v>7266</v>
      </c>
      <c r="W162" s="63">
        <v>7145</v>
      </c>
      <c r="X162" s="63">
        <v>7064</v>
      </c>
      <c r="Y162" s="63">
        <v>6931</v>
      </c>
      <c r="Z162" s="4">
        <v>6891</v>
      </c>
      <c r="AA162" s="4">
        <v>6891</v>
      </c>
      <c r="AB162" s="96">
        <f t="shared" si="139"/>
        <v>30481514.289999995</v>
      </c>
      <c r="AC162" s="4">
        <f t="shared" si="140"/>
        <v>30193358.590000004</v>
      </c>
      <c r="AD162" s="4">
        <f t="shared" si="141"/>
        <v>29897450.689999998</v>
      </c>
      <c r="AE162" s="4">
        <f t="shared" si="142"/>
        <v>31131748.199999999</v>
      </c>
      <c r="AF162" s="4">
        <f t="shared" si="143"/>
        <v>33117887.84</v>
      </c>
      <c r="AG162" s="4">
        <f t="shared" si="144"/>
        <v>34644574.450000003</v>
      </c>
      <c r="AH162" s="4">
        <f t="shared" si="145"/>
        <v>36084999.999999993</v>
      </c>
      <c r="AI162" s="4">
        <f t="shared" si="146"/>
        <v>36687000</v>
      </c>
      <c r="AJ162" s="199">
        <f t="shared" si="124"/>
        <v>4124.6974682002701</v>
      </c>
      <c r="AK162" s="4">
        <f t="shared" si="125"/>
        <v>4129.2886474288844</v>
      </c>
      <c r="AL162" s="4">
        <f t="shared" si="126"/>
        <v>4114.7055725295895</v>
      </c>
      <c r="AM162" s="4">
        <f t="shared" si="127"/>
        <v>4357.1376067179845</v>
      </c>
      <c r="AN162" s="4">
        <f t="shared" si="128"/>
        <v>4688.2627180067948</v>
      </c>
      <c r="AO162" s="4">
        <f t="shared" si="129"/>
        <v>4998.4958086856159</v>
      </c>
      <c r="AP162" s="4">
        <f t="shared" si="130"/>
        <v>5236.540415034101</v>
      </c>
      <c r="AQ162" s="4">
        <f t="shared" si="131"/>
        <v>5323.9007400957771</v>
      </c>
    </row>
    <row r="163" spans="1:43">
      <c r="A163" s="3">
        <v>844</v>
      </c>
      <c r="B163" s="3">
        <v>11</v>
      </c>
      <c r="C163" s="24" t="s">
        <v>889</v>
      </c>
      <c r="D163" s="4">
        <v>4615.9446517412935</v>
      </c>
      <c r="E163" s="4">
        <v>4655.1537430167591</v>
      </c>
      <c r="F163" s="4">
        <v>4893.1497981072562</v>
      </c>
      <c r="G163" s="4">
        <v>4909.4055583918316</v>
      </c>
      <c r="H163" s="4">
        <v>5405.1855460526313</v>
      </c>
      <c r="I163" s="4">
        <v>5638.4406320691951</v>
      </c>
      <c r="J163" s="17">
        <v>5608.2543978349122</v>
      </c>
      <c r="K163" s="17">
        <v>5904.6008119079834</v>
      </c>
      <c r="L163" s="4">
        <v>85.820895522388057</v>
      </c>
      <c r="M163" s="4">
        <v>84.419615145872129</v>
      </c>
      <c r="N163" s="4">
        <v>88.328075709779185</v>
      </c>
      <c r="O163" s="4">
        <v>47.862156987874918</v>
      </c>
      <c r="P163" s="4">
        <v>105.92105263157895</v>
      </c>
      <c r="Q163" s="4">
        <v>105.78842315369262</v>
      </c>
      <c r="R163" s="20">
        <v>109.60757780784844</v>
      </c>
      <c r="S163" s="20">
        <v>112.99052774018945</v>
      </c>
      <c r="T163" s="203">
        <v>1608</v>
      </c>
      <c r="U163" s="63">
        <v>1611</v>
      </c>
      <c r="V163" s="63">
        <v>1585</v>
      </c>
      <c r="W163" s="63">
        <v>1567</v>
      </c>
      <c r="X163" s="63">
        <v>1520</v>
      </c>
      <c r="Y163" s="63">
        <v>1503</v>
      </c>
      <c r="Z163" s="4">
        <v>1478</v>
      </c>
      <c r="AA163" s="4">
        <v>1478</v>
      </c>
      <c r="AB163" s="96">
        <f t="shared" si="139"/>
        <v>7560439</v>
      </c>
      <c r="AC163" s="4">
        <f t="shared" si="140"/>
        <v>7635452.6799999988</v>
      </c>
      <c r="AD163" s="4">
        <f t="shared" si="141"/>
        <v>7895642.4300000006</v>
      </c>
      <c r="AE163" s="4">
        <f t="shared" si="142"/>
        <v>7768038.5100000007</v>
      </c>
      <c r="AF163" s="4">
        <f t="shared" si="143"/>
        <v>8376882.0300000003</v>
      </c>
      <c r="AG163" s="4">
        <f t="shared" si="144"/>
        <v>8633576.2699999996</v>
      </c>
      <c r="AH163" s="4">
        <f t="shared" si="145"/>
        <v>8451000</v>
      </c>
      <c r="AI163" s="4">
        <f t="shared" si="146"/>
        <v>8894000</v>
      </c>
      <c r="AJ163" s="199">
        <f t="shared" si="124"/>
        <v>4701.7655472636816</v>
      </c>
      <c r="AK163" s="4">
        <f t="shared" si="125"/>
        <v>4739.5733581626309</v>
      </c>
      <c r="AL163" s="4">
        <f t="shared" si="126"/>
        <v>4981.4778738170353</v>
      </c>
      <c r="AM163" s="4">
        <f t="shared" si="127"/>
        <v>4957.2677153797067</v>
      </c>
      <c r="AN163" s="4">
        <f t="shared" si="128"/>
        <v>5511.1065986842104</v>
      </c>
      <c r="AO163" s="4">
        <f t="shared" si="129"/>
        <v>5744.2290552228869</v>
      </c>
      <c r="AP163" s="4">
        <f t="shared" si="130"/>
        <v>5717.8619756427606</v>
      </c>
      <c r="AQ163" s="4">
        <f t="shared" si="131"/>
        <v>6017.5913396481728</v>
      </c>
    </row>
    <row r="164" spans="1:43">
      <c r="A164" s="3">
        <v>857</v>
      </c>
      <c r="B164" s="3">
        <v>11</v>
      </c>
      <c r="C164" s="24" t="s">
        <v>897</v>
      </c>
      <c r="D164" s="4">
        <v>4471.0754468554615</v>
      </c>
      <c r="E164" s="4">
        <v>4811.4321490730235</v>
      </c>
      <c r="F164" s="4">
        <v>4598.0007701193681</v>
      </c>
      <c r="G164" s="4">
        <v>4858.4218541748332</v>
      </c>
      <c r="H164" s="4">
        <v>5426.1781671376666</v>
      </c>
      <c r="I164" s="4">
        <v>5870.8018947801065</v>
      </c>
      <c r="J164" s="17">
        <v>6069.450186027284</v>
      </c>
      <c r="K164" s="17">
        <v>6208.7639520462999</v>
      </c>
      <c r="L164" s="4">
        <v>99.301213681500556</v>
      </c>
      <c r="M164" s="4">
        <v>103.2917139614075</v>
      </c>
      <c r="N164" s="4">
        <v>113.59260685406238</v>
      </c>
      <c r="O164" s="4">
        <v>110.15288122304979</v>
      </c>
      <c r="P164" s="4">
        <v>115.86596689543804</v>
      </c>
      <c r="Q164" s="4">
        <v>119.60542540073983</v>
      </c>
      <c r="R164" s="20">
        <v>116.57709797436958</v>
      </c>
      <c r="S164" s="20">
        <v>132.28606862339811</v>
      </c>
      <c r="T164" s="203">
        <v>2719</v>
      </c>
      <c r="U164" s="63">
        <v>2643</v>
      </c>
      <c r="V164" s="63">
        <v>2597</v>
      </c>
      <c r="W164" s="63">
        <v>2551</v>
      </c>
      <c r="X164" s="63">
        <v>2477</v>
      </c>
      <c r="Y164" s="63">
        <v>2433</v>
      </c>
      <c r="Z164" s="4">
        <v>2419</v>
      </c>
      <c r="AA164" s="4">
        <v>2419</v>
      </c>
      <c r="AB164" s="96">
        <f t="shared" si="139"/>
        <v>12426854.139999999</v>
      </c>
      <c r="AC164" s="4">
        <f t="shared" si="140"/>
        <v>12989615.170000002</v>
      </c>
      <c r="AD164" s="4">
        <f t="shared" si="141"/>
        <v>12236007.999999998</v>
      </c>
      <c r="AE164" s="4">
        <f t="shared" si="142"/>
        <v>12674834.15</v>
      </c>
      <c r="AF164" s="4">
        <f t="shared" si="143"/>
        <v>13727643.32</v>
      </c>
      <c r="AG164" s="4">
        <f t="shared" si="144"/>
        <v>14574661.009999998</v>
      </c>
      <c r="AH164" s="4">
        <f t="shared" si="145"/>
        <v>14964000</v>
      </c>
      <c r="AI164" s="4">
        <f t="shared" si="146"/>
        <v>15339000</v>
      </c>
      <c r="AJ164" s="199">
        <f t="shared" si="124"/>
        <v>4570.3766605369619</v>
      </c>
      <c r="AK164" s="4">
        <f t="shared" si="125"/>
        <v>4914.7238630344309</v>
      </c>
      <c r="AL164" s="4">
        <f t="shared" si="126"/>
        <v>4711.5933769734302</v>
      </c>
      <c r="AM164" s="4">
        <f t="shared" si="127"/>
        <v>4968.5747353978832</v>
      </c>
      <c r="AN164" s="4">
        <f t="shared" si="128"/>
        <v>5542.0441340331045</v>
      </c>
      <c r="AO164" s="4">
        <f t="shared" si="129"/>
        <v>5990.407320180846</v>
      </c>
      <c r="AP164" s="4">
        <f t="shared" si="130"/>
        <v>6186.0272840016532</v>
      </c>
      <c r="AQ164" s="4">
        <f t="shared" si="131"/>
        <v>6341.0500206696979</v>
      </c>
    </row>
    <row r="165" spans="1:43">
      <c r="A165" s="3">
        <v>915</v>
      </c>
      <c r="B165" s="3">
        <v>11</v>
      </c>
      <c r="C165" s="24" t="s">
        <v>911</v>
      </c>
      <c r="D165" s="4">
        <v>3703.5376675293464</v>
      </c>
      <c r="E165" s="4">
        <v>3807.0964197875905</v>
      </c>
      <c r="F165" s="4">
        <v>3849.9717948475541</v>
      </c>
      <c r="G165" s="4">
        <v>3937.422874357866</v>
      </c>
      <c r="H165" s="4">
        <v>4121.0775706049062</v>
      </c>
      <c r="I165" s="4">
        <v>4382.4460385639604</v>
      </c>
      <c r="J165" s="17">
        <v>4592.0512563820203</v>
      </c>
      <c r="K165" s="17">
        <v>4835.0685754329761</v>
      </c>
      <c r="L165" s="4">
        <v>115.07533043719383</v>
      </c>
      <c r="M165" s="4">
        <v>117.84982299236073</v>
      </c>
      <c r="N165" s="4">
        <v>117.89175135901678</v>
      </c>
      <c r="O165" s="4">
        <v>121.56128474722742</v>
      </c>
      <c r="P165" s="4">
        <v>129.77621420893189</v>
      </c>
      <c r="Q165" s="4">
        <v>132.70539500936977</v>
      </c>
      <c r="R165" s="20">
        <v>138.10191210331365</v>
      </c>
      <c r="S165" s="20">
        <v>143.00730803884272</v>
      </c>
      <c r="T165" s="203">
        <v>21638</v>
      </c>
      <c r="U165" s="63">
        <v>21468</v>
      </c>
      <c r="V165" s="63">
        <v>21155</v>
      </c>
      <c r="W165" s="63">
        <v>20829</v>
      </c>
      <c r="X165" s="63">
        <v>20466</v>
      </c>
      <c r="Y165" s="63">
        <v>20278</v>
      </c>
      <c r="Z165" s="4">
        <v>19978</v>
      </c>
      <c r="AA165" s="4">
        <v>19978</v>
      </c>
      <c r="AB165" s="96">
        <f t="shared" si="139"/>
        <v>82627148.049999997</v>
      </c>
      <c r="AC165" s="4">
        <f t="shared" si="140"/>
        <v>84260745.939999998</v>
      </c>
      <c r="AD165" s="4">
        <f t="shared" si="141"/>
        <v>83940153.320000008</v>
      </c>
      <c r="AE165" s="4">
        <f t="shared" si="142"/>
        <v>84544581.049999997</v>
      </c>
      <c r="AF165" s="4">
        <f t="shared" si="143"/>
        <v>86997973.560000017</v>
      </c>
      <c r="AG165" s="4">
        <f t="shared" si="144"/>
        <v>91558240.769999981</v>
      </c>
      <c r="AH165" s="4">
        <f t="shared" si="145"/>
        <v>94498999.999999985</v>
      </c>
      <c r="AI165" s="4">
        <f t="shared" si="146"/>
        <v>99452000</v>
      </c>
      <c r="AJ165" s="199">
        <f t="shared" si="124"/>
        <v>3818.6129979665402</v>
      </c>
      <c r="AK165" s="4">
        <f t="shared" si="125"/>
        <v>3924.9462427799513</v>
      </c>
      <c r="AL165" s="4">
        <f t="shared" si="126"/>
        <v>3967.8635462065708</v>
      </c>
      <c r="AM165" s="4">
        <f t="shared" si="127"/>
        <v>4058.9841591050936</v>
      </c>
      <c r="AN165" s="4">
        <f t="shared" si="128"/>
        <v>4250.8537848138385</v>
      </c>
      <c r="AO165" s="4">
        <f t="shared" si="129"/>
        <v>4515.15143357333</v>
      </c>
      <c r="AP165" s="4">
        <f t="shared" si="130"/>
        <v>4730.1531684853335</v>
      </c>
      <c r="AQ165" s="4">
        <f t="shared" si="131"/>
        <v>4978.075883471819</v>
      </c>
    </row>
    <row r="166" spans="1:43">
      <c r="A166" s="3">
        <v>921</v>
      </c>
      <c r="B166" s="3">
        <v>11</v>
      </c>
      <c r="C166" s="24" t="s">
        <v>913</v>
      </c>
      <c r="D166" s="4">
        <v>5066.2538064810587</v>
      </c>
      <c r="E166" s="4">
        <v>5215.6171322160153</v>
      </c>
      <c r="F166" s="4">
        <v>4928.1539493791788</v>
      </c>
      <c r="G166" s="4">
        <v>5097.7210689990279</v>
      </c>
      <c r="H166" s="4">
        <v>5377.7205163853032</v>
      </c>
      <c r="I166" s="4">
        <v>5642.6791328600402</v>
      </c>
      <c r="J166" s="17">
        <v>6052.5502318392582</v>
      </c>
      <c r="K166" s="17">
        <v>6197.3209685729007</v>
      </c>
      <c r="L166" s="4">
        <v>104.97489730716568</v>
      </c>
      <c r="M166" s="4">
        <v>109.40409683426444</v>
      </c>
      <c r="N166" s="4">
        <v>107.44985673352436</v>
      </c>
      <c r="O166" s="4">
        <v>117.10398445092322</v>
      </c>
      <c r="P166" s="4">
        <v>122.64150943396227</v>
      </c>
      <c r="Q166" s="4">
        <v>123.73225152129818</v>
      </c>
      <c r="R166" s="20">
        <v>128.7995878413189</v>
      </c>
      <c r="S166" s="20">
        <v>132.40597630087584</v>
      </c>
      <c r="T166" s="203">
        <v>2191</v>
      </c>
      <c r="U166" s="63">
        <v>2148</v>
      </c>
      <c r="V166" s="63">
        <v>2094</v>
      </c>
      <c r="W166" s="63">
        <v>2058</v>
      </c>
      <c r="X166" s="63">
        <v>2014</v>
      </c>
      <c r="Y166" s="63">
        <v>1972</v>
      </c>
      <c r="Z166" s="4">
        <v>1941</v>
      </c>
      <c r="AA166" s="4">
        <v>1941</v>
      </c>
      <c r="AB166" s="96">
        <f t="shared" si="139"/>
        <v>11330162.09</v>
      </c>
      <c r="AC166" s="4">
        <f t="shared" si="140"/>
        <v>11438145.6</v>
      </c>
      <c r="AD166" s="4">
        <f t="shared" si="141"/>
        <v>10544554.369999999</v>
      </c>
      <c r="AE166" s="4">
        <f t="shared" si="142"/>
        <v>10732109.959999999</v>
      </c>
      <c r="AF166" s="4">
        <f t="shared" si="143"/>
        <v>11077729.120000001</v>
      </c>
      <c r="AG166" s="4">
        <f t="shared" si="144"/>
        <v>11371363.25</v>
      </c>
      <c r="AH166" s="4">
        <f t="shared" si="145"/>
        <v>11998000</v>
      </c>
      <c r="AI166" s="4">
        <f t="shared" si="146"/>
        <v>12286000</v>
      </c>
      <c r="AJ166" s="199">
        <f t="shared" si="124"/>
        <v>5171.2287037882243</v>
      </c>
      <c r="AK166" s="4">
        <f t="shared" si="125"/>
        <v>5325.0212290502795</v>
      </c>
      <c r="AL166" s="4">
        <f t="shared" si="126"/>
        <v>5035.6038061127028</v>
      </c>
      <c r="AM166" s="4">
        <f t="shared" si="127"/>
        <v>5214.8250534499512</v>
      </c>
      <c r="AN166" s="4">
        <f t="shared" si="128"/>
        <v>5500.3620258192659</v>
      </c>
      <c r="AO166" s="4">
        <f t="shared" si="129"/>
        <v>5766.4113843813384</v>
      </c>
      <c r="AP166" s="4">
        <f t="shared" si="130"/>
        <v>6181.3498196805767</v>
      </c>
      <c r="AQ166" s="4">
        <f t="shared" si="131"/>
        <v>6329.7269448737761</v>
      </c>
    </row>
    <row r="167" spans="1:43">
      <c r="A167" s="3">
        <v>925</v>
      </c>
      <c r="B167" s="3">
        <v>11</v>
      </c>
      <c r="C167" s="24" t="s">
        <v>916</v>
      </c>
      <c r="D167" s="4">
        <v>3655.4471093957945</v>
      </c>
      <c r="E167" s="4">
        <v>3695.0785380274119</v>
      </c>
      <c r="F167" s="4">
        <v>3583.8966322930801</v>
      </c>
      <c r="G167" s="4">
        <v>3582.1645457018499</v>
      </c>
      <c r="H167" s="4">
        <v>3832.0576557697682</v>
      </c>
      <c r="I167" s="4">
        <v>3913.1345457126631</v>
      </c>
      <c r="J167" s="17">
        <v>4047.2779369627506</v>
      </c>
      <c r="K167" s="17">
        <v>4109.4555873925501</v>
      </c>
      <c r="L167" s="4">
        <v>93.957945169017833</v>
      </c>
      <c r="M167" s="4">
        <v>101.58559527008869</v>
      </c>
      <c r="N167" s="4">
        <v>103.9348710990502</v>
      </c>
      <c r="O167" s="4">
        <v>109.90206746463548</v>
      </c>
      <c r="P167" s="4">
        <v>111.2042469963677</v>
      </c>
      <c r="Q167" s="4">
        <v>118.68256672345258</v>
      </c>
      <c r="R167" s="20">
        <v>107.73638968481376</v>
      </c>
      <c r="S167" s="20">
        <v>119.77077363896848</v>
      </c>
      <c r="T167" s="203">
        <v>3757</v>
      </c>
      <c r="U167" s="63">
        <v>3721</v>
      </c>
      <c r="V167" s="63">
        <v>3685</v>
      </c>
      <c r="W167" s="63">
        <v>3676</v>
      </c>
      <c r="X167" s="63">
        <v>3579</v>
      </c>
      <c r="Y167" s="63">
        <v>3522</v>
      </c>
      <c r="Z167" s="4">
        <v>3490</v>
      </c>
      <c r="AA167" s="4">
        <v>3490</v>
      </c>
      <c r="AB167" s="96">
        <f t="shared" si="139"/>
        <v>14086514.790000001</v>
      </c>
      <c r="AC167" s="4">
        <f t="shared" si="140"/>
        <v>14127387.24</v>
      </c>
      <c r="AD167" s="4">
        <f t="shared" si="141"/>
        <v>13589659.09</v>
      </c>
      <c r="AE167" s="4">
        <f t="shared" si="142"/>
        <v>13572036.869999999</v>
      </c>
      <c r="AF167" s="4">
        <f t="shared" si="143"/>
        <v>14112934.35</v>
      </c>
      <c r="AG167" s="4">
        <f t="shared" si="144"/>
        <v>14200059.869999999</v>
      </c>
      <c r="AH167" s="4">
        <f t="shared" si="145"/>
        <v>14501000</v>
      </c>
      <c r="AI167" s="4">
        <f t="shared" si="146"/>
        <v>14760000</v>
      </c>
      <c r="AJ167" s="199">
        <f t="shared" si="124"/>
        <v>3749.4050545648124</v>
      </c>
      <c r="AK167" s="4">
        <f t="shared" si="125"/>
        <v>3796.6641332975009</v>
      </c>
      <c r="AL167" s="4">
        <f t="shared" si="126"/>
        <v>3687.8315033921303</v>
      </c>
      <c r="AM167" s="4">
        <f t="shared" si="127"/>
        <v>3692.0666131664852</v>
      </c>
      <c r="AN167" s="4">
        <f t="shared" si="128"/>
        <v>3943.2619027661358</v>
      </c>
      <c r="AO167" s="4">
        <f t="shared" si="129"/>
        <v>4031.8171124361156</v>
      </c>
      <c r="AP167" s="4">
        <f t="shared" si="130"/>
        <v>4155.0143266475643</v>
      </c>
      <c r="AQ167" s="4">
        <f t="shared" si="131"/>
        <v>4229.2263610315185</v>
      </c>
    </row>
    <row r="168" spans="1:43" s="162" customFormat="1">
      <c r="A168" s="41"/>
      <c r="B168" s="41">
        <v>11</v>
      </c>
      <c r="C168" s="207" t="s">
        <v>824</v>
      </c>
      <c r="D168" s="29"/>
      <c r="E168" s="29"/>
      <c r="F168" s="29"/>
      <c r="G168" s="29"/>
      <c r="H168" s="29"/>
      <c r="I168" s="29"/>
      <c r="J168" s="208"/>
      <c r="K168" s="208"/>
      <c r="L168" s="29"/>
      <c r="M168" s="29"/>
      <c r="N168" s="29"/>
      <c r="O168" s="29"/>
      <c r="P168" s="29"/>
      <c r="Q168" s="29"/>
      <c r="R168" s="209"/>
      <c r="S168" s="209"/>
      <c r="T168" s="210">
        <f>SUM(T149:T167)</f>
        <v>253239</v>
      </c>
      <c r="U168" s="210">
        <f t="shared" ref="U168:AI168" si="147">SUM(U149:U167)</f>
        <v>252815</v>
      </c>
      <c r="V168" s="210">
        <f t="shared" si="147"/>
        <v>251570</v>
      </c>
      <c r="W168" s="210">
        <f t="shared" si="147"/>
        <v>250414</v>
      </c>
      <c r="X168" s="210">
        <f t="shared" si="147"/>
        <v>249003</v>
      </c>
      <c r="Y168" s="210">
        <f t="shared" si="147"/>
        <v>248265</v>
      </c>
      <c r="Z168" s="210">
        <f t="shared" si="147"/>
        <v>248396</v>
      </c>
      <c r="AA168" s="210">
        <f t="shared" si="147"/>
        <v>248396</v>
      </c>
      <c r="AB168" s="210">
        <f t="shared" si="147"/>
        <v>913109881.9799999</v>
      </c>
      <c r="AC168" s="210">
        <f t="shared" si="147"/>
        <v>931028106.66999996</v>
      </c>
      <c r="AD168" s="210">
        <f t="shared" si="147"/>
        <v>913926674.8900001</v>
      </c>
      <c r="AE168" s="210">
        <f t="shared" si="147"/>
        <v>936895056.05999994</v>
      </c>
      <c r="AF168" s="210">
        <f t="shared" si="147"/>
        <v>987532912.36000013</v>
      </c>
      <c r="AG168" s="210">
        <f t="shared" si="147"/>
        <v>1028194781.33</v>
      </c>
      <c r="AH168" s="210">
        <f t="shared" si="147"/>
        <v>1061789000</v>
      </c>
      <c r="AI168" s="210">
        <f t="shared" si="147"/>
        <v>1092598000</v>
      </c>
      <c r="AJ168" s="199">
        <f t="shared" si="124"/>
        <v>3605.7237707462118</v>
      </c>
      <c r="AK168" s="4">
        <f t="shared" si="125"/>
        <v>3682.6458345825999</v>
      </c>
      <c r="AL168" s="4">
        <f t="shared" si="126"/>
        <v>3632.8921369400173</v>
      </c>
      <c r="AM168" s="4">
        <f t="shared" si="127"/>
        <v>3741.3844915220393</v>
      </c>
      <c r="AN168" s="4">
        <f t="shared" si="128"/>
        <v>3965.9478494636614</v>
      </c>
      <c r="AO168" s="4">
        <f t="shared" si="129"/>
        <v>4141.5212830241881</v>
      </c>
      <c r="AP168" s="4">
        <f t="shared" si="130"/>
        <v>4274.5817162917274</v>
      </c>
      <c r="AQ168" s="4">
        <f t="shared" si="131"/>
        <v>4398.6135042432243</v>
      </c>
    </row>
    <row r="169" spans="1:43" s="229" customFormat="1" ht="15">
      <c r="A169" s="223"/>
      <c r="B169" s="223"/>
      <c r="C169" s="232"/>
      <c r="D169" s="225"/>
      <c r="E169" s="225"/>
      <c r="F169" s="225"/>
      <c r="G169" s="225"/>
      <c r="H169" s="225"/>
      <c r="I169" s="225"/>
      <c r="J169" s="233"/>
      <c r="K169" s="233"/>
      <c r="L169" s="225"/>
      <c r="M169" s="225"/>
      <c r="N169" s="225"/>
      <c r="O169" s="225"/>
      <c r="P169" s="225"/>
      <c r="Q169" s="225"/>
      <c r="R169" s="234"/>
      <c r="S169" s="234"/>
      <c r="T169" s="235"/>
      <c r="U169" s="236"/>
      <c r="V169" s="236"/>
      <c r="W169" s="236"/>
      <c r="X169" s="236"/>
      <c r="Y169" s="236"/>
      <c r="Z169" s="225"/>
      <c r="AA169" s="225"/>
      <c r="AB169" s="254"/>
      <c r="AC169" s="225"/>
      <c r="AD169" s="225"/>
      <c r="AE169" s="225"/>
      <c r="AF169" s="225"/>
      <c r="AG169" s="225"/>
      <c r="AH169" s="225"/>
      <c r="AI169" s="225"/>
      <c r="AJ169" s="230" t="s">
        <v>1018</v>
      </c>
      <c r="AK169" s="231">
        <f>AK168/AJ168-1</f>
        <v>2.1333321332174249E-2</v>
      </c>
      <c r="AL169" s="231">
        <f t="shared" ref="AL169" si="148">AL168/AK168-1</f>
        <v>-1.3510312931903745E-2</v>
      </c>
      <c r="AM169" s="231">
        <f t="shared" ref="AM169" si="149">AM168/AL168-1</f>
        <v>2.9863907457875927E-2</v>
      </c>
      <c r="AN169" s="231">
        <f t="shared" ref="AN169" si="150">AN168/AM168-1</f>
        <v>6.0021459556076628E-2</v>
      </c>
      <c r="AO169" s="231">
        <f t="shared" ref="AO169" si="151">AO168/AN168-1</f>
        <v>4.4270232545864374E-2</v>
      </c>
      <c r="AP169" s="231">
        <f t="shared" ref="AP169" si="152">AP168/AO168-1</f>
        <v>3.2128395382862163E-2</v>
      </c>
      <c r="AQ169" s="231">
        <f t="shared" ref="AQ169" si="153">AQ168/AP168-1</f>
        <v>2.9016122788991128E-2</v>
      </c>
    </row>
    <row r="170" spans="1:43">
      <c r="C170" s="24"/>
      <c r="D170" s="4"/>
      <c r="E170" s="4"/>
      <c r="F170" s="4"/>
      <c r="G170" s="4"/>
      <c r="H170" s="4"/>
      <c r="I170" s="4"/>
      <c r="J170" s="17"/>
      <c r="K170" s="17"/>
      <c r="L170" s="4"/>
      <c r="M170" s="4"/>
      <c r="N170" s="4"/>
      <c r="O170" s="4"/>
      <c r="P170" s="4"/>
      <c r="Q170" s="4"/>
      <c r="R170" s="20"/>
      <c r="S170" s="20"/>
      <c r="T170" s="203"/>
      <c r="U170" s="63"/>
      <c r="V170" s="63"/>
      <c r="W170" s="63"/>
      <c r="X170" s="63"/>
      <c r="Y170" s="63"/>
      <c r="Z170" s="4"/>
      <c r="AA170" s="4"/>
      <c r="AB170" s="96"/>
      <c r="AC170" s="4"/>
      <c r="AD170" s="4"/>
      <c r="AE170" s="4"/>
      <c r="AF170" s="4"/>
      <c r="AG170" s="4"/>
      <c r="AH170" s="4"/>
      <c r="AI170" s="4"/>
      <c r="AJ170" s="199"/>
      <c r="AK170" s="220"/>
      <c r="AL170" s="220"/>
      <c r="AM170" s="220"/>
      <c r="AN170" s="220"/>
      <c r="AO170" s="220"/>
      <c r="AP170" s="220"/>
      <c r="AQ170" s="220"/>
    </row>
    <row r="171" spans="1:43">
      <c r="A171" s="3">
        <v>90</v>
      </c>
      <c r="B171" s="3">
        <v>12</v>
      </c>
      <c r="C171" s="24" t="s">
        <v>658</v>
      </c>
      <c r="D171" s="4">
        <v>5036.9905428091779</v>
      </c>
      <c r="E171" s="4">
        <v>5196.4418611269202</v>
      </c>
      <c r="F171" s="4">
        <v>5003.4914732272073</v>
      </c>
      <c r="G171" s="4">
        <v>5261.2248362871733</v>
      </c>
      <c r="H171" s="4">
        <v>5329.5010817455441</v>
      </c>
      <c r="I171" s="4">
        <v>5453.5822966207761</v>
      </c>
      <c r="J171" s="17">
        <v>5614.8691767708997</v>
      </c>
      <c r="K171" s="17">
        <v>5760.0510529674539</v>
      </c>
      <c r="L171" s="4">
        <v>100.16787912702854</v>
      </c>
      <c r="M171" s="4">
        <v>90.779738190096751</v>
      </c>
      <c r="N171" s="4">
        <v>88.277858176555711</v>
      </c>
      <c r="O171" s="4">
        <v>88.915590267347554</v>
      </c>
      <c r="P171" s="4">
        <v>95.267363245236638</v>
      </c>
      <c r="Q171" s="4">
        <v>99.499374217772214</v>
      </c>
      <c r="R171" s="20">
        <v>109.12571793235482</v>
      </c>
      <c r="S171" s="20">
        <v>104.97766432673899</v>
      </c>
      <c r="T171" s="203">
        <v>3574</v>
      </c>
      <c r="U171" s="63">
        <v>3514</v>
      </c>
      <c r="V171" s="63">
        <v>3455</v>
      </c>
      <c r="W171" s="63">
        <v>3329</v>
      </c>
      <c r="X171" s="63">
        <v>3254</v>
      </c>
      <c r="Y171" s="63">
        <v>3196</v>
      </c>
      <c r="Z171" s="4">
        <v>3134</v>
      </c>
      <c r="AA171" s="4">
        <v>3134</v>
      </c>
      <c r="AB171" s="96">
        <f t="shared" ref="AB171:AB183" si="154">T171*(D171+L171)</f>
        <v>18360204.200000003</v>
      </c>
      <c r="AC171" s="4">
        <f t="shared" ref="AC171:AC183" si="155">U171*(E171+M171)</f>
        <v>18579296.699999996</v>
      </c>
      <c r="AD171" s="4">
        <f t="shared" ref="AD171:AD183" si="156">V171*(F171+N171)</f>
        <v>17592063.040000003</v>
      </c>
      <c r="AE171" s="4">
        <f t="shared" ref="AE171:AE183" si="157">W171*(G171+O171)</f>
        <v>17810617.48</v>
      </c>
      <c r="AF171" s="4">
        <f t="shared" ref="AF171:AF183" si="158">X171*(H171+P171)</f>
        <v>17652196.520000003</v>
      </c>
      <c r="AG171" s="4">
        <f t="shared" ref="AG171:AG183" si="159">Y171*(I171+Q171)</f>
        <v>17747649.02</v>
      </c>
      <c r="AH171" s="4">
        <f t="shared" ref="AH171:AH183" si="160">Z171*(J171+R171)</f>
        <v>17939000</v>
      </c>
      <c r="AI171" s="4">
        <f t="shared" ref="AI171:AI183" si="161">AA171*(K171+S171)</f>
        <v>18381000</v>
      </c>
      <c r="AJ171" s="199">
        <f t="shared" si="124"/>
        <v>5137.1584219362067</v>
      </c>
      <c r="AK171" s="4">
        <f t="shared" si="125"/>
        <v>5287.2215993170166</v>
      </c>
      <c r="AL171" s="4">
        <f t="shared" si="126"/>
        <v>5091.7693314037633</v>
      </c>
      <c r="AM171" s="4">
        <f t="shared" si="127"/>
        <v>5350.1404265545207</v>
      </c>
      <c r="AN171" s="4">
        <f t="shared" si="128"/>
        <v>5424.768444990782</v>
      </c>
      <c r="AO171" s="4">
        <f t="shared" si="129"/>
        <v>5553.0816708385482</v>
      </c>
      <c r="AP171" s="4">
        <f t="shared" si="130"/>
        <v>5723.9948947032544</v>
      </c>
      <c r="AQ171" s="4">
        <f t="shared" si="131"/>
        <v>5865.0287172941926</v>
      </c>
    </row>
    <row r="172" spans="1:43">
      <c r="A172" s="3">
        <v>146</v>
      </c>
      <c r="B172" s="3">
        <v>12</v>
      </c>
      <c r="C172" s="24" t="s">
        <v>673</v>
      </c>
      <c r="D172" s="4">
        <v>4997.9917653673165</v>
      </c>
      <c r="E172" s="4">
        <v>4970.0398720641588</v>
      </c>
      <c r="F172" s="4">
        <v>5156.9588202028081</v>
      </c>
      <c r="G172" s="4">
        <v>5225.2729619947713</v>
      </c>
      <c r="H172" s="4">
        <v>5530.1461931233271</v>
      </c>
      <c r="I172" s="4">
        <v>5343.950983364919</v>
      </c>
      <c r="J172" s="17">
        <v>5413.2587171760651</v>
      </c>
      <c r="K172" s="17">
        <v>5501.5066724063709</v>
      </c>
      <c r="L172" s="4">
        <v>75.337331334332831</v>
      </c>
      <c r="M172" s="4">
        <v>61.676532365858314</v>
      </c>
      <c r="N172" s="4">
        <v>77.223088923556944</v>
      </c>
      <c r="O172" s="4">
        <v>77.820229237884575</v>
      </c>
      <c r="P172" s="4">
        <v>80.090590899732348</v>
      </c>
      <c r="Q172" s="4">
        <v>81.911981469783115</v>
      </c>
      <c r="R172" s="20">
        <v>90.615583297460176</v>
      </c>
      <c r="S172" s="20">
        <v>94.27464485578993</v>
      </c>
      <c r="T172" s="203">
        <v>5336</v>
      </c>
      <c r="U172" s="63">
        <v>5237</v>
      </c>
      <c r="V172" s="63">
        <v>5128</v>
      </c>
      <c r="W172" s="63">
        <v>4973</v>
      </c>
      <c r="X172" s="63">
        <v>4857</v>
      </c>
      <c r="Y172" s="63">
        <v>4749</v>
      </c>
      <c r="Z172" s="4">
        <v>4646</v>
      </c>
      <c r="AA172" s="4">
        <v>4646</v>
      </c>
      <c r="AB172" s="96">
        <f t="shared" si="154"/>
        <v>27071284.059999999</v>
      </c>
      <c r="AC172" s="4">
        <f t="shared" si="155"/>
        <v>26351098.809999999</v>
      </c>
      <c r="AD172" s="4">
        <f t="shared" si="156"/>
        <v>26840884.830000002</v>
      </c>
      <c r="AE172" s="4">
        <f t="shared" si="157"/>
        <v>26372282.439999998</v>
      </c>
      <c r="AF172" s="4">
        <f t="shared" si="158"/>
        <v>27248920.059999999</v>
      </c>
      <c r="AG172" s="4">
        <f t="shared" si="159"/>
        <v>25767423.220000003</v>
      </c>
      <c r="AH172" s="4">
        <f t="shared" si="160"/>
        <v>25570999.999999996</v>
      </c>
      <c r="AI172" s="4">
        <f t="shared" si="161"/>
        <v>25998000</v>
      </c>
      <c r="AJ172" s="199">
        <f t="shared" si="124"/>
        <v>5073.3290967016492</v>
      </c>
      <c r="AK172" s="4">
        <f t="shared" si="125"/>
        <v>5031.7164044300171</v>
      </c>
      <c r="AL172" s="4">
        <f t="shared" si="126"/>
        <v>5234.1819091263651</v>
      </c>
      <c r="AM172" s="4">
        <f t="shared" si="127"/>
        <v>5303.093191232656</v>
      </c>
      <c r="AN172" s="4">
        <f t="shared" si="128"/>
        <v>5610.236784023059</v>
      </c>
      <c r="AO172" s="4">
        <f t="shared" si="129"/>
        <v>5425.8629648347023</v>
      </c>
      <c r="AP172" s="4">
        <f t="shared" si="130"/>
        <v>5503.8743004735252</v>
      </c>
      <c r="AQ172" s="4">
        <f t="shared" si="131"/>
        <v>5595.7813172621609</v>
      </c>
    </row>
    <row r="173" spans="1:43">
      <c r="A173" s="3">
        <v>167</v>
      </c>
      <c r="B173" s="3">
        <v>12</v>
      </c>
      <c r="C173" s="23" t="s">
        <v>680</v>
      </c>
      <c r="D173" s="4">
        <v>3113.357289906507</v>
      </c>
      <c r="E173" s="4">
        <v>3182.0689268009705</v>
      </c>
      <c r="F173" s="4">
        <v>3024.9035011240089</v>
      </c>
      <c r="G173" s="4">
        <v>3019.4609652388604</v>
      </c>
      <c r="H173" s="4">
        <v>3100.4323116460637</v>
      </c>
      <c r="I173" s="4">
        <v>3272.1487683109121</v>
      </c>
      <c r="J173" s="17">
        <v>3412.4582610721404</v>
      </c>
      <c r="K173" s="17">
        <v>3466.5182615898325</v>
      </c>
      <c r="L173" s="4">
        <v>70.7815769261329</v>
      </c>
      <c r="M173" s="4">
        <v>89.336567872587281</v>
      </c>
      <c r="N173" s="4">
        <v>75.45979202545125</v>
      </c>
      <c r="O173" s="4">
        <v>74.760617104936571</v>
      </c>
      <c r="P173" s="4">
        <v>105.2309694209499</v>
      </c>
      <c r="Q173" s="4">
        <v>78.065899785533247</v>
      </c>
      <c r="R173" s="20">
        <v>86.28633551626848</v>
      </c>
      <c r="S173" s="20">
        <v>93.896409805088908</v>
      </c>
      <c r="T173" s="203">
        <v>75514</v>
      </c>
      <c r="U173" s="63">
        <v>75848</v>
      </c>
      <c r="V173" s="63">
        <v>76067</v>
      </c>
      <c r="W173" s="63">
        <v>76551</v>
      </c>
      <c r="X173" s="63">
        <v>76850</v>
      </c>
      <c r="Y173" s="63">
        <v>76935</v>
      </c>
      <c r="Z173" s="4">
        <v>77266</v>
      </c>
      <c r="AA173" s="4">
        <v>77266</v>
      </c>
      <c r="AB173" s="96">
        <f t="shared" si="154"/>
        <v>240447062.38999996</v>
      </c>
      <c r="AC173" s="4">
        <f t="shared" si="155"/>
        <v>248129563.96000001</v>
      </c>
      <c r="AD173" s="4">
        <f t="shared" si="156"/>
        <v>235835334.62</v>
      </c>
      <c r="AE173" s="4">
        <f t="shared" si="157"/>
        <v>236865756.34999999</v>
      </c>
      <c r="AF173" s="4">
        <f t="shared" si="158"/>
        <v>246355223.14999998</v>
      </c>
      <c r="AG173" s="4">
        <f t="shared" si="159"/>
        <v>257748765.49000001</v>
      </c>
      <c r="AH173" s="4">
        <f t="shared" si="160"/>
        <v>270334000</v>
      </c>
      <c r="AI173" s="4">
        <f t="shared" si="161"/>
        <v>275099000</v>
      </c>
      <c r="AJ173" s="199">
        <f t="shared" si="124"/>
        <v>3184.1388668326399</v>
      </c>
      <c r="AK173" s="4">
        <f t="shared" si="125"/>
        <v>3271.4054946735578</v>
      </c>
      <c r="AL173" s="4">
        <f t="shared" si="126"/>
        <v>3100.3632931494603</v>
      </c>
      <c r="AM173" s="4">
        <f t="shared" si="127"/>
        <v>3094.2215823437969</v>
      </c>
      <c r="AN173" s="4">
        <f t="shared" si="128"/>
        <v>3205.6632810670135</v>
      </c>
      <c r="AO173" s="4">
        <f t="shared" si="129"/>
        <v>3350.2146680964452</v>
      </c>
      <c r="AP173" s="4">
        <f t="shared" si="130"/>
        <v>3498.744596588409</v>
      </c>
      <c r="AQ173" s="4">
        <f t="shared" si="131"/>
        <v>3560.4146713949212</v>
      </c>
    </row>
    <row r="174" spans="1:43">
      <c r="A174" s="3">
        <v>176</v>
      </c>
      <c r="B174" s="3">
        <v>12</v>
      </c>
      <c r="C174" s="24" t="s">
        <v>684</v>
      </c>
      <c r="D174" s="4">
        <v>4797.4214382201035</v>
      </c>
      <c r="E174" s="4">
        <v>4968.3014540299719</v>
      </c>
      <c r="F174" s="4">
        <v>4968.6959206975289</v>
      </c>
      <c r="G174" s="4">
        <v>5109.7440942875346</v>
      </c>
      <c r="H174" s="4">
        <v>5324.9213460703422</v>
      </c>
      <c r="I174" s="4">
        <v>5399.6926706428103</v>
      </c>
      <c r="J174" s="17">
        <v>5517.5517551755174</v>
      </c>
      <c r="K174" s="17">
        <v>5592.0342034203422</v>
      </c>
      <c r="L174" s="4">
        <v>79.459674215335724</v>
      </c>
      <c r="M174" s="4">
        <v>66.828675577156744</v>
      </c>
      <c r="N174" s="4">
        <v>81.170853228150307</v>
      </c>
      <c r="O174" s="4">
        <v>80.908897855170949</v>
      </c>
      <c r="P174" s="4">
        <v>112.89622231871472</v>
      </c>
      <c r="Q174" s="4">
        <v>86.149768058316766</v>
      </c>
      <c r="R174" s="20">
        <v>94.059405940594061</v>
      </c>
      <c r="S174" s="20">
        <v>116.56165616561657</v>
      </c>
      <c r="T174" s="203">
        <v>5034</v>
      </c>
      <c r="U174" s="63">
        <v>4938</v>
      </c>
      <c r="V174" s="63">
        <v>4817</v>
      </c>
      <c r="W174" s="63">
        <v>4709</v>
      </c>
      <c r="X174" s="63">
        <v>4606</v>
      </c>
      <c r="Y174" s="63">
        <v>4527</v>
      </c>
      <c r="Z174" s="4">
        <v>4444</v>
      </c>
      <c r="AA174" s="4">
        <v>4444</v>
      </c>
      <c r="AB174" s="96">
        <f t="shared" si="154"/>
        <v>24550219.52</v>
      </c>
      <c r="AC174" s="4">
        <f t="shared" si="155"/>
        <v>24863472.580000002</v>
      </c>
      <c r="AD174" s="4">
        <f t="shared" si="156"/>
        <v>24325208.249999996</v>
      </c>
      <c r="AE174" s="4">
        <f t="shared" si="157"/>
        <v>24442784.940000001</v>
      </c>
      <c r="AF174" s="4">
        <f t="shared" si="158"/>
        <v>25046587.719999995</v>
      </c>
      <c r="AG174" s="4">
        <f t="shared" si="159"/>
        <v>24834408.720000003</v>
      </c>
      <c r="AH174" s="4">
        <f t="shared" si="160"/>
        <v>24938000</v>
      </c>
      <c r="AI174" s="4">
        <f t="shared" si="161"/>
        <v>25369000.000000004</v>
      </c>
      <c r="AJ174" s="199">
        <f t="shared" si="124"/>
        <v>4876.8811124354388</v>
      </c>
      <c r="AK174" s="4">
        <f t="shared" si="125"/>
        <v>5035.1301296071288</v>
      </c>
      <c r="AL174" s="4">
        <f t="shared" si="126"/>
        <v>5049.8667739256789</v>
      </c>
      <c r="AM174" s="4">
        <f t="shared" si="127"/>
        <v>5190.6529921427054</v>
      </c>
      <c r="AN174" s="4">
        <f t="shared" si="128"/>
        <v>5437.8175683890568</v>
      </c>
      <c r="AO174" s="4">
        <f t="shared" si="129"/>
        <v>5485.8424387011273</v>
      </c>
      <c r="AP174" s="4">
        <f t="shared" si="130"/>
        <v>5611.6111611161114</v>
      </c>
      <c r="AQ174" s="4">
        <f t="shared" si="131"/>
        <v>5708.5958595859593</v>
      </c>
    </row>
    <row r="175" spans="1:43">
      <c r="A175" s="3">
        <v>260</v>
      </c>
      <c r="B175" s="3">
        <v>12</v>
      </c>
      <c r="C175" s="24" t="s">
        <v>722</v>
      </c>
      <c r="D175" s="4">
        <v>3971.4609915066471</v>
      </c>
      <c r="E175" s="4">
        <v>3996.6625730012129</v>
      </c>
      <c r="F175" s="4">
        <v>3975.4117785618923</v>
      </c>
      <c r="G175" s="4">
        <v>4035.5977437729289</v>
      </c>
      <c r="H175" s="4">
        <v>4315.2735773480663</v>
      </c>
      <c r="I175" s="4">
        <v>4503.6614738749622</v>
      </c>
      <c r="J175" s="17">
        <v>4626.3669501822596</v>
      </c>
      <c r="K175" s="17">
        <v>4617.9627379505873</v>
      </c>
      <c r="L175" s="4">
        <v>76.994091580502214</v>
      </c>
      <c r="M175" s="4">
        <v>66.703983580557889</v>
      </c>
      <c r="N175" s="4">
        <v>77.245851611672705</v>
      </c>
      <c r="O175" s="4">
        <v>77.138443715002893</v>
      </c>
      <c r="P175" s="4">
        <v>80.011838989739545</v>
      </c>
      <c r="Q175" s="4">
        <v>113.56085774690426</v>
      </c>
      <c r="R175" s="20">
        <v>90.3199675982179</v>
      </c>
      <c r="S175" s="20">
        <v>94.268934791413528</v>
      </c>
      <c r="T175" s="203">
        <v>10832</v>
      </c>
      <c r="U175" s="63">
        <v>10719</v>
      </c>
      <c r="V175" s="63">
        <v>10486</v>
      </c>
      <c r="W175" s="63">
        <v>10358</v>
      </c>
      <c r="X175" s="63">
        <v>10136</v>
      </c>
      <c r="Y175" s="63">
        <v>9933</v>
      </c>
      <c r="Z175" s="4">
        <v>9876</v>
      </c>
      <c r="AA175" s="4">
        <v>9876</v>
      </c>
      <c r="AB175" s="96">
        <f t="shared" si="154"/>
        <v>43852865.460000001</v>
      </c>
      <c r="AC175" s="4">
        <f t="shared" si="155"/>
        <v>43555226.120000005</v>
      </c>
      <c r="AD175" s="4">
        <f t="shared" si="156"/>
        <v>42496167.910000004</v>
      </c>
      <c r="AE175" s="4">
        <f t="shared" si="157"/>
        <v>42599721.429999992</v>
      </c>
      <c r="AF175" s="4">
        <f t="shared" si="158"/>
        <v>44550612.980000004</v>
      </c>
      <c r="AG175" s="4">
        <f t="shared" si="159"/>
        <v>45862869.419999994</v>
      </c>
      <c r="AH175" s="4">
        <f t="shared" si="160"/>
        <v>46581999.999999993</v>
      </c>
      <c r="AI175" s="4">
        <f t="shared" si="161"/>
        <v>46538000</v>
      </c>
      <c r="AJ175" s="199">
        <f t="shared" si="124"/>
        <v>4048.4550830871494</v>
      </c>
      <c r="AK175" s="4">
        <f t="shared" si="125"/>
        <v>4063.366556581771</v>
      </c>
      <c r="AL175" s="4">
        <f t="shared" si="126"/>
        <v>4052.6576301735649</v>
      </c>
      <c r="AM175" s="4">
        <f t="shared" si="127"/>
        <v>4112.7361874879316</v>
      </c>
      <c r="AN175" s="4">
        <f t="shared" si="128"/>
        <v>4395.2854163378061</v>
      </c>
      <c r="AO175" s="4">
        <f t="shared" si="129"/>
        <v>4617.222331621866</v>
      </c>
      <c r="AP175" s="4">
        <f t="shared" si="130"/>
        <v>4716.6869177804774</v>
      </c>
      <c r="AQ175" s="4">
        <f t="shared" si="131"/>
        <v>4712.2316727420011</v>
      </c>
    </row>
    <row r="176" spans="1:43">
      <c r="A176" s="3">
        <v>276</v>
      </c>
      <c r="B176" s="3">
        <v>12</v>
      </c>
      <c r="C176" s="24" t="s">
        <v>730</v>
      </c>
      <c r="D176" s="4">
        <v>2436.6215019896135</v>
      </c>
      <c r="E176" s="4">
        <v>2472.202182898825</v>
      </c>
      <c r="F176" s="4">
        <v>2471.2761308159133</v>
      </c>
      <c r="G176" s="4">
        <v>2471.9060765034683</v>
      </c>
      <c r="H176" s="4">
        <v>2474.6840975642672</v>
      </c>
      <c r="I176" s="4">
        <v>2599.8062260214042</v>
      </c>
      <c r="J176" s="17">
        <v>2579.255319148936</v>
      </c>
      <c r="K176" s="17">
        <v>2668.75</v>
      </c>
      <c r="L176" s="4">
        <v>73.312200714911981</v>
      </c>
      <c r="M176" s="4">
        <v>63.217614480615964</v>
      </c>
      <c r="N176" s="4">
        <v>72.960215778826708</v>
      </c>
      <c r="O176" s="4">
        <v>72.530136709542731</v>
      </c>
      <c r="P176" s="4">
        <v>75.298562850010114</v>
      </c>
      <c r="Q176" s="4">
        <v>106.14525139664805</v>
      </c>
      <c r="R176" s="20">
        <v>83.976063829787236</v>
      </c>
      <c r="S176" s="20">
        <v>98.271276595744681</v>
      </c>
      <c r="T176" s="203">
        <v>14827</v>
      </c>
      <c r="U176" s="63">
        <v>14806</v>
      </c>
      <c r="V176" s="63">
        <v>14830</v>
      </c>
      <c r="W176" s="63">
        <v>14849</v>
      </c>
      <c r="X176" s="63">
        <v>14821</v>
      </c>
      <c r="Y176" s="63">
        <v>14857</v>
      </c>
      <c r="Z176" s="4">
        <v>15040</v>
      </c>
      <c r="AA176" s="4">
        <v>15040</v>
      </c>
      <c r="AB176" s="96">
        <f t="shared" si="154"/>
        <v>37214787.009999998</v>
      </c>
      <c r="AC176" s="4">
        <f t="shared" si="155"/>
        <v>37539425.520000003</v>
      </c>
      <c r="AD176" s="4">
        <f t="shared" si="156"/>
        <v>37731025.019999996</v>
      </c>
      <c r="AE176" s="4">
        <f t="shared" si="157"/>
        <v>37782333.329999998</v>
      </c>
      <c r="AF176" s="4">
        <f t="shared" si="158"/>
        <v>37793293.010000005</v>
      </c>
      <c r="AG176" s="4">
        <f t="shared" si="159"/>
        <v>40202321.100000001</v>
      </c>
      <c r="AH176" s="4">
        <f t="shared" si="160"/>
        <v>40054999.999999993</v>
      </c>
      <c r="AI176" s="4">
        <f t="shared" si="161"/>
        <v>41616000</v>
      </c>
      <c r="AJ176" s="199">
        <f t="shared" si="124"/>
        <v>2509.9337027045253</v>
      </c>
      <c r="AK176" s="4">
        <f t="shared" si="125"/>
        <v>2535.4197973794412</v>
      </c>
      <c r="AL176" s="4">
        <f t="shared" si="126"/>
        <v>2544.2363465947401</v>
      </c>
      <c r="AM176" s="4">
        <f t="shared" si="127"/>
        <v>2544.4362132130109</v>
      </c>
      <c r="AN176" s="4">
        <f t="shared" si="128"/>
        <v>2549.9826604142772</v>
      </c>
      <c r="AO176" s="4">
        <f t="shared" si="129"/>
        <v>2705.951477418052</v>
      </c>
      <c r="AP176" s="4">
        <f t="shared" si="130"/>
        <v>2663.2313829787231</v>
      </c>
      <c r="AQ176" s="4">
        <f t="shared" si="131"/>
        <v>2767.0212765957449</v>
      </c>
    </row>
    <row r="177" spans="1:43">
      <c r="A177" s="3">
        <v>422</v>
      </c>
      <c r="B177" s="3">
        <v>12</v>
      </c>
      <c r="C177" s="24" t="s">
        <v>762</v>
      </c>
      <c r="D177" s="4">
        <v>4247.5160830784907</v>
      </c>
      <c r="E177" s="4">
        <v>4304.7210172711575</v>
      </c>
      <c r="F177" s="4">
        <v>4360.6695512082852</v>
      </c>
      <c r="G177" s="4">
        <v>4379.594705352315</v>
      </c>
      <c r="H177" s="4">
        <v>4561.3661622565232</v>
      </c>
      <c r="I177" s="4">
        <v>4768.6100121279969</v>
      </c>
      <c r="J177" s="17">
        <v>4933.9971550497867</v>
      </c>
      <c r="K177" s="17">
        <v>4987.3873873873872</v>
      </c>
      <c r="L177" s="4">
        <v>80.615018688413187</v>
      </c>
      <c r="M177" s="4">
        <v>70.207253886010363</v>
      </c>
      <c r="N177" s="4">
        <v>81.526068867841019</v>
      </c>
      <c r="O177" s="4">
        <v>90.28653811497567</v>
      </c>
      <c r="P177" s="4">
        <v>92.888643880926125</v>
      </c>
      <c r="Q177" s="4">
        <v>94.598376714245731</v>
      </c>
      <c r="R177" s="20">
        <v>101.75438596491227</v>
      </c>
      <c r="S177" s="20">
        <v>108.29777145566619</v>
      </c>
      <c r="T177" s="203">
        <v>11772</v>
      </c>
      <c r="U177" s="63">
        <v>11580</v>
      </c>
      <c r="V177" s="63">
        <v>11297</v>
      </c>
      <c r="W177" s="63">
        <v>11098</v>
      </c>
      <c r="X177" s="63">
        <v>10884</v>
      </c>
      <c r="Y177" s="63">
        <v>10719</v>
      </c>
      <c r="Z177" s="4">
        <v>10545</v>
      </c>
      <c r="AA177" s="4">
        <v>10545</v>
      </c>
      <c r="AB177" s="96">
        <f t="shared" si="154"/>
        <v>50950759.329999998</v>
      </c>
      <c r="AC177" s="4">
        <f t="shared" si="155"/>
        <v>50661669.380000003</v>
      </c>
      <c r="AD177" s="4">
        <f t="shared" si="156"/>
        <v>50183483.919999994</v>
      </c>
      <c r="AE177" s="4">
        <f t="shared" si="157"/>
        <v>49606742.039999992</v>
      </c>
      <c r="AF177" s="4">
        <f t="shared" si="158"/>
        <v>50656909.309999995</v>
      </c>
      <c r="AG177" s="4">
        <f t="shared" si="159"/>
        <v>52128730.720000006</v>
      </c>
      <c r="AH177" s="4">
        <f t="shared" si="160"/>
        <v>53102000</v>
      </c>
      <c r="AI177" s="4">
        <f t="shared" si="161"/>
        <v>53734000</v>
      </c>
      <c r="AJ177" s="199">
        <f t="shared" si="124"/>
        <v>4328.1311017669041</v>
      </c>
      <c r="AK177" s="4">
        <f t="shared" si="125"/>
        <v>4374.9282711571677</v>
      </c>
      <c r="AL177" s="4">
        <f t="shared" si="126"/>
        <v>4442.195620076126</v>
      </c>
      <c r="AM177" s="4">
        <f t="shared" si="127"/>
        <v>4469.8812434672909</v>
      </c>
      <c r="AN177" s="4">
        <f t="shared" si="128"/>
        <v>4654.2548061374491</v>
      </c>
      <c r="AO177" s="4">
        <f t="shared" si="129"/>
        <v>4863.208388842243</v>
      </c>
      <c r="AP177" s="4">
        <f t="shared" si="130"/>
        <v>5035.7515410146989</v>
      </c>
      <c r="AQ177" s="4">
        <f t="shared" si="131"/>
        <v>5095.6851588430536</v>
      </c>
    </row>
    <row r="178" spans="1:43">
      <c r="A178" s="3">
        <v>426</v>
      </c>
      <c r="B178" s="3">
        <v>12</v>
      </c>
      <c r="C178" s="24" t="s">
        <v>765</v>
      </c>
      <c r="D178" s="4">
        <v>3219.5462878910685</v>
      </c>
      <c r="E178" s="4">
        <v>3273.0709421998213</v>
      </c>
      <c r="F178" s="4">
        <v>3176.6344222222224</v>
      </c>
      <c r="G178" s="4">
        <v>3150.2055372581308</v>
      </c>
      <c r="H178" s="4">
        <v>3218.5971284342932</v>
      </c>
      <c r="I178" s="4">
        <v>3564.3812798065696</v>
      </c>
      <c r="J178" s="17">
        <v>3580.4324234076298</v>
      </c>
      <c r="K178" s="17">
        <v>3630.5200768010686</v>
      </c>
      <c r="L178" s="4">
        <v>76.025287728967413</v>
      </c>
      <c r="M178" s="4">
        <v>63.815949922770507</v>
      </c>
      <c r="N178" s="4">
        <v>76.790123456790127</v>
      </c>
      <c r="O178" s="4">
        <v>75.010292301358589</v>
      </c>
      <c r="P178" s="4">
        <v>77.126779212181404</v>
      </c>
      <c r="Q178" s="4">
        <v>80.123395030848755</v>
      </c>
      <c r="R178" s="20">
        <v>85.983804992069452</v>
      </c>
      <c r="S178" s="20">
        <v>94.331747224309211</v>
      </c>
      <c r="T178" s="203">
        <v>12338</v>
      </c>
      <c r="U178" s="63">
        <v>12301</v>
      </c>
      <c r="V178" s="63">
        <v>12150</v>
      </c>
      <c r="W178" s="63">
        <v>12145</v>
      </c>
      <c r="X178" s="63">
        <v>12084</v>
      </c>
      <c r="Y178" s="63">
        <v>11994</v>
      </c>
      <c r="Z178" s="4">
        <v>11979</v>
      </c>
      <c r="AA178" s="4">
        <v>11979</v>
      </c>
      <c r="AB178" s="96">
        <f t="shared" si="154"/>
        <v>40660762.100000001</v>
      </c>
      <c r="AC178" s="4">
        <f t="shared" si="155"/>
        <v>41047045.660000004</v>
      </c>
      <c r="AD178" s="4">
        <f t="shared" si="156"/>
        <v>39529108.230000004</v>
      </c>
      <c r="AE178" s="4">
        <f t="shared" si="157"/>
        <v>39170246.25</v>
      </c>
      <c r="AF178" s="4">
        <f t="shared" si="158"/>
        <v>39825527.699999996</v>
      </c>
      <c r="AG178" s="4">
        <f t="shared" si="159"/>
        <v>43712189.069999993</v>
      </c>
      <c r="AH178" s="4">
        <f t="shared" si="160"/>
        <v>43920000</v>
      </c>
      <c r="AI178" s="4">
        <f t="shared" si="161"/>
        <v>44620000</v>
      </c>
      <c r="AJ178" s="199">
        <f t="shared" si="124"/>
        <v>3295.5715756200357</v>
      </c>
      <c r="AK178" s="4">
        <f t="shared" si="125"/>
        <v>3336.8868921225921</v>
      </c>
      <c r="AL178" s="4">
        <f t="shared" si="126"/>
        <v>3253.4245456790127</v>
      </c>
      <c r="AM178" s="4">
        <f t="shared" si="127"/>
        <v>3225.2158295594895</v>
      </c>
      <c r="AN178" s="4">
        <f t="shared" si="128"/>
        <v>3295.7239076464743</v>
      </c>
      <c r="AO178" s="4">
        <f t="shared" si="129"/>
        <v>3644.504674837418</v>
      </c>
      <c r="AP178" s="4">
        <f t="shared" si="130"/>
        <v>3666.4162283996993</v>
      </c>
      <c r="AQ178" s="4">
        <f t="shared" si="131"/>
        <v>3724.8518240253779</v>
      </c>
    </row>
    <row r="179" spans="1:43">
      <c r="A179" s="27">
        <v>541</v>
      </c>
      <c r="B179" s="3">
        <v>12</v>
      </c>
      <c r="C179" s="28" t="s">
        <v>796</v>
      </c>
      <c r="D179" s="4">
        <v>4046.8122674418601</v>
      </c>
      <c r="E179" s="4">
        <v>4161.1749634748276</v>
      </c>
      <c r="F179" s="4">
        <v>4202.9415135730742</v>
      </c>
      <c r="G179" s="4">
        <v>4225.3620932134099</v>
      </c>
      <c r="H179" s="4">
        <v>4475.1575157035177</v>
      </c>
      <c r="I179" s="4">
        <v>4620.1061172508153</v>
      </c>
      <c r="J179" s="17">
        <v>4748.8056056906253</v>
      </c>
      <c r="K179" s="17">
        <v>4727.2534239303532</v>
      </c>
      <c r="L179" s="4">
        <v>80.910852713178301</v>
      </c>
      <c r="M179" s="4">
        <v>78.084896347482726</v>
      </c>
      <c r="N179" s="4">
        <v>71.321246118401277</v>
      </c>
      <c r="O179" s="4">
        <v>62.448896156991005</v>
      </c>
      <c r="P179" s="4">
        <v>78.62227805695143</v>
      </c>
      <c r="Q179" s="4">
        <v>79.570571518787503</v>
      </c>
      <c r="R179" s="20">
        <v>89.818452064975048</v>
      </c>
      <c r="S179" s="20">
        <v>110.62745514385816</v>
      </c>
      <c r="T179" s="203">
        <v>10320</v>
      </c>
      <c r="U179" s="63">
        <v>10130</v>
      </c>
      <c r="V179" s="63">
        <v>9983</v>
      </c>
      <c r="W179" s="63">
        <v>9784</v>
      </c>
      <c r="X179" s="63">
        <v>9552</v>
      </c>
      <c r="Y179" s="63">
        <v>9501</v>
      </c>
      <c r="Z179" s="4">
        <v>9419</v>
      </c>
      <c r="AA179" s="4">
        <v>9419</v>
      </c>
      <c r="AB179" s="96">
        <f t="shared" si="154"/>
        <v>42598102.599999994</v>
      </c>
      <c r="AC179" s="4">
        <f t="shared" si="155"/>
        <v>42943702.380000003</v>
      </c>
      <c r="AD179" s="4">
        <f t="shared" si="156"/>
        <v>42669965.129999995</v>
      </c>
      <c r="AE179" s="4">
        <f t="shared" si="157"/>
        <v>41951942.720000006</v>
      </c>
      <c r="AF179" s="4">
        <f t="shared" si="158"/>
        <v>43497704.590000004</v>
      </c>
      <c r="AG179" s="4">
        <f t="shared" si="159"/>
        <v>44651628.219999999</v>
      </c>
      <c r="AH179" s="4">
        <f t="shared" si="160"/>
        <v>45575000</v>
      </c>
      <c r="AI179" s="4">
        <f t="shared" si="161"/>
        <v>45568000</v>
      </c>
      <c r="AJ179" s="199">
        <f t="shared" si="124"/>
        <v>4127.7231201550385</v>
      </c>
      <c r="AK179" s="4">
        <f t="shared" si="125"/>
        <v>4239.2598598223103</v>
      </c>
      <c r="AL179" s="4">
        <f t="shared" si="126"/>
        <v>4274.2627596914754</v>
      </c>
      <c r="AM179" s="4">
        <f t="shared" si="127"/>
        <v>4287.8109893704013</v>
      </c>
      <c r="AN179" s="4">
        <f t="shared" si="128"/>
        <v>4553.7797937604691</v>
      </c>
      <c r="AO179" s="4">
        <f t="shared" si="129"/>
        <v>4699.6766887696031</v>
      </c>
      <c r="AP179" s="4">
        <f t="shared" si="130"/>
        <v>4838.6240577556</v>
      </c>
      <c r="AQ179" s="4">
        <f t="shared" si="131"/>
        <v>4837.8808790742114</v>
      </c>
    </row>
    <row r="180" spans="1:43">
      <c r="A180" s="3">
        <v>309</v>
      </c>
      <c r="B180" s="3">
        <v>12</v>
      </c>
      <c r="C180" s="24" t="s">
        <v>804</v>
      </c>
      <c r="D180" s="4">
        <v>3749.2792589998598</v>
      </c>
      <c r="E180" s="4">
        <v>3872.6090861655616</v>
      </c>
      <c r="F180" s="4">
        <v>3801.4857461088104</v>
      </c>
      <c r="G180" s="4">
        <v>3899.1041863883579</v>
      </c>
      <c r="H180" s="4">
        <v>4241.3892404306216</v>
      </c>
      <c r="I180" s="4">
        <v>4505.6012637362637</v>
      </c>
      <c r="J180" s="17">
        <v>4587.574965400584</v>
      </c>
      <c r="K180" s="17">
        <v>4736.2755651237894</v>
      </c>
      <c r="L180" s="4">
        <v>73.259560162487745</v>
      </c>
      <c r="M180" s="4">
        <v>58.242843040473844</v>
      </c>
      <c r="N180" s="4">
        <v>74.396687134085397</v>
      </c>
      <c r="O180" s="4">
        <v>80.552697339409079</v>
      </c>
      <c r="P180" s="4">
        <v>78.797846889952154</v>
      </c>
      <c r="Q180" s="4">
        <v>110.8058608058608</v>
      </c>
      <c r="R180" s="20">
        <v>87.651852990927267</v>
      </c>
      <c r="S180" s="20">
        <v>93.649085037674922</v>
      </c>
      <c r="T180" s="203">
        <v>7139</v>
      </c>
      <c r="U180" s="63">
        <v>7091</v>
      </c>
      <c r="V180" s="63">
        <v>7003</v>
      </c>
      <c r="W180" s="63">
        <v>6803</v>
      </c>
      <c r="X180" s="63">
        <v>6688</v>
      </c>
      <c r="Y180" s="63">
        <v>6552</v>
      </c>
      <c r="Z180" s="4">
        <v>6503</v>
      </c>
      <c r="AA180" s="4">
        <v>6503</v>
      </c>
      <c r="AB180" s="96">
        <f t="shared" si="154"/>
        <v>27289104.629999999</v>
      </c>
      <c r="AC180" s="4">
        <f t="shared" si="155"/>
        <v>27873671.029999997</v>
      </c>
      <c r="AD180" s="4">
        <f t="shared" si="156"/>
        <v>27142804.68</v>
      </c>
      <c r="AE180" s="4">
        <f t="shared" si="157"/>
        <v>27073605.779999997</v>
      </c>
      <c r="AF180" s="4">
        <f t="shared" si="158"/>
        <v>28893411.239999995</v>
      </c>
      <c r="AG180" s="4">
        <f t="shared" si="159"/>
        <v>30246699.48</v>
      </c>
      <c r="AH180" s="4">
        <f t="shared" si="160"/>
        <v>30402999.999999996</v>
      </c>
      <c r="AI180" s="4">
        <f t="shared" si="161"/>
        <v>31409000.000000004</v>
      </c>
      <c r="AJ180" s="199">
        <f t="shared" si="124"/>
        <v>3822.5388191623474</v>
      </c>
      <c r="AK180" s="4">
        <f t="shared" si="125"/>
        <v>3930.8519292060355</v>
      </c>
      <c r="AL180" s="4">
        <f t="shared" si="126"/>
        <v>3875.8824332428958</v>
      </c>
      <c r="AM180" s="4">
        <f t="shared" si="127"/>
        <v>3979.6568837277669</v>
      </c>
      <c r="AN180" s="4">
        <f t="shared" si="128"/>
        <v>4320.1870873205735</v>
      </c>
      <c r="AO180" s="4">
        <f t="shared" si="129"/>
        <v>4616.4071245421246</v>
      </c>
      <c r="AP180" s="4">
        <f t="shared" si="130"/>
        <v>4675.2268183915112</v>
      </c>
      <c r="AQ180" s="4">
        <f t="shared" si="131"/>
        <v>4829.9246501614643</v>
      </c>
    </row>
    <row r="181" spans="1:43">
      <c r="A181" s="3">
        <v>607</v>
      </c>
      <c r="B181" s="3">
        <v>12</v>
      </c>
      <c r="C181" s="24" t="s">
        <v>825</v>
      </c>
      <c r="D181" s="4">
        <v>3447.7479894644425</v>
      </c>
      <c r="E181" s="4">
        <v>3564.7337151085512</v>
      </c>
      <c r="F181" s="4">
        <v>3592.2714612596283</v>
      </c>
      <c r="G181" s="4">
        <v>3683.2947689807288</v>
      </c>
      <c r="H181" s="4">
        <v>3818.2549034385302</v>
      </c>
      <c r="I181" s="4">
        <v>4213.0310354677458</v>
      </c>
      <c r="J181" s="17">
        <v>4419.3703436673877</v>
      </c>
      <c r="K181" s="17">
        <v>4595.0492670031244</v>
      </c>
      <c r="L181" s="4">
        <v>79.894644424934157</v>
      </c>
      <c r="M181" s="4">
        <v>69.339831634913608</v>
      </c>
      <c r="N181" s="4">
        <v>81.558676937018575</v>
      </c>
      <c r="O181" s="4">
        <v>81.495240306477825</v>
      </c>
      <c r="P181" s="4">
        <v>83.843617522374004</v>
      </c>
      <c r="Q181" s="4">
        <v>84.979766722208993</v>
      </c>
      <c r="R181" s="20">
        <v>93.246815669310266</v>
      </c>
      <c r="S181" s="20">
        <v>102.13890891612593</v>
      </c>
      <c r="T181" s="203">
        <v>4556</v>
      </c>
      <c r="U181" s="63">
        <v>4514</v>
      </c>
      <c r="V181" s="63">
        <v>4414</v>
      </c>
      <c r="W181" s="63">
        <v>4307</v>
      </c>
      <c r="X181" s="63">
        <v>4246</v>
      </c>
      <c r="Y181" s="63">
        <v>4201</v>
      </c>
      <c r="Z181" s="4">
        <v>4161</v>
      </c>
      <c r="AA181" s="4">
        <v>4161</v>
      </c>
      <c r="AB181" s="96">
        <f t="shared" si="154"/>
        <v>16071939.84</v>
      </c>
      <c r="AC181" s="4">
        <f t="shared" si="155"/>
        <v>16404207.99</v>
      </c>
      <c r="AD181" s="4">
        <f t="shared" si="156"/>
        <v>16216286.229999999</v>
      </c>
      <c r="AE181" s="4">
        <f t="shared" si="157"/>
        <v>16214950.569999998</v>
      </c>
      <c r="AF181" s="4">
        <f t="shared" si="158"/>
        <v>16568310.32</v>
      </c>
      <c r="AG181" s="4">
        <f t="shared" si="159"/>
        <v>18055943.380000003</v>
      </c>
      <c r="AH181" s="4">
        <f t="shared" si="160"/>
        <v>18777000</v>
      </c>
      <c r="AI181" s="4">
        <f t="shared" si="161"/>
        <v>19545000</v>
      </c>
      <c r="AJ181" s="199">
        <f t="shared" si="124"/>
        <v>3527.6426338893766</v>
      </c>
      <c r="AK181" s="4">
        <f t="shared" si="125"/>
        <v>3634.0735467434647</v>
      </c>
      <c r="AL181" s="4">
        <f t="shared" si="126"/>
        <v>3673.8301381966467</v>
      </c>
      <c r="AM181" s="4">
        <f t="shared" si="127"/>
        <v>3764.7900092872064</v>
      </c>
      <c r="AN181" s="4">
        <f t="shared" si="128"/>
        <v>3902.0985209609044</v>
      </c>
      <c r="AO181" s="4">
        <f t="shared" si="129"/>
        <v>4298.010802189955</v>
      </c>
      <c r="AP181" s="4">
        <f t="shared" si="130"/>
        <v>4512.617159336698</v>
      </c>
      <c r="AQ181" s="4">
        <f t="shared" si="131"/>
        <v>4697.1881759192502</v>
      </c>
    </row>
    <row r="182" spans="1:43">
      <c r="A182" s="3">
        <v>707</v>
      </c>
      <c r="B182" s="3">
        <v>12</v>
      </c>
      <c r="C182" s="24" t="s">
        <v>857</v>
      </c>
      <c r="D182" s="4">
        <v>4658.5302511707114</v>
      </c>
      <c r="E182" s="4">
        <v>4619.8770546737214</v>
      </c>
      <c r="F182" s="4">
        <v>4783.2824375</v>
      </c>
      <c r="G182" s="4">
        <v>4811.9471068317289</v>
      </c>
      <c r="H182" s="4">
        <v>5006.8119002822204</v>
      </c>
      <c r="I182" s="4">
        <v>5441.1107599225552</v>
      </c>
      <c r="J182" s="17">
        <v>5643.0329886755289</v>
      </c>
      <c r="K182" s="17">
        <v>5189.0694239290988</v>
      </c>
      <c r="L182" s="4">
        <v>81.311196253724987</v>
      </c>
      <c r="M182" s="4">
        <v>74.95590828924162</v>
      </c>
      <c r="N182" s="4">
        <v>83.482142857142861</v>
      </c>
      <c r="O182" s="4">
        <v>83.447959651535996</v>
      </c>
      <c r="P182" s="4">
        <v>88.899341486359361</v>
      </c>
      <c r="Q182" s="4">
        <v>91.481122942884795</v>
      </c>
      <c r="R182" s="20">
        <v>88.133924175283113</v>
      </c>
      <c r="S182" s="20">
        <v>98.96602658788774</v>
      </c>
      <c r="T182" s="203">
        <v>2349</v>
      </c>
      <c r="U182" s="63">
        <v>2268</v>
      </c>
      <c r="V182" s="63">
        <v>2240</v>
      </c>
      <c r="W182" s="63">
        <v>2181</v>
      </c>
      <c r="X182" s="63">
        <v>2126</v>
      </c>
      <c r="Y182" s="63">
        <v>2066</v>
      </c>
      <c r="Z182" s="4">
        <v>2031</v>
      </c>
      <c r="AA182" s="4">
        <v>2031</v>
      </c>
      <c r="AB182" s="96">
        <f t="shared" si="154"/>
        <v>11133887.560000001</v>
      </c>
      <c r="AC182" s="4">
        <f t="shared" si="155"/>
        <v>10647881.16</v>
      </c>
      <c r="AD182" s="4">
        <f t="shared" si="156"/>
        <v>10901552.66</v>
      </c>
      <c r="AE182" s="4">
        <f t="shared" si="157"/>
        <v>10676856.640000001</v>
      </c>
      <c r="AF182" s="4">
        <f t="shared" si="158"/>
        <v>10833482.1</v>
      </c>
      <c r="AG182" s="4">
        <f t="shared" si="159"/>
        <v>11430334.83</v>
      </c>
      <c r="AH182" s="4">
        <f t="shared" si="160"/>
        <v>11640000</v>
      </c>
      <c r="AI182" s="4">
        <f t="shared" si="161"/>
        <v>10739999.999999998</v>
      </c>
      <c r="AJ182" s="199">
        <f t="shared" si="124"/>
        <v>4739.8414474244364</v>
      </c>
      <c r="AK182" s="4">
        <f t="shared" si="125"/>
        <v>4694.8329629629634</v>
      </c>
      <c r="AL182" s="4">
        <f t="shared" si="126"/>
        <v>4866.7645803571431</v>
      </c>
      <c r="AM182" s="4">
        <f t="shared" si="127"/>
        <v>4895.3950664832646</v>
      </c>
      <c r="AN182" s="4">
        <f t="shared" si="128"/>
        <v>5095.7112417685794</v>
      </c>
      <c r="AO182" s="4">
        <f t="shared" si="129"/>
        <v>5532.5918828654403</v>
      </c>
      <c r="AP182" s="4">
        <f t="shared" si="130"/>
        <v>5731.166912850812</v>
      </c>
      <c r="AQ182" s="4">
        <f t="shared" si="131"/>
        <v>5288.0354505169862</v>
      </c>
    </row>
    <row r="183" spans="1:43">
      <c r="A183" s="30">
        <v>848</v>
      </c>
      <c r="B183" s="3">
        <v>12</v>
      </c>
      <c r="C183" s="31" t="s">
        <v>892</v>
      </c>
      <c r="D183" s="32">
        <v>3819.0854474461798</v>
      </c>
      <c r="E183" s="32">
        <v>4035.320298732001</v>
      </c>
      <c r="F183" s="32">
        <v>4126.3885801793922</v>
      </c>
      <c r="G183" s="32">
        <v>4147.9907942882637</v>
      </c>
      <c r="H183" s="32">
        <v>4418.2927241458383</v>
      </c>
      <c r="I183" s="32">
        <v>4674.8000325052244</v>
      </c>
      <c r="J183" s="17">
        <v>4643.3286185761435</v>
      </c>
      <c r="K183" s="17">
        <v>4463.4606317774633</v>
      </c>
      <c r="L183" s="4">
        <v>79.991557619248624</v>
      </c>
      <c r="M183" s="4">
        <v>68.557919621749406</v>
      </c>
      <c r="N183" s="4">
        <v>83.132793699409319</v>
      </c>
      <c r="O183" s="4">
        <v>81.659973226238293</v>
      </c>
      <c r="P183" s="4">
        <v>85.760146755331348</v>
      </c>
      <c r="Q183" s="4">
        <v>85.210123055491067</v>
      </c>
      <c r="R183" s="20">
        <v>95.94530881659594</v>
      </c>
      <c r="S183" s="20">
        <v>100.18859028760019</v>
      </c>
      <c r="T183" s="203">
        <v>4738</v>
      </c>
      <c r="U183" s="63">
        <v>4653</v>
      </c>
      <c r="V183" s="63">
        <v>4571</v>
      </c>
      <c r="W183" s="63">
        <v>4482</v>
      </c>
      <c r="X183" s="63">
        <v>4361</v>
      </c>
      <c r="Y183" s="63">
        <v>4307</v>
      </c>
      <c r="Z183" s="4">
        <v>4242</v>
      </c>
      <c r="AA183" s="4">
        <v>4242</v>
      </c>
      <c r="AB183" s="96">
        <f t="shared" si="154"/>
        <v>18473826.849999998</v>
      </c>
      <c r="AC183" s="4">
        <f t="shared" si="155"/>
        <v>19095345.350000001</v>
      </c>
      <c r="AD183" s="4">
        <f t="shared" si="156"/>
        <v>19241722.200000003</v>
      </c>
      <c r="AE183" s="4">
        <f t="shared" si="157"/>
        <v>18957294.739999998</v>
      </c>
      <c r="AF183" s="4">
        <f t="shared" si="158"/>
        <v>19642174.57</v>
      </c>
      <c r="AG183" s="4">
        <f t="shared" si="159"/>
        <v>20501363.740000002</v>
      </c>
      <c r="AH183" s="4">
        <f t="shared" si="160"/>
        <v>20104000</v>
      </c>
      <c r="AI183" s="4">
        <f t="shared" si="161"/>
        <v>19359000</v>
      </c>
      <c r="AJ183" s="199">
        <f t="shared" si="124"/>
        <v>3899.0770050654278</v>
      </c>
      <c r="AK183" s="4">
        <f t="shared" si="125"/>
        <v>4103.8782183537505</v>
      </c>
      <c r="AL183" s="4">
        <f t="shared" si="126"/>
        <v>4209.5213738788016</v>
      </c>
      <c r="AM183" s="4">
        <f t="shared" si="127"/>
        <v>4229.6507675145021</v>
      </c>
      <c r="AN183" s="4">
        <f t="shared" si="128"/>
        <v>4504.0528709011696</v>
      </c>
      <c r="AO183" s="4">
        <f t="shared" si="129"/>
        <v>4760.0101555607152</v>
      </c>
      <c r="AP183" s="4">
        <f t="shared" si="130"/>
        <v>4739.2739273927391</v>
      </c>
      <c r="AQ183" s="4">
        <f t="shared" si="131"/>
        <v>4563.6492220650634</v>
      </c>
    </row>
    <row r="184" spans="1:43" s="162" customFormat="1">
      <c r="A184" s="179"/>
      <c r="B184" s="41">
        <v>12</v>
      </c>
      <c r="C184" s="214" t="s">
        <v>822</v>
      </c>
      <c r="D184" s="215"/>
      <c r="E184" s="215"/>
      <c r="F184" s="215"/>
      <c r="G184" s="215"/>
      <c r="H184" s="215"/>
      <c r="I184" s="215"/>
      <c r="J184" s="208"/>
      <c r="K184" s="208"/>
      <c r="L184" s="215"/>
      <c r="M184" s="29"/>
      <c r="N184" s="29"/>
      <c r="O184" s="29"/>
      <c r="P184" s="29"/>
      <c r="Q184" s="29"/>
      <c r="R184" s="209"/>
      <c r="S184" s="209"/>
      <c r="T184" s="210">
        <f>SUM(T171:T183)</f>
        <v>168329</v>
      </c>
      <c r="U184" s="210">
        <f t="shared" ref="U184:AI184" si="162">SUM(U171:U183)</f>
        <v>167599</v>
      </c>
      <c r="V184" s="210">
        <f t="shared" si="162"/>
        <v>166441</v>
      </c>
      <c r="W184" s="210">
        <f t="shared" si="162"/>
        <v>165569</v>
      </c>
      <c r="X184" s="210">
        <f t="shared" si="162"/>
        <v>164465</v>
      </c>
      <c r="Y184" s="210">
        <f t="shared" si="162"/>
        <v>163537</v>
      </c>
      <c r="Z184" s="210">
        <f t="shared" si="162"/>
        <v>163286</v>
      </c>
      <c r="AA184" s="210">
        <f t="shared" si="162"/>
        <v>163286</v>
      </c>
      <c r="AB184" s="210">
        <f t="shared" si="162"/>
        <v>598674805.54999995</v>
      </c>
      <c r="AC184" s="210">
        <f t="shared" si="162"/>
        <v>607691606.63999999</v>
      </c>
      <c r="AD184" s="210">
        <f t="shared" si="162"/>
        <v>590705606.72000003</v>
      </c>
      <c r="AE184" s="210">
        <f t="shared" si="162"/>
        <v>589525134.71000004</v>
      </c>
      <c r="AF184" s="210">
        <f t="shared" si="162"/>
        <v>608564353.2700001</v>
      </c>
      <c r="AG184" s="210">
        <f t="shared" si="162"/>
        <v>632890326.41000021</v>
      </c>
      <c r="AH184" s="210">
        <f t="shared" si="162"/>
        <v>648940000</v>
      </c>
      <c r="AI184" s="210">
        <f t="shared" si="162"/>
        <v>657976000</v>
      </c>
      <c r="AJ184" s="199">
        <f t="shared" si="124"/>
        <v>3556.5755487765027</v>
      </c>
      <c r="AK184" s="4">
        <f t="shared" si="125"/>
        <v>3625.8665424018041</v>
      </c>
      <c r="AL184" s="4">
        <f t="shared" si="126"/>
        <v>3549.0390391790488</v>
      </c>
      <c r="AM184" s="4">
        <f t="shared" si="127"/>
        <v>3560.600925958362</v>
      </c>
      <c r="AN184" s="4">
        <f t="shared" si="128"/>
        <v>3700.2666419602961</v>
      </c>
      <c r="AO184" s="4">
        <f t="shared" si="129"/>
        <v>3870.0130637715024</v>
      </c>
      <c r="AP184" s="4">
        <f t="shared" si="130"/>
        <v>3974.2537633354973</v>
      </c>
      <c r="AQ184" s="4">
        <f t="shared" si="131"/>
        <v>4029.5922491824163</v>
      </c>
    </row>
    <row r="185" spans="1:43" s="229" customFormat="1" ht="15">
      <c r="A185" s="237"/>
      <c r="B185" s="223"/>
      <c r="C185" s="238"/>
      <c r="D185" s="239"/>
      <c r="E185" s="239"/>
      <c r="F185" s="239"/>
      <c r="G185" s="239"/>
      <c r="H185" s="239"/>
      <c r="I185" s="239"/>
      <c r="J185" s="233"/>
      <c r="K185" s="233"/>
      <c r="L185" s="239"/>
      <c r="M185" s="225"/>
      <c r="N185" s="225"/>
      <c r="O185" s="225"/>
      <c r="P185" s="225"/>
      <c r="Q185" s="225"/>
      <c r="R185" s="234"/>
      <c r="S185" s="234"/>
      <c r="T185" s="235"/>
      <c r="U185" s="236"/>
      <c r="V185" s="236"/>
      <c r="W185" s="236"/>
      <c r="X185" s="236"/>
      <c r="Y185" s="236"/>
      <c r="Z185" s="225"/>
      <c r="AA185" s="225"/>
      <c r="AB185" s="254"/>
      <c r="AC185" s="225"/>
      <c r="AD185" s="225"/>
      <c r="AE185" s="225"/>
      <c r="AF185" s="225"/>
      <c r="AG185" s="225"/>
      <c r="AH185" s="225"/>
      <c r="AI185" s="225"/>
      <c r="AJ185" s="230" t="s">
        <v>1018</v>
      </c>
      <c r="AK185" s="231">
        <f>AK184/AJ184-1</f>
        <v>1.9482502951227332E-2</v>
      </c>
      <c r="AL185" s="231">
        <f t="shared" ref="AL185" si="163">AL184/AK184-1</f>
        <v>-2.1188728907783783E-2</v>
      </c>
      <c r="AM185" s="231">
        <f t="shared" ref="AM185" si="164">AM184/AL184-1</f>
        <v>3.2577513664058255E-3</v>
      </c>
      <c r="AN185" s="231">
        <f t="shared" ref="AN185" si="165">AN184/AM184-1</f>
        <v>3.9225321485401254E-2</v>
      </c>
      <c r="AO185" s="231">
        <f t="shared" ref="AO185" si="166">AO184/AN184-1</f>
        <v>4.5874105364817508E-2</v>
      </c>
      <c r="AP185" s="231">
        <f t="shared" ref="AP185" si="167">AP184/AO184-1</f>
        <v>2.6935490357856251E-2</v>
      </c>
      <c r="AQ185" s="231">
        <f t="shared" ref="AQ185" si="168">AQ184/AP184-1</f>
        <v>1.3924245692976234E-2</v>
      </c>
    </row>
    <row r="186" spans="1:43">
      <c r="A186" s="30"/>
      <c r="C186" s="31"/>
      <c r="D186" s="32"/>
      <c r="E186" s="32"/>
      <c r="F186" s="32"/>
      <c r="G186" s="32"/>
      <c r="H186" s="32"/>
      <c r="I186" s="32"/>
      <c r="J186" s="17"/>
      <c r="K186" s="17"/>
      <c r="L186" s="32"/>
      <c r="M186" s="4"/>
      <c r="N186" s="4"/>
      <c r="O186" s="4"/>
      <c r="P186" s="4"/>
      <c r="Q186" s="4"/>
      <c r="R186" s="20"/>
      <c r="S186" s="20"/>
      <c r="T186" s="203"/>
      <c r="U186" s="63"/>
      <c r="V186" s="63"/>
      <c r="W186" s="63"/>
      <c r="X186" s="63"/>
      <c r="Y186" s="63"/>
      <c r="Z186" s="4"/>
      <c r="AA186" s="4"/>
      <c r="AB186" s="96"/>
      <c r="AC186" s="4"/>
      <c r="AD186" s="4"/>
      <c r="AE186" s="4"/>
      <c r="AF186" s="4"/>
      <c r="AG186" s="4"/>
      <c r="AH186" s="4"/>
      <c r="AI186" s="4"/>
      <c r="AJ186" s="199"/>
      <c r="AK186" s="220"/>
      <c r="AL186" s="220"/>
      <c r="AM186" s="220"/>
      <c r="AN186" s="220"/>
      <c r="AO186" s="220"/>
      <c r="AP186" s="220"/>
      <c r="AQ186" s="220"/>
    </row>
    <row r="187" spans="1:43">
      <c r="A187" s="3">
        <v>77</v>
      </c>
      <c r="B187" s="3">
        <v>13</v>
      </c>
      <c r="C187" s="24" t="s">
        <v>651</v>
      </c>
      <c r="D187" s="4">
        <v>4170.6345744274813</v>
      </c>
      <c r="E187" s="4">
        <v>4139.3713684822642</v>
      </c>
      <c r="F187" s="4">
        <v>4321.7323112173735</v>
      </c>
      <c r="G187" s="4">
        <v>4500.8596558007694</v>
      </c>
      <c r="H187" s="4">
        <v>4647.7062112820513</v>
      </c>
      <c r="I187" s="4">
        <v>4496.1651589293178</v>
      </c>
      <c r="J187" s="17">
        <v>4807.339449541284</v>
      </c>
      <c r="K187" s="17">
        <v>4778.1096650309364</v>
      </c>
      <c r="L187" s="4">
        <v>79.007633587786259</v>
      </c>
      <c r="M187" s="4">
        <v>102.53925179298314</v>
      </c>
      <c r="N187" s="4">
        <v>107.79039649332536</v>
      </c>
      <c r="O187" s="4">
        <v>106.90423162583519</v>
      </c>
      <c r="P187" s="4">
        <v>110.56410256410257</v>
      </c>
      <c r="Q187" s="4">
        <v>119.1969887076537</v>
      </c>
      <c r="R187" s="20">
        <v>123.7465329635161</v>
      </c>
      <c r="S187" s="20">
        <v>126.30680605931299</v>
      </c>
      <c r="T187" s="203">
        <v>5240</v>
      </c>
      <c r="U187" s="63">
        <v>5159</v>
      </c>
      <c r="V187" s="63">
        <v>5019</v>
      </c>
      <c r="W187" s="63">
        <v>4939</v>
      </c>
      <c r="X187" s="63">
        <v>4875</v>
      </c>
      <c r="Y187" s="63">
        <v>4782</v>
      </c>
      <c r="Z187" s="4">
        <v>4687</v>
      </c>
      <c r="AA187" s="4">
        <v>4687</v>
      </c>
      <c r="AB187" s="96">
        <f t="shared" ref="AB187:AB208" si="169">T187*(D187+L187)</f>
        <v>22268125.170000006</v>
      </c>
      <c r="AC187" s="4">
        <f t="shared" ref="AC187:AC208" si="170">U187*(E187+M187)</f>
        <v>21884016.890000001</v>
      </c>
      <c r="AD187" s="4">
        <f t="shared" ref="AD187:AD208" si="171">V187*(F187+N187)</f>
        <v>22231774.469999999</v>
      </c>
      <c r="AE187" s="4">
        <f t="shared" ref="AE187:AE208" si="172">W187*(G187+O187)</f>
        <v>22757745.840000004</v>
      </c>
      <c r="AF187" s="4">
        <f t="shared" ref="AF187:AF208" si="173">X187*(H187+P187)</f>
        <v>23196567.780000001</v>
      </c>
      <c r="AG187" s="4">
        <f t="shared" ref="AG187:AG208" si="174">Y187*(I187+Q187)</f>
        <v>22070661.789999999</v>
      </c>
      <c r="AH187" s="4">
        <f t="shared" ref="AH187:AH208" si="175">Z187*(J187+R187)</f>
        <v>23111999.999999996</v>
      </c>
      <c r="AI187" s="4">
        <f t="shared" ref="AI187:AI208" si="176">AA187*(K187+S187)</f>
        <v>22987000</v>
      </c>
      <c r="AJ187" s="199">
        <f t="shared" si="124"/>
        <v>4249.6422080152679</v>
      </c>
      <c r="AK187" s="4">
        <f t="shared" si="125"/>
        <v>4241.9106202752473</v>
      </c>
      <c r="AL187" s="4">
        <f t="shared" si="126"/>
        <v>4429.5227077106993</v>
      </c>
      <c r="AM187" s="4">
        <f t="shared" si="127"/>
        <v>4607.7638874266049</v>
      </c>
      <c r="AN187" s="4">
        <f t="shared" si="128"/>
        <v>4758.2703138461538</v>
      </c>
      <c r="AO187" s="4">
        <f t="shared" si="129"/>
        <v>4615.3621476369717</v>
      </c>
      <c r="AP187" s="4">
        <f t="shared" si="130"/>
        <v>4931.0859825048001</v>
      </c>
      <c r="AQ187" s="4">
        <f t="shared" si="131"/>
        <v>4904.4164710902496</v>
      </c>
    </row>
    <row r="188" spans="1:43">
      <c r="A188" s="3">
        <v>172</v>
      </c>
      <c r="B188" s="3">
        <v>13</v>
      </c>
      <c r="C188" s="24" t="s">
        <v>683</v>
      </c>
      <c r="D188" s="4">
        <v>3808.0910430887375</v>
      </c>
      <c r="E188" s="4">
        <v>4016.4957457735932</v>
      </c>
      <c r="F188" s="4">
        <v>4385.1176899496386</v>
      </c>
      <c r="G188" s="4">
        <v>4399.65739870159</v>
      </c>
      <c r="H188" s="4">
        <v>4758.4869979437972</v>
      </c>
      <c r="I188" s="4">
        <v>5091.3004980218757</v>
      </c>
      <c r="J188" s="17">
        <v>5211.3039399624768</v>
      </c>
      <c r="K188" s="17">
        <v>5438.320825515947</v>
      </c>
      <c r="L188" s="4">
        <v>86.817406143344712</v>
      </c>
      <c r="M188" s="4">
        <v>86.240102717740214</v>
      </c>
      <c r="N188" s="4">
        <v>82.11079483249398</v>
      </c>
      <c r="O188" s="4">
        <v>83.725095142153577</v>
      </c>
      <c r="P188" s="4">
        <v>86.81745487777016</v>
      </c>
      <c r="Q188" s="4">
        <v>94.484524086572023</v>
      </c>
      <c r="R188" s="20">
        <v>97.326454033771114</v>
      </c>
      <c r="S188" s="20">
        <v>98.499061913696053</v>
      </c>
      <c r="T188" s="203">
        <v>4688</v>
      </c>
      <c r="U188" s="63">
        <v>4673</v>
      </c>
      <c r="V188" s="63">
        <v>4567</v>
      </c>
      <c r="W188" s="63">
        <v>4467</v>
      </c>
      <c r="X188" s="63">
        <v>4377</v>
      </c>
      <c r="Y188" s="63">
        <v>4297</v>
      </c>
      <c r="Z188" s="4">
        <v>4264</v>
      </c>
      <c r="AA188" s="4">
        <v>4264</v>
      </c>
      <c r="AB188" s="96">
        <f t="shared" si="169"/>
        <v>18259330.810000002</v>
      </c>
      <c r="AC188" s="4">
        <f t="shared" si="170"/>
        <v>19172084.619999997</v>
      </c>
      <c r="AD188" s="4">
        <f t="shared" si="171"/>
        <v>20401832.490000002</v>
      </c>
      <c r="AE188" s="4">
        <f t="shared" si="172"/>
        <v>20027269.600000005</v>
      </c>
      <c r="AF188" s="4">
        <f t="shared" si="173"/>
        <v>21207897.59</v>
      </c>
      <c r="AG188" s="4">
        <f t="shared" si="174"/>
        <v>22283318.239999998</v>
      </c>
      <c r="AH188" s="4">
        <f t="shared" si="175"/>
        <v>22636000.000000004</v>
      </c>
      <c r="AI188" s="4">
        <f t="shared" si="176"/>
        <v>23609000</v>
      </c>
      <c r="AJ188" s="199">
        <f t="shared" si="124"/>
        <v>3894.9084492320826</v>
      </c>
      <c r="AK188" s="4">
        <f t="shared" si="125"/>
        <v>4102.7358484913329</v>
      </c>
      <c r="AL188" s="4">
        <f t="shared" si="126"/>
        <v>4467.2284847821329</v>
      </c>
      <c r="AM188" s="4">
        <f t="shared" si="127"/>
        <v>4483.3824938437438</v>
      </c>
      <c r="AN188" s="4">
        <f t="shared" si="128"/>
        <v>4845.3044528215669</v>
      </c>
      <c r="AO188" s="4">
        <f t="shared" si="129"/>
        <v>5185.7850221084473</v>
      </c>
      <c r="AP188" s="4">
        <f t="shared" si="130"/>
        <v>5308.6303939962481</v>
      </c>
      <c r="AQ188" s="4">
        <f t="shared" si="131"/>
        <v>5536.8198874296431</v>
      </c>
    </row>
    <row r="189" spans="1:43">
      <c r="A189" s="3">
        <v>179</v>
      </c>
      <c r="B189" s="3">
        <v>13</v>
      </c>
      <c r="C189" s="23" t="s">
        <v>687</v>
      </c>
      <c r="D189" s="4">
        <v>2764.9368312125098</v>
      </c>
      <c r="E189" s="4">
        <v>2811.1666091465613</v>
      </c>
      <c r="F189" s="4">
        <v>2767.6934959482983</v>
      </c>
      <c r="G189" s="4">
        <v>2798.7324514348397</v>
      </c>
      <c r="H189" s="4">
        <v>2849.3317811095503</v>
      </c>
      <c r="I189" s="4">
        <v>3022.8706969041973</v>
      </c>
      <c r="J189" s="17">
        <v>3156.9038670515029</v>
      </c>
      <c r="K189" s="17">
        <v>3249.5206849533142</v>
      </c>
      <c r="L189" s="4">
        <v>77.652728437481798</v>
      </c>
      <c r="M189" s="4">
        <v>74.461649261793298</v>
      </c>
      <c r="N189" s="4">
        <v>84.129882728906892</v>
      </c>
      <c r="O189" s="4">
        <v>93.216800537843667</v>
      </c>
      <c r="P189" s="4">
        <v>92.176966292134836</v>
      </c>
      <c r="Q189" s="4">
        <v>93.578301492121042</v>
      </c>
      <c r="R189" s="20">
        <v>91.170220865604904</v>
      </c>
      <c r="S189" s="20">
        <v>93.225911390740393</v>
      </c>
      <c r="T189" s="203">
        <v>137368</v>
      </c>
      <c r="U189" s="63">
        <v>138850</v>
      </c>
      <c r="V189" s="63">
        <v>140188</v>
      </c>
      <c r="W189" s="63">
        <v>141305</v>
      </c>
      <c r="X189" s="63">
        <v>142400</v>
      </c>
      <c r="Y189" s="63">
        <v>143420</v>
      </c>
      <c r="Z189" s="4">
        <v>144477</v>
      </c>
      <c r="AA189" s="4">
        <v>144477</v>
      </c>
      <c r="AB189" s="96">
        <f t="shared" si="169"/>
        <v>390480842.63000005</v>
      </c>
      <c r="AC189" s="4">
        <f t="shared" si="170"/>
        <v>400669483.68000007</v>
      </c>
      <c r="AD189" s="4">
        <f t="shared" si="171"/>
        <v>399791415.81000006</v>
      </c>
      <c r="AE189" s="4">
        <f t="shared" si="172"/>
        <v>408646889.05000001</v>
      </c>
      <c r="AF189" s="4">
        <f t="shared" si="173"/>
        <v>418870845.62999994</v>
      </c>
      <c r="AG189" s="4">
        <f t="shared" si="174"/>
        <v>446961115.35000002</v>
      </c>
      <c r="AH189" s="4">
        <f t="shared" si="175"/>
        <v>469271999.99999994</v>
      </c>
      <c r="AI189" s="4">
        <f t="shared" si="176"/>
        <v>482949999.99999994</v>
      </c>
      <c r="AJ189" s="199">
        <f t="shared" si="124"/>
        <v>2842.5895596499918</v>
      </c>
      <c r="AK189" s="4">
        <f t="shared" si="125"/>
        <v>2885.6282584083547</v>
      </c>
      <c r="AL189" s="4">
        <f t="shared" si="126"/>
        <v>2851.8233786772053</v>
      </c>
      <c r="AM189" s="4">
        <f t="shared" si="127"/>
        <v>2891.9492519726832</v>
      </c>
      <c r="AN189" s="4">
        <f t="shared" si="128"/>
        <v>2941.508747401685</v>
      </c>
      <c r="AO189" s="4">
        <f t="shared" si="129"/>
        <v>3116.4489983963185</v>
      </c>
      <c r="AP189" s="4">
        <f t="shared" si="130"/>
        <v>3248.0740879171076</v>
      </c>
      <c r="AQ189" s="4">
        <f t="shared" si="131"/>
        <v>3342.7465963440545</v>
      </c>
    </row>
    <row r="190" spans="1:43">
      <c r="A190" s="25">
        <v>182</v>
      </c>
      <c r="B190" s="3">
        <v>13</v>
      </c>
      <c r="C190" s="26" t="s">
        <v>155</v>
      </c>
      <c r="D190" s="4">
        <v>3804.3725062668273</v>
      </c>
      <c r="E190" s="4">
        <v>3919.6739188108563</v>
      </c>
      <c r="F190" s="4">
        <v>3990.226136897064</v>
      </c>
      <c r="G190" s="4">
        <v>4040.3201999320618</v>
      </c>
      <c r="H190" s="4">
        <v>4102.4706887325347</v>
      </c>
      <c r="I190" s="4">
        <v>4329.8235626288533</v>
      </c>
      <c r="J190" s="17">
        <v>4280.2731411229133</v>
      </c>
      <c r="K190" s="17">
        <v>4329.3879615579162</v>
      </c>
      <c r="L190" s="4">
        <v>84.346857302014669</v>
      </c>
      <c r="M190" s="4">
        <v>84.717061009454824</v>
      </c>
      <c r="N190" s="4">
        <v>81.477223739042969</v>
      </c>
      <c r="O190" s="4">
        <v>81.719803950114041</v>
      </c>
      <c r="P190" s="4">
        <v>84.877613715191757</v>
      </c>
      <c r="Q190" s="4">
        <v>92.221048926434349</v>
      </c>
      <c r="R190" s="20">
        <v>93.323216995447652</v>
      </c>
      <c r="S190" s="20">
        <v>94.638340920586742</v>
      </c>
      <c r="T190" s="203">
        <v>21542</v>
      </c>
      <c r="U190" s="63">
        <v>21259</v>
      </c>
      <c r="V190" s="63">
        <v>20877</v>
      </c>
      <c r="W190" s="63">
        <v>20607</v>
      </c>
      <c r="X190" s="63">
        <v>20182</v>
      </c>
      <c r="Y190" s="63">
        <v>19887</v>
      </c>
      <c r="Z190" s="4">
        <v>19770</v>
      </c>
      <c r="AA190" s="4">
        <v>19770</v>
      </c>
      <c r="AB190" s="96">
        <f t="shared" si="169"/>
        <v>83770792.529999986</v>
      </c>
      <c r="AC190" s="4">
        <f t="shared" si="170"/>
        <v>85129347.840000004</v>
      </c>
      <c r="AD190" s="4">
        <f t="shared" si="171"/>
        <v>85004951.060000002</v>
      </c>
      <c r="AE190" s="4">
        <f t="shared" si="172"/>
        <v>84942878.359999985</v>
      </c>
      <c r="AF190" s="4">
        <f t="shared" si="173"/>
        <v>84509063.440000013</v>
      </c>
      <c r="AG190" s="4">
        <f t="shared" si="174"/>
        <v>87941201.190000013</v>
      </c>
      <c r="AH190" s="4">
        <f t="shared" si="175"/>
        <v>86466000</v>
      </c>
      <c r="AI190" s="4">
        <f t="shared" si="176"/>
        <v>87463000</v>
      </c>
      <c r="AJ190" s="199">
        <f t="shared" si="124"/>
        <v>3888.7193635688418</v>
      </c>
      <c r="AK190" s="4">
        <f t="shared" si="125"/>
        <v>4004.3909798203117</v>
      </c>
      <c r="AL190" s="4">
        <f t="shared" si="126"/>
        <v>4071.7033606361069</v>
      </c>
      <c r="AM190" s="4">
        <f t="shared" si="127"/>
        <v>4122.0400038821754</v>
      </c>
      <c r="AN190" s="4">
        <f t="shared" si="128"/>
        <v>4187.3483024477264</v>
      </c>
      <c r="AO190" s="4">
        <f t="shared" si="129"/>
        <v>4422.0446115552877</v>
      </c>
      <c r="AP190" s="4">
        <f t="shared" si="130"/>
        <v>4373.5963581183614</v>
      </c>
      <c r="AQ190" s="4">
        <f t="shared" si="131"/>
        <v>4424.0263024785027</v>
      </c>
    </row>
    <row r="191" spans="1:43">
      <c r="A191" s="3">
        <v>216</v>
      </c>
      <c r="B191" s="3">
        <v>13</v>
      </c>
      <c r="C191" s="24" t="s">
        <v>698</v>
      </c>
      <c r="D191" s="4">
        <v>4665.5205335157325</v>
      </c>
      <c r="E191" s="4">
        <v>4497.4948595505621</v>
      </c>
      <c r="F191" s="4">
        <v>4413.3000852272726</v>
      </c>
      <c r="G191" s="4">
        <v>4644.4630081300811</v>
      </c>
      <c r="H191" s="4">
        <v>4988.6089469753551</v>
      </c>
      <c r="I191" s="4">
        <v>4952.1325699168556</v>
      </c>
      <c r="J191" s="17">
        <v>5324.9427917620142</v>
      </c>
      <c r="K191" s="17">
        <v>5642.2578184591912</v>
      </c>
      <c r="L191" s="4">
        <v>87.551299589603289</v>
      </c>
      <c r="M191" s="4">
        <v>88.483146067415731</v>
      </c>
      <c r="N191" s="4">
        <v>85.227272727272734</v>
      </c>
      <c r="O191" s="4">
        <v>87.213599408721365</v>
      </c>
      <c r="P191" s="4">
        <v>88.125466766243463</v>
      </c>
      <c r="Q191" s="4">
        <v>94.482237339380191</v>
      </c>
      <c r="R191" s="20">
        <v>96.872616323417233</v>
      </c>
      <c r="S191" s="20">
        <v>98.398169336384441</v>
      </c>
      <c r="T191" s="203">
        <v>1462</v>
      </c>
      <c r="U191" s="63">
        <v>1424</v>
      </c>
      <c r="V191" s="63">
        <v>1408</v>
      </c>
      <c r="W191" s="63">
        <v>1353</v>
      </c>
      <c r="X191" s="63">
        <v>1339</v>
      </c>
      <c r="Y191" s="63">
        <v>1323</v>
      </c>
      <c r="Z191" s="4">
        <v>1311</v>
      </c>
      <c r="AA191" s="4">
        <v>1311</v>
      </c>
      <c r="AB191" s="96">
        <f t="shared" si="169"/>
        <v>6948991.0200000014</v>
      </c>
      <c r="AC191" s="4">
        <f t="shared" si="170"/>
        <v>6530432.6800000006</v>
      </c>
      <c r="AD191" s="4">
        <f t="shared" si="171"/>
        <v>6333926.5200000005</v>
      </c>
      <c r="AE191" s="4">
        <f t="shared" si="172"/>
        <v>6401958.4499999993</v>
      </c>
      <c r="AF191" s="4">
        <f t="shared" si="173"/>
        <v>6797747.3800000008</v>
      </c>
      <c r="AG191" s="4">
        <f t="shared" si="174"/>
        <v>6676671.3899999997</v>
      </c>
      <c r="AH191" s="4">
        <f t="shared" si="175"/>
        <v>7108000</v>
      </c>
      <c r="AI191" s="4">
        <f t="shared" si="176"/>
        <v>7526000</v>
      </c>
      <c r="AJ191" s="199">
        <f t="shared" si="124"/>
        <v>4753.0718331053358</v>
      </c>
      <c r="AK191" s="4">
        <f t="shared" si="125"/>
        <v>4585.9780056179779</v>
      </c>
      <c r="AL191" s="4">
        <f t="shared" si="126"/>
        <v>4498.5273579545456</v>
      </c>
      <c r="AM191" s="4">
        <f t="shared" si="127"/>
        <v>4731.6766075388023</v>
      </c>
      <c r="AN191" s="4">
        <f t="shared" si="128"/>
        <v>5076.7344137415985</v>
      </c>
      <c r="AO191" s="4">
        <f t="shared" si="129"/>
        <v>5046.6148072562355</v>
      </c>
      <c r="AP191" s="4">
        <f t="shared" si="130"/>
        <v>5421.815408085431</v>
      </c>
      <c r="AQ191" s="4">
        <f t="shared" si="131"/>
        <v>5740.655987795576</v>
      </c>
    </row>
    <row r="192" spans="1:43">
      <c r="A192" s="3">
        <v>226</v>
      </c>
      <c r="B192" s="3">
        <v>13</v>
      </c>
      <c r="C192" s="24" t="s">
        <v>703</v>
      </c>
      <c r="D192" s="4">
        <v>3794.8517806935333</v>
      </c>
      <c r="E192" s="4">
        <v>3968.7068809073726</v>
      </c>
      <c r="F192" s="4">
        <v>3869.0556946454412</v>
      </c>
      <c r="G192" s="4">
        <v>4020.0908087323246</v>
      </c>
      <c r="H192" s="4">
        <v>4346.3198835148132</v>
      </c>
      <c r="I192" s="4">
        <v>4490.113818040435</v>
      </c>
      <c r="J192" s="17">
        <v>4837.0429252782196</v>
      </c>
      <c r="K192" s="17">
        <v>4899.0461049284577</v>
      </c>
      <c r="L192" s="4">
        <v>82.708528584817245</v>
      </c>
      <c r="M192" s="4">
        <v>82.703213610586005</v>
      </c>
      <c r="N192" s="4">
        <v>80.559575494452488</v>
      </c>
      <c r="O192" s="4">
        <v>81.865542049119327</v>
      </c>
      <c r="P192" s="4">
        <v>85.084831602937456</v>
      </c>
      <c r="Q192" s="4">
        <v>92.016588906169005</v>
      </c>
      <c r="R192" s="20">
        <v>95.389507154213035</v>
      </c>
      <c r="S192" s="20">
        <v>95.919448860625337</v>
      </c>
      <c r="T192" s="203">
        <v>4268</v>
      </c>
      <c r="U192" s="63">
        <v>4232</v>
      </c>
      <c r="V192" s="63">
        <v>4146</v>
      </c>
      <c r="W192" s="63">
        <v>4031</v>
      </c>
      <c r="X192" s="63">
        <v>3949</v>
      </c>
      <c r="Y192" s="63">
        <v>3858</v>
      </c>
      <c r="Z192" s="4">
        <v>3774</v>
      </c>
      <c r="AA192" s="4">
        <v>3774</v>
      </c>
      <c r="AB192" s="96">
        <f t="shared" si="169"/>
        <v>16549427.399999999</v>
      </c>
      <c r="AC192" s="4">
        <f t="shared" si="170"/>
        <v>17145567.52</v>
      </c>
      <c r="AD192" s="4">
        <f t="shared" si="171"/>
        <v>16375104.91</v>
      </c>
      <c r="AE192" s="4">
        <f t="shared" si="172"/>
        <v>16534986.049999999</v>
      </c>
      <c r="AF192" s="4">
        <f t="shared" si="173"/>
        <v>17499617.219999999</v>
      </c>
      <c r="AG192" s="4">
        <f t="shared" si="174"/>
        <v>17677859.109999999</v>
      </c>
      <c r="AH192" s="4">
        <f t="shared" si="175"/>
        <v>18615000</v>
      </c>
      <c r="AI192" s="4">
        <f t="shared" si="176"/>
        <v>18851000</v>
      </c>
      <c r="AJ192" s="199">
        <f t="shared" si="124"/>
        <v>3877.5603092783504</v>
      </c>
      <c r="AK192" s="4">
        <f t="shared" si="125"/>
        <v>4051.4100945179584</v>
      </c>
      <c r="AL192" s="4">
        <f t="shared" si="126"/>
        <v>3949.6152701398937</v>
      </c>
      <c r="AM192" s="4">
        <f t="shared" si="127"/>
        <v>4101.9563507814437</v>
      </c>
      <c r="AN192" s="4">
        <f t="shared" si="128"/>
        <v>4431.404715117751</v>
      </c>
      <c r="AO192" s="4">
        <f t="shared" si="129"/>
        <v>4582.1304069466041</v>
      </c>
      <c r="AP192" s="4">
        <f t="shared" si="130"/>
        <v>4932.4324324324325</v>
      </c>
      <c r="AQ192" s="4">
        <f t="shared" si="131"/>
        <v>4994.9655537890831</v>
      </c>
    </row>
    <row r="193" spans="1:43">
      <c r="A193" s="3">
        <v>249</v>
      </c>
      <c r="B193" s="3">
        <v>13</v>
      </c>
      <c r="C193" s="24" t="s">
        <v>718</v>
      </c>
      <c r="D193" s="4">
        <v>3463.2886201443116</v>
      </c>
      <c r="E193" s="4">
        <v>3533.8030164131305</v>
      </c>
      <c r="F193" s="4">
        <v>3553.0298850690597</v>
      </c>
      <c r="G193" s="4">
        <v>3779.6380157754561</v>
      </c>
      <c r="H193" s="4">
        <v>3906.4403383654344</v>
      </c>
      <c r="I193" s="4">
        <v>4113.7775332068313</v>
      </c>
      <c r="J193" s="17">
        <v>4385.7642198919602</v>
      </c>
      <c r="K193" s="17">
        <v>4412.8799915263216</v>
      </c>
      <c r="L193" s="4">
        <v>82.732035188296919</v>
      </c>
      <c r="M193" s="4">
        <v>84.167333867093674</v>
      </c>
      <c r="N193" s="4">
        <v>81.157374735356385</v>
      </c>
      <c r="O193" s="4">
        <v>80.721163695963938</v>
      </c>
      <c r="P193" s="4">
        <v>84.747527329515876</v>
      </c>
      <c r="Q193" s="4">
        <v>91.714104996837449</v>
      </c>
      <c r="R193" s="20">
        <v>100.09532888465205</v>
      </c>
      <c r="S193" s="20">
        <v>96.494015464463516</v>
      </c>
      <c r="T193" s="203">
        <v>10117</v>
      </c>
      <c r="U193" s="63">
        <v>9992</v>
      </c>
      <c r="V193" s="63">
        <v>9919</v>
      </c>
      <c r="W193" s="63">
        <v>9762</v>
      </c>
      <c r="X193" s="63">
        <v>9605</v>
      </c>
      <c r="Y193" s="63">
        <v>9486</v>
      </c>
      <c r="Z193" s="4">
        <v>9441</v>
      </c>
      <c r="AA193" s="4">
        <v>9441</v>
      </c>
      <c r="AB193" s="96">
        <f t="shared" si="169"/>
        <v>35875090.969999999</v>
      </c>
      <c r="AC193" s="4">
        <f t="shared" si="170"/>
        <v>36150759.739999995</v>
      </c>
      <c r="AD193" s="4">
        <f t="shared" si="171"/>
        <v>36047503.43</v>
      </c>
      <c r="AE193" s="4">
        <f t="shared" si="172"/>
        <v>37684826.310000002</v>
      </c>
      <c r="AF193" s="4">
        <f t="shared" si="173"/>
        <v>38335359.449999996</v>
      </c>
      <c r="AG193" s="4">
        <f t="shared" si="174"/>
        <v>39893293.680000007</v>
      </c>
      <c r="AH193" s="4">
        <f t="shared" si="175"/>
        <v>42351000</v>
      </c>
      <c r="AI193" s="4">
        <f t="shared" si="176"/>
        <v>42573000.000000007</v>
      </c>
      <c r="AJ193" s="199">
        <f t="shared" si="124"/>
        <v>3546.0206553326084</v>
      </c>
      <c r="AK193" s="4">
        <f t="shared" si="125"/>
        <v>3617.9703502802236</v>
      </c>
      <c r="AL193" s="4">
        <f t="shared" si="126"/>
        <v>3634.1872598044156</v>
      </c>
      <c r="AM193" s="4">
        <f t="shared" si="127"/>
        <v>3860.3591794714202</v>
      </c>
      <c r="AN193" s="4">
        <f t="shared" si="128"/>
        <v>3991.1878656949502</v>
      </c>
      <c r="AO193" s="4">
        <f t="shared" si="129"/>
        <v>4205.491638203669</v>
      </c>
      <c r="AP193" s="4">
        <f t="shared" si="130"/>
        <v>4485.8595487766124</v>
      </c>
      <c r="AQ193" s="4">
        <f t="shared" si="131"/>
        <v>4509.3740069907853</v>
      </c>
    </row>
    <row r="194" spans="1:43">
      <c r="A194" s="3">
        <v>256</v>
      </c>
      <c r="B194" s="3">
        <v>13</v>
      </c>
      <c r="C194" s="24" t="s">
        <v>720</v>
      </c>
      <c r="D194" s="4">
        <v>3922.3547679083094</v>
      </c>
      <c r="E194" s="4">
        <v>4101.9915185403179</v>
      </c>
      <c r="F194" s="4">
        <v>4039.389347826087</v>
      </c>
      <c r="G194" s="4">
        <v>4586.3294736842108</v>
      </c>
      <c r="H194" s="4">
        <v>4537.3223086419757</v>
      </c>
      <c r="I194" s="4">
        <v>4912.171208515967</v>
      </c>
      <c r="J194" s="17">
        <v>4655.9139784946237</v>
      </c>
      <c r="K194" s="17">
        <v>5102.46679316888</v>
      </c>
      <c r="L194" s="4">
        <v>76.790830945558739</v>
      </c>
      <c r="M194" s="4">
        <v>87.110064743967044</v>
      </c>
      <c r="N194" s="4">
        <v>85.14492753623189</v>
      </c>
      <c r="O194" s="4">
        <v>84.829721362229108</v>
      </c>
      <c r="P194" s="4">
        <v>88.271604938271608</v>
      </c>
      <c r="Q194" s="4">
        <v>95.17845961177207</v>
      </c>
      <c r="R194" s="20">
        <v>99.93674889310563</v>
      </c>
      <c r="S194" s="20">
        <v>90.449082858950035</v>
      </c>
      <c r="T194" s="203">
        <v>1745</v>
      </c>
      <c r="U194" s="63">
        <v>1699</v>
      </c>
      <c r="V194" s="63">
        <v>1656</v>
      </c>
      <c r="W194" s="63">
        <v>1615</v>
      </c>
      <c r="X194" s="63">
        <v>1620</v>
      </c>
      <c r="Y194" s="63">
        <v>1597</v>
      </c>
      <c r="Z194" s="4">
        <v>1581</v>
      </c>
      <c r="AA194" s="4">
        <v>1581</v>
      </c>
      <c r="AB194" s="96">
        <f t="shared" si="169"/>
        <v>6978509.0700000003</v>
      </c>
      <c r="AC194" s="4">
        <f t="shared" si="170"/>
        <v>7117283.5899999999</v>
      </c>
      <c r="AD194" s="4">
        <f t="shared" si="171"/>
        <v>6830228.7600000007</v>
      </c>
      <c r="AE194" s="4">
        <f t="shared" si="172"/>
        <v>7543922.1000000006</v>
      </c>
      <c r="AF194" s="4">
        <f t="shared" si="173"/>
        <v>7493462.1400000006</v>
      </c>
      <c r="AG194" s="4">
        <f t="shared" si="174"/>
        <v>7996737.4199999999</v>
      </c>
      <c r="AH194" s="4">
        <f t="shared" si="175"/>
        <v>7519000</v>
      </c>
      <c r="AI194" s="4">
        <f t="shared" si="176"/>
        <v>8209999.9999999991</v>
      </c>
      <c r="AJ194" s="199">
        <f t="shared" si="124"/>
        <v>3999.1455988538683</v>
      </c>
      <c r="AK194" s="4">
        <f t="shared" si="125"/>
        <v>4189.101583284285</v>
      </c>
      <c r="AL194" s="4">
        <f t="shared" si="126"/>
        <v>4124.534275362319</v>
      </c>
      <c r="AM194" s="4">
        <f t="shared" si="127"/>
        <v>4671.1591950464399</v>
      </c>
      <c r="AN194" s="4">
        <f t="shared" si="128"/>
        <v>4625.5939135802473</v>
      </c>
      <c r="AO194" s="4">
        <f t="shared" si="129"/>
        <v>5007.3496681277393</v>
      </c>
      <c r="AP194" s="4">
        <f t="shared" si="130"/>
        <v>4755.8507273877294</v>
      </c>
      <c r="AQ194" s="4">
        <f t="shared" si="131"/>
        <v>5192.9158760278297</v>
      </c>
    </row>
    <row r="195" spans="1:43">
      <c r="A195" s="3">
        <v>265</v>
      </c>
      <c r="B195" s="3">
        <v>13</v>
      </c>
      <c r="C195" s="24" t="s">
        <v>725</v>
      </c>
      <c r="D195" s="4">
        <v>4952.5641833333329</v>
      </c>
      <c r="E195" s="4">
        <v>5183.7879758828594</v>
      </c>
      <c r="F195" s="4">
        <v>4737.1059452296813</v>
      </c>
      <c r="G195" s="4">
        <v>5016.4641795104262</v>
      </c>
      <c r="H195" s="4">
        <v>5085.5953740875912</v>
      </c>
      <c r="I195" s="4">
        <v>5004.7444805781397</v>
      </c>
      <c r="J195" s="17">
        <v>5294.1176470588234</v>
      </c>
      <c r="K195" s="17">
        <v>5103.8602941176468</v>
      </c>
      <c r="L195" s="4">
        <v>90</v>
      </c>
      <c r="M195" s="4">
        <v>93.023255813953483</v>
      </c>
      <c r="N195" s="4">
        <v>86.572438162544174</v>
      </c>
      <c r="O195" s="4">
        <v>93.381686310063458</v>
      </c>
      <c r="P195" s="4">
        <v>81.204379562043798</v>
      </c>
      <c r="Q195" s="4">
        <v>92.140921409214087</v>
      </c>
      <c r="R195" s="20">
        <v>95.588235294117652</v>
      </c>
      <c r="S195" s="20">
        <v>99.264705882352942</v>
      </c>
      <c r="T195" s="203">
        <v>1200</v>
      </c>
      <c r="U195" s="63">
        <v>1161</v>
      </c>
      <c r="V195" s="63">
        <v>1132</v>
      </c>
      <c r="W195" s="63">
        <v>1103</v>
      </c>
      <c r="X195" s="63">
        <v>1096</v>
      </c>
      <c r="Y195" s="63">
        <v>1107</v>
      </c>
      <c r="Z195" s="4">
        <v>1088</v>
      </c>
      <c r="AA195" s="4">
        <v>1088</v>
      </c>
      <c r="AB195" s="96">
        <f t="shared" si="169"/>
        <v>6051077.0199999996</v>
      </c>
      <c r="AC195" s="4">
        <f t="shared" si="170"/>
        <v>6126377.8399999999</v>
      </c>
      <c r="AD195" s="4">
        <f t="shared" si="171"/>
        <v>5460403.9299999988</v>
      </c>
      <c r="AE195" s="4">
        <f t="shared" si="172"/>
        <v>5636159.9900000002</v>
      </c>
      <c r="AF195" s="4">
        <f t="shared" si="173"/>
        <v>5662812.5300000003</v>
      </c>
      <c r="AG195" s="4">
        <f t="shared" si="174"/>
        <v>5642252.1400000006</v>
      </c>
      <c r="AH195" s="4">
        <f t="shared" si="175"/>
        <v>5864000</v>
      </c>
      <c r="AI195" s="4">
        <f t="shared" si="176"/>
        <v>5661000</v>
      </c>
      <c r="AJ195" s="199">
        <f t="shared" si="124"/>
        <v>5042.5641833333329</v>
      </c>
      <c r="AK195" s="4">
        <f t="shared" si="125"/>
        <v>5276.8112316968127</v>
      </c>
      <c r="AL195" s="4">
        <f t="shared" si="126"/>
        <v>4823.6783833922254</v>
      </c>
      <c r="AM195" s="4">
        <f t="shared" si="127"/>
        <v>5109.84586582049</v>
      </c>
      <c r="AN195" s="4">
        <f t="shared" si="128"/>
        <v>5166.799753649635</v>
      </c>
      <c r="AO195" s="4">
        <f t="shared" si="129"/>
        <v>5096.8854019873534</v>
      </c>
      <c r="AP195" s="4">
        <f t="shared" si="130"/>
        <v>5389.7058823529414</v>
      </c>
      <c r="AQ195" s="4">
        <f t="shared" si="131"/>
        <v>5203.125</v>
      </c>
    </row>
    <row r="196" spans="1:43">
      <c r="A196" s="3">
        <v>275</v>
      </c>
      <c r="B196" s="3">
        <v>13</v>
      </c>
      <c r="C196" s="24" t="s">
        <v>729</v>
      </c>
      <c r="D196" s="4">
        <v>4774.5645665578522</v>
      </c>
      <c r="E196" s="4">
        <v>4037.8673156556479</v>
      </c>
      <c r="F196" s="4">
        <v>4297.8087008733628</v>
      </c>
      <c r="G196" s="4">
        <v>4311.9658265381759</v>
      </c>
      <c r="H196" s="4">
        <v>4310.2437761705369</v>
      </c>
      <c r="I196" s="4">
        <v>4284.9341496336283</v>
      </c>
      <c r="J196" s="17">
        <v>4210.9737248840802</v>
      </c>
      <c r="K196" s="17">
        <v>4500.7727975270482</v>
      </c>
      <c r="L196" s="4">
        <v>85.23757707653246</v>
      </c>
      <c r="M196" s="4">
        <v>85.361423901198691</v>
      </c>
      <c r="N196" s="4">
        <v>78.966521106259094</v>
      </c>
      <c r="O196" s="4">
        <v>94.143810229799854</v>
      </c>
      <c r="P196" s="4">
        <v>71.564522268747623</v>
      </c>
      <c r="Q196" s="4">
        <v>92.556883918241425</v>
      </c>
      <c r="R196" s="20">
        <v>94.281298299845446</v>
      </c>
      <c r="S196" s="20">
        <v>93.894899536321489</v>
      </c>
      <c r="T196" s="203">
        <v>2757</v>
      </c>
      <c r="U196" s="63">
        <v>2753</v>
      </c>
      <c r="V196" s="63">
        <v>2748</v>
      </c>
      <c r="W196" s="63">
        <v>2698</v>
      </c>
      <c r="X196" s="63">
        <v>2627</v>
      </c>
      <c r="Y196" s="63">
        <v>2593</v>
      </c>
      <c r="Z196" s="4">
        <v>2588</v>
      </c>
      <c r="AA196" s="4">
        <v>2588</v>
      </c>
      <c r="AB196" s="96">
        <f t="shared" si="169"/>
        <v>13398474.509999998</v>
      </c>
      <c r="AC196" s="4">
        <f t="shared" si="170"/>
        <v>11351248.719999999</v>
      </c>
      <c r="AD196" s="4">
        <f t="shared" si="171"/>
        <v>12027378.310000002</v>
      </c>
      <c r="AE196" s="4">
        <f t="shared" si="172"/>
        <v>11887683.799999999</v>
      </c>
      <c r="AF196" s="4">
        <f t="shared" si="173"/>
        <v>11511010.399999999</v>
      </c>
      <c r="AG196" s="4">
        <f t="shared" si="174"/>
        <v>11350834.249999998</v>
      </c>
      <c r="AH196" s="4">
        <f t="shared" si="175"/>
        <v>11142000</v>
      </c>
      <c r="AI196" s="4">
        <f t="shared" si="176"/>
        <v>11891000.000000002</v>
      </c>
      <c r="AJ196" s="199">
        <f t="shared" si="124"/>
        <v>4859.8021436343843</v>
      </c>
      <c r="AK196" s="4">
        <f t="shared" si="125"/>
        <v>4123.2287395568464</v>
      </c>
      <c r="AL196" s="4">
        <f t="shared" si="126"/>
        <v>4376.7752219796221</v>
      </c>
      <c r="AM196" s="4">
        <f t="shared" si="127"/>
        <v>4406.1096367679756</v>
      </c>
      <c r="AN196" s="4">
        <f t="shared" si="128"/>
        <v>4381.808298439284</v>
      </c>
      <c r="AO196" s="4">
        <f t="shared" si="129"/>
        <v>4377.4910335518698</v>
      </c>
      <c r="AP196" s="4">
        <f t="shared" si="130"/>
        <v>4305.2550231839259</v>
      </c>
      <c r="AQ196" s="4">
        <f t="shared" si="131"/>
        <v>4594.6676970633698</v>
      </c>
    </row>
    <row r="197" spans="1:43">
      <c r="A197" s="3">
        <v>312</v>
      </c>
      <c r="B197" s="3">
        <v>13</v>
      </c>
      <c r="C197" s="24" t="s">
        <v>745</v>
      </c>
      <c r="D197" s="4">
        <v>4165.3015228426393</v>
      </c>
      <c r="E197" s="4">
        <v>4464.9182981818185</v>
      </c>
      <c r="F197" s="4">
        <v>4081.462085798817</v>
      </c>
      <c r="G197" s="4">
        <v>4332.6239463886823</v>
      </c>
      <c r="H197" s="4">
        <v>4543.1121172886524</v>
      </c>
      <c r="I197" s="4">
        <v>4643.8661024844723</v>
      </c>
      <c r="J197" s="17">
        <v>4748.5806974858069</v>
      </c>
      <c r="K197" s="17">
        <v>4806.163828061638</v>
      </c>
      <c r="L197" s="4">
        <v>86.294416243654823</v>
      </c>
      <c r="M197" s="4">
        <v>85.818181818181813</v>
      </c>
      <c r="N197" s="4">
        <v>82.100591715976336</v>
      </c>
      <c r="O197" s="4">
        <v>81.906180193596427</v>
      </c>
      <c r="P197" s="4">
        <v>86.062452399086069</v>
      </c>
      <c r="Q197" s="4">
        <v>94.720496894409933</v>
      </c>
      <c r="R197" s="20">
        <v>98.945660989456613</v>
      </c>
      <c r="S197" s="20">
        <v>99.756690997566906</v>
      </c>
      <c r="T197" s="203">
        <v>1379</v>
      </c>
      <c r="U197" s="63">
        <v>1375</v>
      </c>
      <c r="V197" s="63">
        <v>1352</v>
      </c>
      <c r="W197" s="63">
        <v>1343</v>
      </c>
      <c r="X197" s="63">
        <v>1313</v>
      </c>
      <c r="Y197" s="63">
        <v>1288</v>
      </c>
      <c r="Z197" s="4">
        <v>1233</v>
      </c>
      <c r="AA197" s="4">
        <v>1233</v>
      </c>
      <c r="AB197" s="96">
        <f t="shared" si="169"/>
        <v>5862950.7999999998</v>
      </c>
      <c r="AC197" s="4">
        <f t="shared" si="170"/>
        <v>6257262.6600000011</v>
      </c>
      <c r="AD197" s="4">
        <f t="shared" si="171"/>
        <v>5629136.7400000002</v>
      </c>
      <c r="AE197" s="4">
        <f t="shared" si="172"/>
        <v>5928713.9600000009</v>
      </c>
      <c r="AF197" s="4">
        <f t="shared" si="173"/>
        <v>6078106.2100000009</v>
      </c>
      <c r="AG197" s="4">
        <f t="shared" si="174"/>
        <v>6103299.54</v>
      </c>
      <c r="AH197" s="4">
        <f t="shared" si="175"/>
        <v>5977000</v>
      </c>
      <c r="AI197" s="4">
        <f t="shared" si="176"/>
        <v>6048999.9999999991</v>
      </c>
      <c r="AJ197" s="199">
        <f t="shared" si="124"/>
        <v>4251.5959390862945</v>
      </c>
      <c r="AK197" s="4">
        <f t="shared" si="125"/>
        <v>4550.7364800000005</v>
      </c>
      <c r="AL197" s="4">
        <f t="shared" si="126"/>
        <v>4163.562677514793</v>
      </c>
      <c r="AM197" s="4">
        <f t="shared" si="127"/>
        <v>4414.5301265822791</v>
      </c>
      <c r="AN197" s="4">
        <f t="shared" si="128"/>
        <v>4629.1745696877388</v>
      </c>
      <c r="AO197" s="4">
        <f t="shared" si="129"/>
        <v>4738.5865993788821</v>
      </c>
      <c r="AP197" s="4">
        <f t="shared" si="130"/>
        <v>4847.5263584752638</v>
      </c>
      <c r="AQ197" s="4">
        <f t="shared" si="131"/>
        <v>4905.9205190592047</v>
      </c>
    </row>
    <row r="198" spans="1:43">
      <c r="A198" s="3">
        <v>410</v>
      </c>
      <c r="B198" s="3">
        <v>13</v>
      </c>
      <c r="C198" s="24" t="s">
        <v>757</v>
      </c>
      <c r="D198" s="4">
        <v>2850.2141839385104</v>
      </c>
      <c r="E198" s="4">
        <v>2986.6455898787563</v>
      </c>
      <c r="F198" s="4">
        <v>2904.0885994309201</v>
      </c>
      <c r="G198" s="4">
        <v>3017.727697469224</v>
      </c>
      <c r="H198" s="4">
        <v>3083.1172776807912</v>
      </c>
      <c r="I198" s="4">
        <v>3184.4794087021196</v>
      </c>
      <c r="J198" s="17">
        <v>3334.2024050228797</v>
      </c>
      <c r="K198" s="17">
        <v>3387.9961689901033</v>
      </c>
      <c r="L198" s="4">
        <v>81.4206201961304</v>
      </c>
      <c r="M198" s="4">
        <v>82.867685819715334</v>
      </c>
      <c r="N198" s="4">
        <v>80.566972283696913</v>
      </c>
      <c r="O198" s="4">
        <v>80.572726792412951</v>
      </c>
      <c r="P198" s="4">
        <v>84.007829445061631</v>
      </c>
      <c r="Q198" s="4">
        <v>91.855708441799919</v>
      </c>
      <c r="R198" s="20">
        <v>93.753325529424288</v>
      </c>
      <c r="S198" s="20">
        <v>95.722038948600613</v>
      </c>
      <c r="T198" s="203">
        <v>18865</v>
      </c>
      <c r="U198" s="63">
        <v>18970</v>
      </c>
      <c r="V198" s="63">
        <v>18978</v>
      </c>
      <c r="W198" s="63">
        <v>18927</v>
      </c>
      <c r="X198" s="63">
        <v>18903</v>
      </c>
      <c r="Y198" s="63">
        <v>18823</v>
      </c>
      <c r="Z198" s="4">
        <v>18794</v>
      </c>
      <c r="AA198" s="4">
        <v>18794</v>
      </c>
      <c r="AB198" s="96">
        <f t="shared" si="169"/>
        <v>55305290.579999998</v>
      </c>
      <c r="AC198" s="4">
        <f t="shared" si="170"/>
        <v>58228666.840000011</v>
      </c>
      <c r="AD198" s="4">
        <f t="shared" si="171"/>
        <v>56642793.440000005</v>
      </c>
      <c r="AE198" s="4">
        <f t="shared" si="172"/>
        <v>58641532.130000003</v>
      </c>
      <c r="AF198" s="4">
        <f t="shared" si="173"/>
        <v>59868165.899999999</v>
      </c>
      <c r="AG198" s="4">
        <f t="shared" si="174"/>
        <v>61670455.909999996</v>
      </c>
      <c r="AH198" s="4">
        <f t="shared" si="175"/>
        <v>64425000</v>
      </c>
      <c r="AI198" s="4">
        <f t="shared" si="176"/>
        <v>65473000</v>
      </c>
      <c r="AJ198" s="199">
        <f t="shared" si="124"/>
        <v>2931.6348041346409</v>
      </c>
      <c r="AK198" s="4">
        <f t="shared" si="125"/>
        <v>3069.5132756984717</v>
      </c>
      <c r="AL198" s="4">
        <f t="shared" si="126"/>
        <v>2984.6555717146171</v>
      </c>
      <c r="AM198" s="4">
        <f t="shared" si="127"/>
        <v>3098.3004242616371</v>
      </c>
      <c r="AN198" s="4">
        <f t="shared" si="128"/>
        <v>3167.125107125853</v>
      </c>
      <c r="AO198" s="4">
        <f t="shared" si="129"/>
        <v>3276.3351171439194</v>
      </c>
      <c r="AP198" s="4">
        <f t="shared" si="130"/>
        <v>3427.955730552304</v>
      </c>
      <c r="AQ198" s="4">
        <f t="shared" si="131"/>
        <v>3483.7182079387039</v>
      </c>
    </row>
    <row r="199" spans="1:43">
      <c r="A199" s="3">
        <v>435</v>
      </c>
      <c r="B199" s="3">
        <v>13</v>
      </c>
      <c r="C199" s="24" t="s">
        <v>770</v>
      </c>
      <c r="D199" s="4">
        <v>3870.9854796320628</v>
      </c>
      <c r="E199" s="4">
        <v>4379.2186640211639</v>
      </c>
      <c r="F199" s="4">
        <v>4353.3747138964582</v>
      </c>
      <c r="G199" s="4">
        <v>4303.0190806223482</v>
      </c>
      <c r="H199" s="4">
        <v>4930.5899420289852</v>
      </c>
      <c r="I199" s="4">
        <v>4189.3272818311871</v>
      </c>
      <c r="J199" s="17">
        <v>4669.9857752489334</v>
      </c>
      <c r="K199" s="17">
        <v>4533.4281650071125</v>
      </c>
      <c r="L199" s="4">
        <v>73.587385019710908</v>
      </c>
      <c r="M199" s="4">
        <v>80.687830687830683</v>
      </c>
      <c r="N199" s="4">
        <v>80.381471389645782</v>
      </c>
      <c r="O199" s="4">
        <v>82.036775106082032</v>
      </c>
      <c r="P199" s="4">
        <v>85.507246376811594</v>
      </c>
      <c r="Q199" s="4">
        <v>88.698140200286119</v>
      </c>
      <c r="R199" s="20">
        <v>89.615931721194883</v>
      </c>
      <c r="S199" s="20">
        <v>95.305832147937409</v>
      </c>
      <c r="T199" s="203">
        <v>761</v>
      </c>
      <c r="U199" s="63">
        <v>756</v>
      </c>
      <c r="V199" s="63">
        <v>734</v>
      </c>
      <c r="W199" s="63">
        <v>707</v>
      </c>
      <c r="X199" s="63">
        <v>690</v>
      </c>
      <c r="Y199" s="63">
        <v>699</v>
      </c>
      <c r="Z199" s="4">
        <v>703</v>
      </c>
      <c r="AA199" s="4">
        <v>703</v>
      </c>
      <c r="AB199" s="96">
        <f t="shared" si="169"/>
        <v>3001819.9499999997</v>
      </c>
      <c r="AC199" s="4">
        <f t="shared" si="170"/>
        <v>3371689.31</v>
      </c>
      <c r="AD199" s="4">
        <f t="shared" si="171"/>
        <v>3254377.04</v>
      </c>
      <c r="AE199" s="4">
        <f t="shared" si="172"/>
        <v>3100234.49</v>
      </c>
      <c r="AF199" s="4">
        <f t="shared" si="173"/>
        <v>3461107.06</v>
      </c>
      <c r="AG199" s="4">
        <f t="shared" si="174"/>
        <v>2990339.7699999996</v>
      </c>
      <c r="AH199" s="4">
        <f t="shared" si="175"/>
        <v>3346000.0000000005</v>
      </c>
      <c r="AI199" s="4">
        <f t="shared" si="176"/>
        <v>3254000</v>
      </c>
      <c r="AJ199" s="199">
        <f t="shared" si="124"/>
        <v>3944.5728646517737</v>
      </c>
      <c r="AK199" s="4">
        <f t="shared" si="125"/>
        <v>4459.9064947089946</v>
      </c>
      <c r="AL199" s="4">
        <f t="shared" si="126"/>
        <v>4433.7561852861036</v>
      </c>
      <c r="AM199" s="4">
        <f t="shared" si="127"/>
        <v>4385.0558557284303</v>
      </c>
      <c r="AN199" s="4">
        <f t="shared" si="128"/>
        <v>5016.0971884057972</v>
      </c>
      <c r="AO199" s="4">
        <f t="shared" si="129"/>
        <v>4278.0254220314728</v>
      </c>
      <c r="AP199" s="4">
        <f t="shared" si="130"/>
        <v>4759.6017069701284</v>
      </c>
      <c r="AQ199" s="4">
        <f t="shared" si="131"/>
        <v>4628.73399715505</v>
      </c>
    </row>
    <row r="200" spans="1:43">
      <c r="A200" s="3">
        <v>495</v>
      </c>
      <c r="B200" s="3">
        <v>13</v>
      </c>
      <c r="C200" s="24" t="s">
        <v>782</v>
      </c>
      <c r="D200" s="4">
        <v>4413.7330877192981</v>
      </c>
      <c r="E200" s="4">
        <v>4406.1810883944681</v>
      </c>
      <c r="F200" s="4">
        <v>4389.3997738386306</v>
      </c>
      <c r="G200" s="4">
        <v>4477.7934090909093</v>
      </c>
      <c r="H200" s="4">
        <v>4733.3766155810981</v>
      </c>
      <c r="I200" s="4">
        <v>4479.3056739409494</v>
      </c>
      <c r="J200" s="17">
        <v>4740.0940228341169</v>
      </c>
      <c r="K200" s="17">
        <v>4908.6635325721963</v>
      </c>
      <c r="L200" s="4">
        <v>82.456140350877192</v>
      </c>
      <c r="M200" s="4">
        <v>85.387853277209857</v>
      </c>
      <c r="N200" s="4">
        <v>80.684596577017118</v>
      </c>
      <c r="O200" s="4">
        <v>80.808080808080803</v>
      </c>
      <c r="P200" s="4">
        <v>83.652618135376756</v>
      </c>
      <c r="Q200" s="4">
        <v>88.575096277278561</v>
      </c>
      <c r="R200" s="20">
        <v>94.694425789120217</v>
      </c>
      <c r="S200" s="20">
        <v>97.380792478173277</v>
      </c>
      <c r="T200" s="203">
        <v>1710</v>
      </c>
      <c r="U200" s="63">
        <v>1663</v>
      </c>
      <c r="V200" s="63">
        <v>1636</v>
      </c>
      <c r="W200" s="63">
        <v>1584</v>
      </c>
      <c r="X200" s="63">
        <v>1566</v>
      </c>
      <c r="Y200" s="63">
        <v>1558</v>
      </c>
      <c r="Z200" s="4">
        <v>1489</v>
      </c>
      <c r="AA200" s="4">
        <v>1489</v>
      </c>
      <c r="AB200" s="96">
        <f t="shared" si="169"/>
        <v>7688483.5799999991</v>
      </c>
      <c r="AC200" s="4">
        <f t="shared" si="170"/>
        <v>7469479.1500000004</v>
      </c>
      <c r="AD200" s="4">
        <f t="shared" si="171"/>
        <v>7313058.0299999993</v>
      </c>
      <c r="AE200" s="4">
        <f t="shared" si="172"/>
        <v>7220824.7599999998</v>
      </c>
      <c r="AF200" s="4">
        <f t="shared" si="173"/>
        <v>7543467.7799999993</v>
      </c>
      <c r="AG200" s="4">
        <f t="shared" si="174"/>
        <v>7116758.2399999984</v>
      </c>
      <c r="AH200" s="4">
        <f t="shared" si="175"/>
        <v>7199000</v>
      </c>
      <c r="AI200" s="4">
        <f t="shared" si="176"/>
        <v>7454000</v>
      </c>
      <c r="AJ200" s="199">
        <f t="shared" si="124"/>
        <v>4496.189228070175</v>
      </c>
      <c r="AK200" s="4">
        <f t="shared" si="125"/>
        <v>4491.5689416716777</v>
      </c>
      <c r="AL200" s="4">
        <f t="shared" si="126"/>
        <v>4470.0843704156478</v>
      </c>
      <c r="AM200" s="4">
        <f t="shared" si="127"/>
        <v>4558.6014898989897</v>
      </c>
      <c r="AN200" s="4">
        <f t="shared" si="128"/>
        <v>4817.0292337164747</v>
      </c>
      <c r="AO200" s="4">
        <f t="shared" si="129"/>
        <v>4567.8807702182276</v>
      </c>
      <c r="AP200" s="4">
        <f t="shared" si="130"/>
        <v>4834.7884486232369</v>
      </c>
      <c r="AQ200" s="4">
        <f t="shared" si="131"/>
        <v>5006.0443250503695</v>
      </c>
    </row>
    <row r="201" spans="1:43">
      <c r="A201" s="3">
        <v>500</v>
      </c>
      <c r="B201" s="3">
        <v>13</v>
      </c>
      <c r="C201" s="24" t="s">
        <v>785</v>
      </c>
      <c r="D201" s="4">
        <v>2200.5733122255133</v>
      </c>
      <c r="E201" s="4">
        <v>2260.0127150186099</v>
      </c>
      <c r="F201" s="4">
        <v>2231.1211369713774</v>
      </c>
      <c r="G201" s="4">
        <v>2349.9855260570307</v>
      </c>
      <c r="H201" s="4">
        <v>2444.5869618260526</v>
      </c>
      <c r="I201" s="4">
        <v>2438.7786081620729</v>
      </c>
      <c r="J201" s="17">
        <v>2507.7690389411086</v>
      </c>
      <c r="K201" s="17">
        <v>2745.2522539804336</v>
      </c>
      <c r="L201" s="4">
        <v>79.052190787457874</v>
      </c>
      <c r="M201" s="4">
        <v>79.368272809576496</v>
      </c>
      <c r="N201" s="4">
        <v>69.228483708032087</v>
      </c>
      <c r="O201" s="4">
        <v>76.106194690265482</v>
      </c>
      <c r="P201" s="4">
        <v>80.676898858717038</v>
      </c>
      <c r="Q201" s="4">
        <v>86.490698353949554</v>
      </c>
      <c r="R201" s="20">
        <v>88.049107999232689</v>
      </c>
      <c r="S201" s="20">
        <v>91.406100134279683</v>
      </c>
      <c r="T201" s="203">
        <v>9791</v>
      </c>
      <c r="U201" s="63">
        <v>9941</v>
      </c>
      <c r="V201" s="63">
        <v>10097</v>
      </c>
      <c r="W201" s="63">
        <v>10170</v>
      </c>
      <c r="X201" s="63">
        <v>10164</v>
      </c>
      <c r="Y201" s="63">
        <v>10267</v>
      </c>
      <c r="Z201" s="4">
        <v>10426</v>
      </c>
      <c r="AA201" s="4">
        <v>10426</v>
      </c>
      <c r="AB201" s="96">
        <f t="shared" si="169"/>
        <v>22319813.299999997</v>
      </c>
      <c r="AC201" s="4">
        <f t="shared" si="170"/>
        <v>23255786.399999999</v>
      </c>
      <c r="AD201" s="4">
        <f t="shared" si="171"/>
        <v>23226630.119999997</v>
      </c>
      <c r="AE201" s="4">
        <f t="shared" si="172"/>
        <v>24673352.800000001</v>
      </c>
      <c r="AF201" s="4">
        <f t="shared" si="173"/>
        <v>25666781.879999999</v>
      </c>
      <c r="AG201" s="4">
        <f t="shared" si="174"/>
        <v>25926939.970000003</v>
      </c>
      <c r="AH201" s="4">
        <f t="shared" si="175"/>
        <v>27063999.999999996</v>
      </c>
      <c r="AI201" s="4">
        <f t="shared" si="176"/>
        <v>29575000</v>
      </c>
      <c r="AJ201" s="199">
        <f t="shared" si="124"/>
        <v>2279.625503012971</v>
      </c>
      <c r="AK201" s="4">
        <f t="shared" si="125"/>
        <v>2339.3809878281863</v>
      </c>
      <c r="AL201" s="4">
        <f t="shared" si="126"/>
        <v>2300.3496206794093</v>
      </c>
      <c r="AM201" s="4">
        <f t="shared" si="127"/>
        <v>2426.0917207472962</v>
      </c>
      <c r="AN201" s="4">
        <f t="shared" si="128"/>
        <v>2525.2638606847695</v>
      </c>
      <c r="AO201" s="4">
        <f t="shared" si="129"/>
        <v>2525.2693065160224</v>
      </c>
      <c r="AP201" s="4">
        <f t="shared" si="130"/>
        <v>2595.8181469403412</v>
      </c>
      <c r="AQ201" s="4">
        <f t="shared" si="131"/>
        <v>2836.6583541147133</v>
      </c>
    </row>
    <row r="202" spans="1:43">
      <c r="A202" s="3">
        <v>592</v>
      </c>
      <c r="B202" s="3">
        <v>13</v>
      </c>
      <c r="C202" s="24" t="s">
        <v>814</v>
      </c>
      <c r="D202" s="4">
        <v>3008.1240593812377</v>
      </c>
      <c r="E202" s="4">
        <v>3068.6207912584778</v>
      </c>
      <c r="F202" s="4">
        <v>3291.6244821428572</v>
      </c>
      <c r="G202" s="4">
        <v>3180.8556358974356</v>
      </c>
      <c r="H202" s="4">
        <v>3448.3984847695915</v>
      </c>
      <c r="I202" s="4">
        <v>3702.2751590668081</v>
      </c>
      <c r="J202" s="17">
        <v>3336.5044849143787</v>
      </c>
      <c r="K202" s="17">
        <v>3472.4109812449037</v>
      </c>
      <c r="L202" s="4">
        <v>85.329341317365262</v>
      </c>
      <c r="M202" s="4">
        <v>82.140165787490574</v>
      </c>
      <c r="N202" s="4">
        <v>80.612244897959187</v>
      </c>
      <c r="O202" s="4">
        <v>80.256410256410263</v>
      </c>
      <c r="P202" s="4">
        <v>83.311637594376464</v>
      </c>
      <c r="Q202" s="4">
        <v>91.728525980911982</v>
      </c>
      <c r="R202" s="20">
        <v>94.319108453384075</v>
      </c>
      <c r="S202" s="20">
        <v>95.406360424028264</v>
      </c>
      <c r="T202" s="203">
        <v>4008</v>
      </c>
      <c r="U202" s="63">
        <v>3981</v>
      </c>
      <c r="V202" s="63">
        <v>3920</v>
      </c>
      <c r="W202" s="63">
        <v>3900</v>
      </c>
      <c r="X202" s="63">
        <v>3841</v>
      </c>
      <c r="Y202" s="63">
        <v>3772</v>
      </c>
      <c r="Z202" s="4">
        <v>3679</v>
      </c>
      <c r="AA202" s="4">
        <v>3679</v>
      </c>
      <c r="AB202" s="96">
        <f t="shared" si="169"/>
        <v>12398561.23</v>
      </c>
      <c r="AC202" s="4">
        <f t="shared" si="170"/>
        <v>12543179.370000001</v>
      </c>
      <c r="AD202" s="4">
        <f t="shared" si="171"/>
        <v>13219167.970000001</v>
      </c>
      <c r="AE202" s="4">
        <f t="shared" si="172"/>
        <v>12718336.979999999</v>
      </c>
      <c r="AF202" s="4">
        <f t="shared" si="173"/>
        <v>13565298.58</v>
      </c>
      <c r="AG202" s="4">
        <f t="shared" si="174"/>
        <v>14310981.9</v>
      </c>
      <c r="AH202" s="4">
        <f t="shared" si="175"/>
        <v>12622000</v>
      </c>
      <c r="AI202" s="4">
        <f t="shared" si="176"/>
        <v>13126000</v>
      </c>
      <c r="AJ202" s="199">
        <f t="shared" si="124"/>
        <v>3093.4534006986028</v>
      </c>
      <c r="AK202" s="4">
        <f t="shared" si="125"/>
        <v>3150.7609570459686</v>
      </c>
      <c r="AL202" s="4">
        <f t="shared" si="126"/>
        <v>3372.2367270408163</v>
      </c>
      <c r="AM202" s="4">
        <f t="shared" si="127"/>
        <v>3261.1120461538458</v>
      </c>
      <c r="AN202" s="4">
        <f t="shared" si="128"/>
        <v>3531.7101223639679</v>
      </c>
      <c r="AO202" s="4">
        <f t="shared" si="129"/>
        <v>3794.00368504772</v>
      </c>
      <c r="AP202" s="4">
        <f t="shared" si="130"/>
        <v>3430.8235933677629</v>
      </c>
      <c r="AQ202" s="4">
        <f t="shared" si="131"/>
        <v>3567.8173416689319</v>
      </c>
    </row>
    <row r="203" spans="1:43">
      <c r="A203" s="3">
        <v>601</v>
      </c>
      <c r="B203" s="3">
        <v>13</v>
      </c>
      <c r="C203" s="24" t="s">
        <v>818</v>
      </c>
      <c r="D203" s="4">
        <v>3854.8220469083158</v>
      </c>
      <c r="E203" s="4">
        <v>3948.0859257496431</v>
      </c>
      <c r="F203" s="4">
        <v>4149.2052314029561</v>
      </c>
      <c r="G203" s="4">
        <v>4235.674880335554</v>
      </c>
      <c r="H203" s="4">
        <v>4525.2696006944443</v>
      </c>
      <c r="I203" s="4">
        <v>4608.7476469091835</v>
      </c>
      <c r="J203" s="17">
        <v>4752.5161290322585</v>
      </c>
      <c r="K203" s="17">
        <v>4869.677419354839</v>
      </c>
      <c r="L203" s="4">
        <v>81.734186211798146</v>
      </c>
      <c r="M203" s="4">
        <v>81.389814374107573</v>
      </c>
      <c r="N203" s="4">
        <v>78.749697116549555</v>
      </c>
      <c r="O203" s="4">
        <v>79.940784603997045</v>
      </c>
      <c r="P203" s="4">
        <v>81.845238095238102</v>
      </c>
      <c r="Q203" s="4">
        <v>89.799033324853724</v>
      </c>
      <c r="R203" s="20">
        <v>93.935483870967744</v>
      </c>
      <c r="S203" s="20">
        <v>93.935483870967744</v>
      </c>
      <c r="T203" s="203">
        <v>4221</v>
      </c>
      <c r="U203" s="63">
        <v>4202</v>
      </c>
      <c r="V203" s="63">
        <v>4127</v>
      </c>
      <c r="W203" s="63">
        <v>4053</v>
      </c>
      <c r="X203" s="63">
        <v>4032</v>
      </c>
      <c r="Y203" s="63">
        <v>3931</v>
      </c>
      <c r="Z203" s="4">
        <v>3875</v>
      </c>
      <c r="AA203" s="4">
        <v>3875</v>
      </c>
      <c r="AB203" s="96">
        <f t="shared" si="169"/>
        <v>16616203.860000001</v>
      </c>
      <c r="AC203" s="4">
        <f t="shared" si="170"/>
        <v>16931857.059999999</v>
      </c>
      <c r="AD203" s="4">
        <f t="shared" si="171"/>
        <v>17448769.989999998</v>
      </c>
      <c r="AE203" s="4">
        <f t="shared" si="172"/>
        <v>17491190.289999999</v>
      </c>
      <c r="AF203" s="4">
        <f t="shared" si="173"/>
        <v>18575887.030000001</v>
      </c>
      <c r="AG203" s="4">
        <f t="shared" si="174"/>
        <v>18469987</v>
      </c>
      <c r="AH203" s="4">
        <f t="shared" si="175"/>
        <v>18780000.000000004</v>
      </c>
      <c r="AI203" s="4">
        <f t="shared" si="176"/>
        <v>19234000</v>
      </c>
      <c r="AJ203" s="199">
        <f t="shared" si="124"/>
        <v>3936.556233120114</v>
      </c>
      <c r="AK203" s="4">
        <f t="shared" si="125"/>
        <v>4029.4757401237503</v>
      </c>
      <c r="AL203" s="4">
        <f t="shared" si="126"/>
        <v>4227.9549285195053</v>
      </c>
      <c r="AM203" s="4">
        <f t="shared" si="127"/>
        <v>4315.6156649395507</v>
      </c>
      <c r="AN203" s="4">
        <f t="shared" si="128"/>
        <v>4607.1148387896828</v>
      </c>
      <c r="AO203" s="4">
        <f t="shared" si="129"/>
        <v>4698.546680234037</v>
      </c>
      <c r="AP203" s="4">
        <f t="shared" si="130"/>
        <v>4846.4516129032272</v>
      </c>
      <c r="AQ203" s="4">
        <f t="shared" si="131"/>
        <v>4963.6129032258068</v>
      </c>
    </row>
    <row r="204" spans="1:43">
      <c r="A204" s="3">
        <v>729</v>
      </c>
      <c r="B204" s="3">
        <v>13</v>
      </c>
      <c r="C204" s="23" t="s">
        <v>858</v>
      </c>
      <c r="D204" s="4">
        <v>3822.9675320221886</v>
      </c>
      <c r="E204" s="4">
        <v>3885.5384416924667</v>
      </c>
      <c r="F204" s="4">
        <v>3896.840216915215</v>
      </c>
      <c r="G204" s="4">
        <v>3991.805568773234</v>
      </c>
      <c r="H204" s="4">
        <v>4137.8229820603719</v>
      </c>
      <c r="I204" s="4">
        <v>4225.2567691138138</v>
      </c>
      <c r="J204" s="17">
        <v>4485.1343938562804</v>
      </c>
      <c r="K204" s="17">
        <v>4653.9769610532094</v>
      </c>
      <c r="L204" s="4">
        <v>86.434694906707008</v>
      </c>
      <c r="M204" s="4">
        <v>88.33849329205367</v>
      </c>
      <c r="N204" s="4">
        <v>83.741787464803423</v>
      </c>
      <c r="O204" s="4">
        <v>83.483802442910246</v>
      </c>
      <c r="P204" s="4">
        <v>86.7977226340101</v>
      </c>
      <c r="Q204" s="4">
        <v>94.265855777584704</v>
      </c>
      <c r="R204" s="20">
        <v>94.7888096544158</v>
      </c>
      <c r="S204" s="20">
        <v>96.544157981349429</v>
      </c>
      <c r="T204" s="203">
        <v>9915</v>
      </c>
      <c r="U204" s="63">
        <v>9690</v>
      </c>
      <c r="V204" s="63">
        <v>9589</v>
      </c>
      <c r="W204" s="63">
        <v>9415</v>
      </c>
      <c r="X204" s="63">
        <v>9309</v>
      </c>
      <c r="Y204" s="63">
        <v>9208</v>
      </c>
      <c r="Z204" s="4">
        <v>9115</v>
      </c>
      <c r="AA204" s="4">
        <v>9115</v>
      </c>
      <c r="AB204" s="96">
        <f t="shared" si="169"/>
        <v>38761723.079999998</v>
      </c>
      <c r="AC204" s="4">
        <f t="shared" si="170"/>
        <v>38506867.5</v>
      </c>
      <c r="AD204" s="4">
        <f t="shared" si="171"/>
        <v>38169800.839999996</v>
      </c>
      <c r="AE204" s="4">
        <f t="shared" si="172"/>
        <v>38368849.429999992</v>
      </c>
      <c r="AF204" s="4">
        <f t="shared" si="173"/>
        <v>39326994.140000001</v>
      </c>
      <c r="AG204" s="4">
        <f t="shared" si="174"/>
        <v>39774164.329999998</v>
      </c>
      <c r="AH204" s="4">
        <f t="shared" si="175"/>
        <v>41745999.999999993</v>
      </c>
      <c r="AI204" s="4">
        <f t="shared" si="176"/>
        <v>43301000.000000007</v>
      </c>
      <c r="AJ204" s="199">
        <f t="shared" si="124"/>
        <v>3909.4022269288953</v>
      </c>
      <c r="AK204" s="4">
        <f t="shared" si="125"/>
        <v>3973.8769349845202</v>
      </c>
      <c r="AL204" s="4">
        <f t="shared" si="126"/>
        <v>3980.5820043800186</v>
      </c>
      <c r="AM204" s="4">
        <f t="shared" si="127"/>
        <v>4075.2893712161435</v>
      </c>
      <c r="AN204" s="4">
        <f t="shared" si="128"/>
        <v>4224.6207046943819</v>
      </c>
      <c r="AO204" s="4">
        <f t="shared" si="129"/>
        <v>4319.5226248913987</v>
      </c>
      <c r="AP204" s="4">
        <f t="shared" si="130"/>
        <v>4579.9232035106961</v>
      </c>
      <c r="AQ204" s="4">
        <f t="shared" si="131"/>
        <v>4750.521119034559</v>
      </c>
    </row>
    <row r="205" spans="1:43">
      <c r="A205" s="3">
        <v>850</v>
      </c>
      <c r="B205" s="3">
        <v>13</v>
      </c>
      <c r="C205" s="24" t="s">
        <v>894</v>
      </c>
      <c r="D205" s="4">
        <v>3007.2712011517897</v>
      </c>
      <c r="E205" s="4">
        <v>3106.7556907894736</v>
      </c>
      <c r="F205" s="4">
        <v>3326.8176593959729</v>
      </c>
      <c r="G205" s="4">
        <v>3379.0242352452201</v>
      </c>
      <c r="H205" s="4">
        <v>3367.9827303182578</v>
      </c>
      <c r="I205" s="4">
        <v>3353.5877301124533</v>
      </c>
      <c r="J205" s="17">
        <v>3367.9798826487845</v>
      </c>
      <c r="K205" s="17">
        <v>3783.7384744341994</v>
      </c>
      <c r="L205" s="4">
        <v>81.036610448375157</v>
      </c>
      <c r="M205" s="4">
        <v>82.236842105263165</v>
      </c>
      <c r="N205" s="4">
        <v>78.859060402684563</v>
      </c>
      <c r="O205" s="4">
        <v>78.969243557772231</v>
      </c>
      <c r="P205" s="4">
        <v>80.820770519262979</v>
      </c>
      <c r="Q205" s="4">
        <v>87.88004997917534</v>
      </c>
      <c r="R205" s="20">
        <v>91.366303436714162</v>
      </c>
      <c r="S205" s="20">
        <v>94.300083822296727</v>
      </c>
      <c r="T205" s="203">
        <v>2431</v>
      </c>
      <c r="U205" s="63">
        <v>2432</v>
      </c>
      <c r="V205" s="63">
        <v>2384</v>
      </c>
      <c r="W205" s="63">
        <v>2406</v>
      </c>
      <c r="X205" s="63">
        <v>2388</v>
      </c>
      <c r="Y205" s="63">
        <v>2401</v>
      </c>
      <c r="Z205" s="4">
        <v>2386</v>
      </c>
      <c r="AA205" s="4">
        <v>2386</v>
      </c>
      <c r="AB205" s="96">
        <f t="shared" si="169"/>
        <v>7507676.290000001</v>
      </c>
      <c r="AC205" s="4">
        <f t="shared" si="170"/>
        <v>7755629.8400000008</v>
      </c>
      <c r="AD205" s="4">
        <f t="shared" si="171"/>
        <v>8119133.2999999989</v>
      </c>
      <c r="AE205" s="4">
        <f t="shared" si="172"/>
        <v>8319932.3099999996</v>
      </c>
      <c r="AF205" s="4">
        <f t="shared" si="173"/>
        <v>8235742.7599999998</v>
      </c>
      <c r="AG205" s="4">
        <f t="shared" si="174"/>
        <v>8262964.1400000006</v>
      </c>
      <c r="AH205" s="4">
        <f t="shared" si="175"/>
        <v>8254000</v>
      </c>
      <c r="AI205" s="4">
        <f t="shared" si="176"/>
        <v>9253000</v>
      </c>
      <c r="AJ205" s="199">
        <f t="shared" si="124"/>
        <v>3088.3078116001648</v>
      </c>
      <c r="AK205" s="4">
        <f t="shared" si="125"/>
        <v>3188.992532894737</v>
      </c>
      <c r="AL205" s="4">
        <f t="shared" si="126"/>
        <v>3405.6767197986574</v>
      </c>
      <c r="AM205" s="4">
        <f t="shared" si="127"/>
        <v>3457.9934788029923</v>
      </c>
      <c r="AN205" s="4">
        <f t="shared" si="128"/>
        <v>3448.8035008375209</v>
      </c>
      <c r="AO205" s="4">
        <f t="shared" si="129"/>
        <v>3441.4677800916288</v>
      </c>
      <c r="AP205" s="4">
        <f t="shared" si="130"/>
        <v>3459.3461860854986</v>
      </c>
      <c r="AQ205" s="4">
        <f t="shared" si="131"/>
        <v>3878.0385582564963</v>
      </c>
    </row>
    <row r="206" spans="1:43">
      <c r="A206" s="3">
        <v>892</v>
      </c>
      <c r="B206" s="3">
        <v>13</v>
      </c>
      <c r="C206" s="24" t="s">
        <v>904</v>
      </c>
      <c r="D206" s="4">
        <v>2608.4316857610474</v>
      </c>
      <c r="E206" s="4">
        <v>2627.4852676889964</v>
      </c>
      <c r="F206" s="4">
        <v>2613.4612836936217</v>
      </c>
      <c r="G206" s="4">
        <v>2704.9649061591331</v>
      </c>
      <c r="H206" s="4">
        <v>2953.2512061939692</v>
      </c>
      <c r="I206" s="4">
        <v>2905.2872901810201</v>
      </c>
      <c r="J206" s="17">
        <v>2797.4683544303798</v>
      </c>
      <c r="K206" s="17">
        <v>3090.2586681342873</v>
      </c>
      <c r="L206" s="4">
        <v>79.650845608292414</v>
      </c>
      <c r="M206" s="4">
        <v>79.634113532418624</v>
      </c>
      <c r="N206" s="4">
        <v>76.861489191353087</v>
      </c>
      <c r="O206" s="4">
        <v>76.658736452550883</v>
      </c>
      <c r="P206" s="4">
        <v>82.586253735397989</v>
      </c>
      <c r="Q206" s="4">
        <v>91.607240811848598</v>
      </c>
      <c r="R206" s="20">
        <v>92.735277930654931</v>
      </c>
      <c r="S206" s="20">
        <v>94.111172261970282</v>
      </c>
      <c r="T206" s="203">
        <v>3666</v>
      </c>
      <c r="U206" s="63">
        <v>3717</v>
      </c>
      <c r="V206" s="63">
        <v>3747</v>
      </c>
      <c r="W206" s="63">
        <v>3783</v>
      </c>
      <c r="X206" s="63">
        <v>3681</v>
      </c>
      <c r="Y206" s="63">
        <v>3646</v>
      </c>
      <c r="Z206" s="4">
        <v>3634</v>
      </c>
      <c r="AA206" s="4">
        <v>3634</v>
      </c>
      <c r="AB206" s="96">
        <f t="shared" si="169"/>
        <v>9854510.5600000005</v>
      </c>
      <c r="AC206" s="4">
        <f t="shared" si="170"/>
        <v>10062362.74</v>
      </c>
      <c r="AD206" s="4">
        <f t="shared" si="171"/>
        <v>10080639.43</v>
      </c>
      <c r="AE206" s="4">
        <f t="shared" si="172"/>
        <v>10522882.24</v>
      </c>
      <c r="AF206" s="4">
        <f t="shared" si="173"/>
        <v>11174917.689999999</v>
      </c>
      <c r="AG206" s="4">
        <f t="shared" si="174"/>
        <v>10926677.459999999</v>
      </c>
      <c r="AH206" s="4">
        <f t="shared" si="175"/>
        <v>10503000</v>
      </c>
      <c r="AI206" s="4">
        <f t="shared" si="176"/>
        <v>11572000</v>
      </c>
      <c r="AJ206" s="199">
        <f t="shared" si="124"/>
        <v>2688.0825313693399</v>
      </c>
      <c r="AK206" s="4">
        <f t="shared" si="125"/>
        <v>2707.1193812214151</v>
      </c>
      <c r="AL206" s="4">
        <f t="shared" si="126"/>
        <v>2690.3227728849747</v>
      </c>
      <c r="AM206" s="4">
        <f t="shared" si="127"/>
        <v>2781.6236426116839</v>
      </c>
      <c r="AN206" s="4">
        <f t="shared" si="128"/>
        <v>3035.837459929367</v>
      </c>
      <c r="AO206" s="4">
        <f t="shared" si="129"/>
        <v>2996.8945309928686</v>
      </c>
      <c r="AP206" s="4">
        <f t="shared" si="130"/>
        <v>2890.2036323610346</v>
      </c>
      <c r="AQ206" s="4">
        <f t="shared" si="131"/>
        <v>3184.3698403962576</v>
      </c>
    </row>
    <row r="207" spans="1:43">
      <c r="A207" s="3">
        <v>931</v>
      </c>
      <c r="B207" s="3">
        <v>13</v>
      </c>
      <c r="C207" s="24" t="s">
        <v>918</v>
      </c>
      <c r="D207" s="4">
        <v>4226.1046144614456</v>
      </c>
      <c r="E207" s="4">
        <v>4231.3688133797486</v>
      </c>
      <c r="F207" s="4">
        <v>4356.1322570581815</v>
      </c>
      <c r="G207" s="4">
        <v>4359.0275239463608</v>
      </c>
      <c r="H207" s="4">
        <v>4704.3267697538859</v>
      </c>
      <c r="I207" s="4">
        <v>4895.2308020337869</v>
      </c>
      <c r="J207" s="17">
        <v>4768.7613392709882</v>
      </c>
      <c r="K207" s="17">
        <v>5000.4948045522015</v>
      </c>
      <c r="L207" s="4">
        <v>82.208220822082211</v>
      </c>
      <c r="M207" s="4">
        <v>82.488270016649011</v>
      </c>
      <c r="N207" s="4">
        <v>80.174699734830753</v>
      </c>
      <c r="O207" s="4">
        <v>81.098339719029369</v>
      </c>
      <c r="P207" s="4">
        <v>76.101036269430054</v>
      </c>
      <c r="Q207" s="4">
        <v>89.388223716581919</v>
      </c>
      <c r="R207" s="20">
        <v>91.868711858815772</v>
      </c>
      <c r="S207" s="20">
        <v>93.188190664687454</v>
      </c>
      <c r="T207" s="203">
        <v>6666</v>
      </c>
      <c r="U207" s="63">
        <v>6607</v>
      </c>
      <c r="V207" s="63">
        <v>6411</v>
      </c>
      <c r="W207" s="63">
        <v>6264</v>
      </c>
      <c r="X207" s="63">
        <v>6176</v>
      </c>
      <c r="Y207" s="63">
        <v>6097</v>
      </c>
      <c r="Z207" s="4">
        <v>6063</v>
      </c>
      <c r="AA207" s="4">
        <v>6063</v>
      </c>
      <c r="AB207" s="96">
        <f t="shared" si="169"/>
        <v>28719213.359999992</v>
      </c>
      <c r="AC207" s="4">
        <f t="shared" si="170"/>
        <v>28501653.75</v>
      </c>
      <c r="AD207" s="4">
        <f t="shared" si="171"/>
        <v>28441163.900000002</v>
      </c>
      <c r="AE207" s="4">
        <f t="shared" si="172"/>
        <v>27812948.410000004</v>
      </c>
      <c r="AF207" s="4">
        <f t="shared" si="173"/>
        <v>29523922.129999995</v>
      </c>
      <c r="AG207" s="4">
        <f t="shared" si="174"/>
        <v>30391222.199999996</v>
      </c>
      <c r="AH207" s="4">
        <f t="shared" si="175"/>
        <v>29470000.000000004</v>
      </c>
      <c r="AI207" s="4">
        <f t="shared" si="176"/>
        <v>30883000</v>
      </c>
      <c r="AJ207" s="199">
        <f t="shared" si="124"/>
        <v>4308.3128352835274</v>
      </c>
      <c r="AK207" s="4">
        <f t="shared" si="125"/>
        <v>4313.8570833963977</v>
      </c>
      <c r="AL207" s="4">
        <f t="shared" si="126"/>
        <v>4436.3069567930124</v>
      </c>
      <c r="AM207" s="4">
        <f t="shared" si="127"/>
        <v>4440.1258636653902</v>
      </c>
      <c r="AN207" s="4">
        <f t="shared" si="128"/>
        <v>4780.4278060233155</v>
      </c>
      <c r="AO207" s="4">
        <f t="shared" si="129"/>
        <v>4984.6190257503686</v>
      </c>
      <c r="AP207" s="4">
        <f t="shared" si="130"/>
        <v>4860.6300511298041</v>
      </c>
      <c r="AQ207" s="4">
        <f t="shared" si="131"/>
        <v>5093.6829952168891</v>
      </c>
    </row>
    <row r="208" spans="1:43">
      <c r="A208" s="3">
        <v>992</v>
      </c>
      <c r="B208" s="3">
        <v>13</v>
      </c>
      <c r="C208" s="24" t="s">
        <v>927</v>
      </c>
      <c r="D208" s="4">
        <v>3418.9769159116358</v>
      </c>
      <c r="E208" s="4">
        <v>3433.3563213585217</v>
      </c>
      <c r="F208" s="4">
        <v>3397.9225026117842</v>
      </c>
      <c r="G208" s="4">
        <v>3444.444768977773</v>
      </c>
      <c r="H208" s="4">
        <v>3566.5492688515856</v>
      </c>
      <c r="I208" s="4">
        <v>3898.9546105399149</v>
      </c>
      <c r="J208" s="17">
        <v>3891.38986013986</v>
      </c>
      <c r="K208" s="17">
        <v>3848.6123251748254</v>
      </c>
      <c r="L208" s="4">
        <v>130.15372085920799</v>
      </c>
      <c r="M208" s="4">
        <v>137.76194900381955</v>
      </c>
      <c r="N208" s="4">
        <v>140.40952778938572</v>
      </c>
      <c r="O208" s="4">
        <v>140.6291443424752</v>
      </c>
      <c r="P208" s="4">
        <v>139.78150812683188</v>
      </c>
      <c r="Q208" s="4">
        <v>156.86063411745707</v>
      </c>
      <c r="R208" s="20">
        <v>119.75524475524476</v>
      </c>
      <c r="S208" s="20">
        <v>121.88592657342657</v>
      </c>
      <c r="T208" s="203">
        <v>19646</v>
      </c>
      <c r="U208" s="63">
        <v>19374</v>
      </c>
      <c r="V208" s="63">
        <v>19144</v>
      </c>
      <c r="W208" s="63">
        <v>18851</v>
      </c>
      <c r="X208" s="63">
        <v>18765</v>
      </c>
      <c r="Y208" s="63">
        <v>18577</v>
      </c>
      <c r="Z208" s="4">
        <v>18304</v>
      </c>
      <c r="AA208" s="4">
        <v>18304</v>
      </c>
      <c r="AB208" s="96">
        <f t="shared" si="169"/>
        <v>69726220.489999995</v>
      </c>
      <c r="AC208" s="4">
        <f t="shared" si="170"/>
        <v>69186845.370000005</v>
      </c>
      <c r="AD208" s="4">
        <f t="shared" si="171"/>
        <v>67737828.390000001</v>
      </c>
      <c r="AE208" s="4">
        <f t="shared" si="172"/>
        <v>67582228.340000004</v>
      </c>
      <c r="AF208" s="4">
        <f t="shared" si="173"/>
        <v>69549297.030000001</v>
      </c>
      <c r="AG208" s="4">
        <f t="shared" si="174"/>
        <v>75344879.799999997</v>
      </c>
      <c r="AH208" s="4">
        <f t="shared" si="175"/>
        <v>73420000</v>
      </c>
      <c r="AI208" s="4">
        <f t="shared" si="176"/>
        <v>72676000.000000015</v>
      </c>
      <c r="AJ208" s="199">
        <f t="shared" si="124"/>
        <v>3549.1306367708435</v>
      </c>
      <c r="AK208" s="4">
        <f t="shared" si="125"/>
        <v>3571.1182703623417</v>
      </c>
      <c r="AL208" s="4">
        <f t="shared" si="126"/>
        <v>3538.33203040117</v>
      </c>
      <c r="AM208" s="4">
        <f t="shared" si="127"/>
        <v>3585.0739133202483</v>
      </c>
      <c r="AN208" s="4">
        <f t="shared" si="128"/>
        <v>3706.3307769784174</v>
      </c>
      <c r="AO208" s="4">
        <f t="shared" si="129"/>
        <v>4055.8152446573717</v>
      </c>
      <c r="AP208" s="4">
        <f t="shared" si="130"/>
        <v>4011.1451048951049</v>
      </c>
      <c r="AQ208" s="4">
        <f t="shared" si="131"/>
        <v>3970.4982517482526</v>
      </c>
    </row>
    <row r="209" spans="1:43" s="162" customFormat="1">
      <c r="A209" s="41"/>
      <c r="B209" s="41">
        <v>13</v>
      </c>
      <c r="C209" s="207" t="s">
        <v>717</v>
      </c>
      <c r="D209" s="29"/>
      <c r="E209" s="29"/>
      <c r="F209" s="29"/>
      <c r="G209" s="29"/>
      <c r="H209" s="29"/>
      <c r="I209" s="29"/>
      <c r="J209" s="208"/>
      <c r="K209" s="208"/>
      <c r="L209" s="29"/>
      <c r="M209" s="29"/>
      <c r="N209" s="29"/>
      <c r="O209" s="29"/>
      <c r="P209" s="29"/>
      <c r="Q209" s="29"/>
      <c r="R209" s="209"/>
      <c r="S209" s="209"/>
      <c r="T209" s="210">
        <f>SUM(T187:T208)</f>
        <v>273446</v>
      </c>
      <c r="U209" s="210">
        <f t="shared" ref="U209:AI209" si="177">SUM(U187:U208)</f>
        <v>273910</v>
      </c>
      <c r="V209" s="210">
        <f t="shared" si="177"/>
        <v>273779</v>
      </c>
      <c r="W209" s="210">
        <f t="shared" si="177"/>
        <v>273283</v>
      </c>
      <c r="X209" s="210">
        <f t="shared" si="177"/>
        <v>272898</v>
      </c>
      <c r="Y209" s="210">
        <f t="shared" si="177"/>
        <v>272617</v>
      </c>
      <c r="Z209" s="210">
        <f t="shared" si="177"/>
        <v>272682</v>
      </c>
      <c r="AA209" s="210">
        <f t="shared" si="177"/>
        <v>272682</v>
      </c>
      <c r="AB209" s="210">
        <f t="shared" si="177"/>
        <v>878343128.21000016</v>
      </c>
      <c r="AC209" s="210">
        <f t="shared" si="177"/>
        <v>893347883.11000013</v>
      </c>
      <c r="AD209" s="210">
        <f t="shared" si="177"/>
        <v>889787018.87999976</v>
      </c>
      <c r="AE209" s="210">
        <f t="shared" si="177"/>
        <v>904445345.68999994</v>
      </c>
      <c r="AF209" s="210">
        <f t="shared" si="177"/>
        <v>927654071.74999988</v>
      </c>
      <c r="AG209" s="210">
        <f t="shared" si="177"/>
        <v>969782614.81999993</v>
      </c>
      <c r="AH209" s="210">
        <f t="shared" si="177"/>
        <v>996891000</v>
      </c>
      <c r="AI209" s="210">
        <f t="shared" si="177"/>
        <v>1023571000</v>
      </c>
      <c r="AJ209" s="199">
        <f t="shared" si="124"/>
        <v>3212.1264462087584</v>
      </c>
      <c r="AK209" s="4">
        <f t="shared" si="125"/>
        <v>3261.4650181081383</v>
      </c>
      <c r="AL209" s="4">
        <f t="shared" si="126"/>
        <v>3250.0192450114864</v>
      </c>
      <c r="AM209" s="4">
        <f t="shared" si="127"/>
        <v>3309.55582926856</v>
      </c>
      <c r="AN209" s="4">
        <f t="shared" si="128"/>
        <v>3399.2703198630984</v>
      </c>
      <c r="AO209" s="4">
        <f t="shared" si="129"/>
        <v>3557.3079258446828</v>
      </c>
      <c r="AP209" s="4">
        <f t="shared" si="130"/>
        <v>3655.8738750632606</v>
      </c>
      <c r="AQ209" s="4">
        <f t="shared" si="131"/>
        <v>3753.7167836527528</v>
      </c>
    </row>
    <row r="210" spans="1:43" s="229" customFormat="1" ht="15">
      <c r="A210" s="223"/>
      <c r="B210" s="223"/>
      <c r="C210" s="232"/>
      <c r="D210" s="225"/>
      <c r="E210" s="225"/>
      <c r="F210" s="225"/>
      <c r="G210" s="225"/>
      <c r="H210" s="225"/>
      <c r="I210" s="225"/>
      <c r="J210" s="233"/>
      <c r="K210" s="233"/>
      <c r="L210" s="225"/>
      <c r="M210" s="225"/>
      <c r="N210" s="225"/>
      <c r="O210" s="225"/>
      <c r="P210" s="225"/>
      <c r="Q210" s="225"/>
      <c r="R210" s="234"/>
      <c r="S210" s="234"/>
      <c r="T210" s="235"/>
      <c r="U210" s="236"/>
      <c r="V210" s="236"/>
      <c r="W210" s="236"/>
      <c r="X210" s="236"/>
      <c r="Y210" s="236"/>
      <c r="Z210" s="225"/>
      <c r="AA210" s="225"/>
      <c r="AB210" s="254"/>
      <c r="AC210" s="225"/>
      <c r="AD210" s="225"/>
      <c r="AE210" s="225"/>
      <c r="AF210" s="225"/>
      <c r="AG210" s="225"/>
      <c r="AH210" s="225"/>
      <c r="AI210" s="225"/>
      <c r="AJ210" s="230" t="s">
        <v>1018</v>
      </c>
      <c r="AK210" s="231">
        <f>AK209/AJ209-1</f>
        <v>1.5360096411401791E-2</v>
      </c>
      <c r="AL210" s="231">
        <f t="shared" ref="AL210" si="178">AL209/AK209-1</f>
        <v>-3.5093962477301677E-3</v>
      </c>
      <c r="AM210" s="231">
        <f t="shared" ref="AM210" si="179">AM209/AL209-1</f>
        <v>1.8318840526392988E-2</v>
      </c>
      <c r="AN210" s="231">
        <f t="shared" ref="AN210" si="180">AN209/AM209-1</f>
        <v>2.7107713307367387E-2</v>
      </c>
      <c r="AO210" s="231">
        <f t="shared" ref="AO210" si="181">AO209/AN209-1</f>
        <v>4.6491626469985725E-2</v>
      </c>
      <c r="AP210" s="231">
        <f t="shared" ref="AP210" si="182">AP209/AO209-1</f>
        <v>2.7708017206627744E-2</v>
      </c>
      <c r="AQ210" s="231">
        <f t="shared" ref="AQ210" si="183">AQ209/AP209-1</f>
        <v>2.6763206809972129E-2</v>
      </c>
    </row>
    <row r="211" spans="1:43">
      <c r="C211" s="24"/>
      <c r="D211" s="4"/>
      <c r="E211" s="4"/>
      <c r="F211" s="4"/>
      <c r="G211" s="4"/>
      <c r="H211" s="4"/>
      <c r="I211" s="4"/>
      <c r="J211" s="17"/>
      <c r="K211" s="17"/>
      <c r="L211" s="4"/>
      <c r="M211" s="4"/>
      <c r="N211" s="4"/>
      <c r="O211" s="4"/>
      <c r="P211" s="4"/>
      <c r="Q211" s="4"/>
      <c r="R211" s="20"/>
      <c r="S211" s="20"/>
      <c r="T211" s="203"/>
      <c r="U211" s="63"/>
      <c r="V211" s="63"/>
      <c r="W211" s="63"/>
      <c r="X211" s="63"/>
      <c r="Y211" s="63"/>
      <c r="Z211" s="4"/>
      <c r="AA211" s="4"/>
      <c r="AB211" s="96"/>
      <c r="AC211" s="4"/>
      <c r="AD211" s="4"/>
      <c r="AE211" s="4"/>
      <c r="AF211" s="4"/>
      <c r="AG211" s="4"/>
      <c r="AH211" s="4"/>
      <c r="AI211" s="4"/>
      <c r="AJ211" s="199"/>
      <c r="AK211" s="220"/>
      <c r="AL211" s="220"/>
      <c r="AM211" s="220"/>
      <c r="AN211" s="220"/>
      <c r="AO211" s="220"/>
      <c r="AP211" s="220"/>
      <c r="AQ211" s="220"/>
    </row>
    <row r="212" spans="1:43">
      <c r="A212" s="3">
        <v>5</v>
      </c>
      <c r="B212" s="3">
        <v>14</v>
      </c>
      <c r="C212" s="23" t="s">
        <v>630</v>
      </c>
      <c r="D212" s="4">
        <v>3413.7684869078557</v>
      </c>
      <c r="E212" s="4">
        <v>3338.099566622891</v>
      </c>
      <c r="F212" s="4">
        <v>3498.9576116366597</v>
      </c>
      <c r="G212" s="4">
        <v>3757.8308164948453</v>
      </c>
      <c r="H212" s="4">
        <v>3903.7374952938717</v>
      </c>
      <c r="I212" s="4">
        <v>4067.2407718441445</v>
      </c>
      <c r="J212" s="17">
        <v>4248.1493401995494</v>
      </c>
      <c r="K212" s="17">
        <v>4066.301898937882</v>
      </c>
      <c r="L212" s="4">
        <v>86.548071157305614</v>
      </c>
      <c r="M212" s="4">
        <v>85.86725931912315</v>
      </c>
      <c r="N212" s="4">
        <v>89.411046689044852</v>
      </c>
      <c r="O212" s="4">
        <v>93.402061855670098</v>
      </c>
      <c r="P212" s="4">
        <v>97.364568081991209</v>
      </c>
      <c r="Q212" s="4">
        <v>97.67491241108398</v>
      </c>
      <c r="R212" s="20">
        <v>104.49522583413797</v>
      </c>
      <c r="S212" s="20">
        <v>106.10449522583414</v>
      </c>
      <c r="T212" s="203">
        <v>10006</v>
      </c>
      <c r="U212" s="63">
        <v>9899</v>
      </c>
      <c r="V212" s="63">
        <v>9831</v>
      </c>
      <c r="W212" s="63">
        <v>9700</v>
      </c>
      <c r="X212" s="63">
        <v>9562</v>
      </c>
      <c r="Y212" s="63">
        <v>9419</v>
      </c>
      <c r="Z212" s="4">
        <v>9321</v>
      </c>
      <c r="AA212" s="4">
        <v>9321</v>
      </c>
      <c r="AB212" s="96">
        <f t="shared" ref="AB212:AB229" si="184">T212*(D212+L212)</f>
        <v>35024167.480000004</v>
      </c>
      <c r="AC212" s="4">
        <f t="shared" ref="AC212:AC229" si="185">U212*(E212+M212)</f>
        <v>33893847.609999999</v>
      </c>
      <c r="AD212" s="4">
        <f t="shared" ref="AD212:AD229" si="186">V212*(F212+N212)</f>
        <v>35277252.280000001</v>
      </c>
      <c r="AE212" s="4">
        <f t="shared" ref="AE212:AE229" si="187">W212*(G212+O212)</f>
        <v>37356958.920000002</v>
      </c>
      <c r="AF212" s="4">
        <f t="shared" ref="AF212:AF229" si="188">X212*(H212+P212)</f>
        <v>38258537.93</v>
      </c>
      <c r="AG212" s="4">
        <f t="shared" ref="AG212:AG229" si="189">Y212*(I212+Q212)</f>
        <v>39229340.829999998</v>
      </c>
      <c r="AH212" s="4">
        <f t="shared" ref="AH212:AH229" si="190">Z212*(J212+R212)</f>
        <v>40571000</v>
      </c>
      <c r="AI212" s="4">
        <f t="shared" ref="AI212:AI229" si="191">AA212*(K212+S212)</f>
        <v>38891000</v>
      </c>
      <c r="AJ212" s="199">
        <f t="shared" si="124"/>
        <v>3500.3165580651612</v>
      </c>
      <c r="AK212" s="4">
        <f t="shared" si="125"/>
        <v>3423.9668259420141</v>
      </c>
      <c r="AL212" s="4">
        <f t="shared" si="126"/>
        <v>3588.3686583257045</v>
      </c>
      <c r="AM212" s="4">
        <f t="shared" si="127"/>
        <v>3851.2328783505159</v>
      </c>
      <c r="AN212" s="4">
        <f t="shared" si="128"/>
        <v>4001.1020633758626</v>
      </c>
      <c r="AO212" s="4">
        <f t="shared" si="129"/>
        <v>4164.9156842552284</v>
      </c>
      <c r="AP212" s="4">
        <f t="shared" si="130"/>
        <v>4352.6445660336876</v>
      </c>
      <c r="AQ212" s="4">
        <f t="shared" si="131"/>
        <v>4172.406394163716</v>
      </c>
    </row>
    <row r="213" spans="1:43">
      <c r="A213" s="3">
        <v>10</v>
      </c>
      <c r="B213" s="3">
        <v>14</v>
      </c>
      <c r="C213" s="24" t="s">
        <v>632</v>
      </c>
      <c r="D213" s="4">
        <v>3808.3274792427765</v>
      </c>
      <c r="E213" s="4">
        <v>3772.8877483833039</v>
      </c>
      <c r="F213" s="4">
        <v>3838.2881832152311</v>
      </c>
      <c r="G213" s="4">
        <v>3955.6251282051285</v>
      </c>
      <c r="H213" s="4">
        <v>4049.2140608650157</v>
      </c>
      <c r="I213" s="4">
        <v>4299.5773270384743</v>
      </c>
      <c r="J213" s="17">
        <v>4468.7444186461871</v>
      </c>
      <c r="K213" s="17">
        <v>4388.1943204143599</v>
      </c>
      <c r="L213" s="4">
        <v>85.602789770840246</v>
      </c>
      <c r="M213" s="4">
        <v>85.411942554799694</v>
      </c>
      <c r="N213" s="4">
        <v>90.24161188423119</v>
      </c>
      <c r="O213" s="4">
        <v>93.555093555093549</v>
      </c>
      <c r="P213" s="4">
        <v>97.139867457272416</v>
      </c>
      <c r="Q213" s="4">
        <v>96.893752206141897</v>
      </c>
      <c r="R213" s="20">
        <v>104.12573673870334</v>
      </c>
      <c r="S213" s="20">
        <v>105.73316663689944</v>
      </c>
      <c r="T213" s="203">
        <v>12044</v>
      </c>
      <c r="U213" s="63">
        <v>11907</v>
      </c>
      <c r="V213" s="63">
        <v>11713</v>
      </c>
      <c r="W213" s="63">
        <v>11544</v>
      </c>
      <c r="X213" s="63">
        <v>11468</v>
      </c>
      <c r="Y213" s="63">
        <v>11332</v>
      </c>
      <c r="Z213" s="4">
        <v>11198</v>
      </c>
      <c r="AA213" s="4">
        <v>11198</v>
      </c>
      <c r="AB213" s="96">
        <f t="shared" si="184"/>
        <v>46898496.160000004</v>
      </c>
      <c r="AC213" s="4">
        <f t="shared" si="185"/>
        <v>45940774.420000002</v>
      </c>
      <c r="AD213" s="4">
        <f t="shared" si="186"/>
        <v>46014869.490000002</v>
      </c>
      <c r="AE213" s="4">
        <f t="shared" si="187"/>
        <v>46743736.480000004</v>
      </c>
      <c r="AF213" s="4">
        <f t="shared" si="188"/>
        <v>47550386.850000001</v>
      </c>
      <c r="AG213" s="4">
        <f t="shared" si="189"/>
        <v>49820810.269999988</v>
      </c>
      <c r="AH213" s="4">
        <f t="shared" si="190"/>
        <v>51207000.000000007</v>
      </c>
      <c r="AI213" s="4">
        <f t="shared" si="191"/>
        <v>50323000</v>
      </c>
      <c r="AJ213" s="199">
        <f t="shared" ref="AJ213:AJ279" si="192">AB213/T213</f>
        <v>3893.9302690136169</v>
      </c>
      <c r="AK213" s="4">
        <f t="shared" ref="AK213:AK279" si="193">AC213/U213</f>
        <v>3858.2996909381036</v>
      </c>
      <c r="AL213" s="4">
        <f t="shared" ref="AL213:AL279" si="194">AD213/V213</f>
        <v>3928.5297950994623</v>
      </c>
      <c r="AM213" s="4">
        <f t="shared" ref="AM213:AM279" si="195">AE213/W213</f>
        <v>4049.1802217602221</v>
      </c>
      <c r="AN213" s="4">
        <f t="shared" ref="AN213:AN279" si="196">AF213/X213</f>
        <v>4146.3539283222881</v>
      </c>
      <c r="AO213" s="4">
        <f t="shared" ref="AO213:AO279" si="197">AG213/Y213</f>
        <v>4396.4710792446158</v>
      </c>
      <c r="AP213" s="4">
        <f t="shared" ref="AP213:AP279" si="198">AH213/Z213</f>
        <v>4572.8701553848905</v>
      </c>
      <c r="AQ213" s="4">
        <f t="shared" ref="AQ213:AQ279" si="199">AI213/AA213</f>
        <v>4493.927487051259</v>
      </c>
    </row>
    <row r="214" spans="1:43">
      <c r="A214" s="3">
        <v>52</v>
      </c>
      <c r="B214" s="3">
        <v>14</v>
      </c>
      <c r="C214" s="24" t="s">
        <v>644</v>
      </c>
      <c r="D214" s="4">
        <v>4151.178548136646</v>
      </c>
      <c r="E214" s="4">
        <v>4131.9546548323478</v>
      </c>
      <c r="F214" s="4">
        <v>4019.3403081232491</v>
      </c>
      <c r="G214" s="4">
        <v>4120.0581843914279</v>
      </c>
      <c r="H214" s="4">
        <v>4595.7332164948457</v>
      </c>
      <c r="I214" s="4">
        <v>4483.2038164451824</v>
      </c>
      <c r="J214" s="17">
        <v>4236.0764754779721</v>
      </c>
      <c r="K214" s="17">
        <v>4337.4896093100579</v>
      </c>
      <c r="L214" s="4">
        <v>67.546583850931682</v>
      </c>
      <c r="M214" s="4">
        <v>67.850098619329387</v>
      </c>
      <c r="N214" s="4">
        <v>71.628651460584237</v>
      </c>
      <c r="O214" s="4">
        <v>78.042862919530933</v>
      </c>
      <c r="P214" s="4">
        <v>86.597938144329902</v>
      </c>
      <c r="Q214" s="4">
        <v>80.149501661129563</v>
      </c>
      <c r="R214" s="20">
        <v>84.788029925187033</v>
      </c>
      <c r="S214" s="20">
        <v>83.125519534497087</v>
      </c>
      <c r="T214" s="203">
        <v>2576</v>
      </c>
      <c r="U214" s="63">
        <v>2535</v>
      </c>
      <c r="V214" s="63">
        <v>2499</v>
      </c>
      <c r="W214" s="63">
        <v>2473</v>
      </c>
      <c r="X214" s="63">
        <v>2425</v>
      </c>
      <c r="Y214" s="63">
        <v>2408</v>
      </c>
      <c r="Z214" s="4">
        <v>2406</v>
      </c>
      <c r="AA214" s="4">
        <v>2406</v>
      </c>
      <c r="AB214" s="96">
        <f t="shared" si="184"/>
        <v>10867435.939999999</v>
      </c>
      <c r="AC214" s="4">
        <f t="shared" si="185"/>
        <v>10646505.050000003</v>
      </c>
      <c r="AD214" s="4">
        <f t="shared" si="186"/>
        <v>10223331.43</v>
      </c>
      <c r="AE214" s="4">
        <f t="shared" si="187"/>
        <v>10381903.890000002</v>
      </c>
      <c r="AF214" s="4">
        <f t="shared" si="188"/>
        <v>11354653.050000003</v>
      </c>
      <c r="AG214" s="4">
        <f t="shared" si="189"/>
        <v>10988554.789999999</v>
      </c>
      <c r="AH214" s="4">
        <f t="shared" si="190"/>
        <v>10396000.000000002</v>
      </c>
      <c r="AI214" s="4">
        <f t="shared" si="191"/>
        <v>10636000</v>
      </c>
      <c r="AJ214" s="199">
        <f t="shared" si="192"/>
        <v>4218.7251319875777</v>
      </c>
      <c r="AK214" s="4">
        <f t="shared" si="193"/>
        <v>4199.8047534516772</v>
      </c>
      <c r="AL214" s="4">
        <f t="shared" si="194"/>
        <v>4090.9689595838336</v>
      </c>
      <c r="AM214" s="4">
        <f t="shared" si="195"/>
        <v>4198.1010473109591</v>
      </c>
      <c r="AN214" s="4">
        <f t="shared" si="196"/>
        <v>4682.331154639176</v>
      </c>
      <c r="AO214" s="4">
        <f t="shared" si="197"/>
        <v>4563.3533181063121</v>
      </c>
      <c r="AP214" s="4">
        <f t="shared" si="198"/>
        <v>4320.8645054031595</v>
      </c>
      <c r="AQ214" s="4">
        <f t="shared" si="199"/>
        <v>4420.6151288445553</v>
      </c>
    </row>
    <row r="215" spans="1:43">
      <c r="A215" s="3">
        <v>145</v>
      </c>
      <c r="B215" s="3">
        <v>14</v>
      </c>
      <c r="C215" s="24" t="s">
        <v>672</v>
      </c>
      <c r="D215" s="4">
        <v>3022.2191496011183</v>
      </c>
      <c r="E215" s="4">
        <v>3005.467988822224</v>
      </c>
      <c r="F215" s="4">
        <v>3009.4488611224906</v>
      </c>
      <c r="G215" s="4">
        <v>3090.7766406826945</v>
      </c>
      <c r="H215" s="4">
        <v>3353.2603048333199</v>
      </c>
      <c r="I215" s="4">
        <v>3424.7072563852284</v>
      </c>
      <c r="J215" s="17">
        <v>3493.4907414894478</v>
      </c>
      <c r="K215" s="17">
        <v>3483.1406161558989</v>
      </c>
      <c r="L215" s="4">
        <v>86.767003865449468</v>
      </c>
      <c r="M215" s="4">
        <v>86.545574093860438</v>
      </c>
      <c r="N215" s="4">
        <v>90.946333469889396</v>
      </c>
      <c r="O215" s="4">
        <v>90.013949290227288</v>
      </c>
      <c r="P215" s="4">
        <v>93.895182981498081</v>
      </c>
      <c r="Q215" s="4">
        <v>92.728160078086873</v>
      </c>
      <c r="R215" s="20">
        <v>99.619956335408745</v>
      </c>
      <c r="S215" s="20">
        <v>102.36920837713269</v>
      </c>
      <c r="T215" s="203">
        <v>12159</v>
      </c>
      <c r="U215" s="63">
        <v>12167</v>
      </c>
      <c r="V215" s="63">
        <v>12205</v>
      </c>
      <c r="W215" s="63">
        <v>12187</v>
      </c>
      <c r="X215" s="63">
        <v>12269</v>
      </c>
      <c r="Y215" s="63">
        <v>12294</v>
      </c>
      <c r="Z215" s="4">
        <v>12367</v>
      </c>
      <c r="AA215" s="4">
        <v>12367</v>
      </c>
      <c r="AB215" s="96">
        <f t="shared" si="184"/>
        <v>37802162.640000001</v>
      </c>
      <c r="AC215" s="4">
        <f t="shared" si="185"/>
        <v>37620529.020000003</v>
      </c>
      <c r="AD215" s="4">
        <f t="shared" si="186"/>
        <v>37840323.350000001</v>
      </c>
      <c r="AE215" s="4">
        <f t="shared" si="187"/>
        <v>38764294.919999994</v>
      </c>
      <c r="AF215" s="4">
        <f t="shared" si="188"/>
        <v>42293150.680000007</v>
      </c>
      <c r="AG215" s="4">
        <f t="shared" si="189"/>
        <v>43243351.009999998</v>
      </c>
      <c r="AH215" s="4">
        <f t="shared" si="190"/>
        <v>44436000</v>
      </c>
      <c r="AI215" s="4">
        <f t="shared" si="191"/>
        <v>44342000</v>
      </c>
      <c r="AJ215" s="199">
        <f t="shared" si="192"/>
        <v>3108.9861534665679</v>
      </c>
      <c r="AK215" s="4">
        <f t="shared" si="193"/>
        <v>3092.0135629160845</v>
      </c>
      <c r="AL215" s="4">
        <f t="shared" si="194"/>
        <v>3100.3951945923804</v>
      </c>
      <c r="AM215" s="4">
        <f t="shared" si="195"/>
        <v>3180.7905899729217</v>
      </c>
      <c r="AN215" s="4">
        <f t="shared" si="196"/>
        <v>3447.1554878148186</v>
      </c>
      <c r="AO215" s="4">
        <f t="shared" si="197"/>
        <v>3517.4354164633151</v>
      </c>
      <c r="AP215" s="4">
        <f t="shared" si="198"/>
        <v>3593.1106978248563</v>
      </c>
      <c r="AQ215" s="4">
        <f t="shared" si="199"/>
        <v>3585.5098245330314</v>
      </c>
    </row>
    <row r="216" spans="1:43">
      <c r="A216" s="3">
        <v>151</v>
      </c>
      <c r="B216" s="3">
        <v>14</v>
      </c>
      <c r="C216" s="24" t="s">
        <v>677</v>
      </c>
      <c r="D216" s="4">
        <v>4642.9893264248703</v>
      </c>
      <c r="E216" s="4">
        <v>4449.4703415103422</v>
      </c>
      <c r="F216" s="4">
        <v>4775.4152411417326</v>
      </c>
      <c r="G216" s="4">
        <v>5063.6442004048586</v>
      </c>
      <c r="H216" s="4">
        <v>5026.8255099948747</v>
      </c>
      <c r="I216" s="4">
        <v>4995.1516779220783</v>
      </c>
      <c r="J216" s="17">
        <v>5305.1295610787947</v>
      </c>
      <c r="K216" s="17">
        <v>5301.9566367001589</v>
      </c>
      <c r="L216" s="4">
        <v>90.909090909090907</v>
      </c>
      <c r="M216" s="4">
        <v>87.542087542087543</v>
      </c>
      <c r="N216" s="4">
        <v>92.519685039370074</v>
      </c>
      <c r="O216" s="4">
        <v>96.15384615384616</v>
      </c>
      <c r="P216" s="4">
        <v>99.436186570989236</v>
      </c>
      <c r="Q216" s="4">
        <v>97.662337662337663</v>
      </c>
      <c r="R216" s="20">
        <v>103.12004230565839</v>
      </c>
      <c r="S216" s="20">
        <v>104.7065044949762</v>
      </c>
      <c r="T216" s="203">
        <v>2123</v>
      </c>
      <c r="U216" s="63">
        <v>2079</v>
      </c>
      <c r="V216" s="63">
        <v>2032</v>
      </c>
      <c r="W216" s="63">
        <v>1976</v>
      </c>
      <c r="X216" s="63">
        <v>1951</v>
      </c>
      <c r="Y216" s="63">
        <v>1925</v>
      </c>
      <c r="Z216" s="4">
        <v>1891</v>
      </c>
      <c r="AA216" s="4">
        <v>1891</v>
      </c>
      <c r="AB216" s="96">
        <f t="shared" si="184"/>
        <v>10050066.34</v>
      </c>
      <c r="AC216" s="4">
        <f t="shared" si="185"/>
        <v>9432448.8400000017</v>
      </c>
      <c r="AD216" s="4">
        <f t="shared" si="186"/>
        <v>9891643.7700000014</v>
      </c>
      <c r="AE216" s="4">
        <f t="shared" si="187"/>
        <v>10195760.939999999</v>
      </c>
      <c r="AF216" s="4">
        <f t="shared" si="188"/>
        <v>10001336.57</v>
      </c>
      <c r="AG216" s="4">
        <f t="shared" si="189"/>
        <v>9803666.9800000004</v>
      </c>
      <c r="AH216" s="4">
        <f t="shared" si="190"/>
        <v>10227000</v>
      </c>
      <c r="AI216" s="4">
        <f t="shared" si="191"/>
        <v>10224000</v>
      </c>
      <c r="AJ216" s="199">
        <f t="shared" si="192"/>
        <v>4733.8984173339613</v>
      </c>
      <c r="AK216" s="4">
        <f t="shared" si="193"/>
        <v>4537.01242905243</v>
      </c>
      <c r="AL216" s="4">
        <f t="shared" si="194"/>
        <v>4867.934926181103</v>
      </c>
      <c r="AM216" s="4">
        <f t="shared" si="195"/>
        <v>5159.7980465587043</v>
      </c>
      <c r="AN216" s="4">
        <f t="shared" si="196"/>
        <v>5126.2616965658635</v>
      </c>
      <c r="AO216" s="4">
        <f t="shared" si="197"/>
        <v>5092.8140155844158</v>
      </c>
      <c r="AP216" s="4">
        <f t="shared" si="198"/>
        <v>5408.2496033844527</v>
      </c>
      <c r="AQ216" s="4">
        <f t="shared" si="199"/>
        <v>5406.6631411951348</v>
      </c>
    </row>
    <row r="217" spans="1:43">
      <c r="A217" s="3">
        <v>152</v>
      </c>
      <c r="B217" s="3">
        <v>14</v>
      </c>
      <c r="C217" s="24" t="s">
        <v>678</v>
      </c>
      <c r="D217" s="4">
        <v>3301.9377304075238</v>
      </c>
      <c r="E217" s="4">
        <v>3285.7640386247876</v>
      </c>
      <c r="F217" s="4">
        <v>3403.8312475925532</v>
      </c>
      <c r="G217" s="4">
        <v>3312.7885611823517</v>
      </c>
      <c r="H217" s="4">
        <v>3743.6205683325961</v>
      </c>
      <c r="I217" s="4">
        <v>3895.5373428763141</v>
      </c>
      <c r="J217" s="17">
        <v>4328.2749386297701</v>
      </c>
      <c r="K217" s="17">
        <v>3907.1635795581342</v>
      </c>
      <c r="L217" s="4">
        <v>75.444096133751302</v>
      </c>
      <c r="M217" s="4">
        <v>80.432937181663831</v>
      </c>
      <c r="N217" s="4">
        <v>78.964262786218697</v>
      </c>
      <c r="O217" s="4">
        <v>78.895892197348402</v>
      </c>
      <c r="P217" s="4">
        <v>76.735957540911102</v>
      </c>
      <c r="Q217" s="4">
        <v>78.058599865801838</v>
      </c>
      <c r="R217" s="20">
        <v>111.13590716357956</v>
      </c>
      <c r="S217" s="20">
        <v>106.00312430261103</v>
      </c>
      <c r="T217" s="203">
        <v>4785</v>
      </c>
      <c r="U217" s="63">
        <v>4712</v>
      </c>
      <c r="V217" s="63">
        <v>4673</v>
      </c>
      <c r="W217" s="63">
        <v>4601</v>
      </c>
      <c r="X217" s="63">
        <v>4522</v>
      </c>
      <c r="Y217" s="63">
        <v>4471</v>
      </c>
      <c r="Z217" s="4">
        <v>4481</v>
      </c>
      <c r="AA217" s="4">
        <v>4481</v>
      </c>
      <c r="AB217" s="96">
        <f t="shared" si="184"/>
        <v>16160772.040000001</v>
      </c>
      <c r="AC217" s="4">
        <f t="shared" si="185"/>
        <v>15861520.15</v>
      </c>
      <c r="AD217" s="4">
        <f t="shared" si="186"/>
        <v>16275103.42</v>
      </c>
      <c r="AE217" s="4">
        <f t="shared" si="187"/>
        <v>15605140.17</v>
      </c>
      <c r="AF217" s="4">
        <f t="shared" si="188"/>
        <v>17275652.209999997</v>
      </c>
      <c r="AG217" s="4">
        <f t="shared" si="189"/>
        <v>17765947.460000001</v>
      </c>
      <c r="AH217" s="4">
        <f t="shared" si="190"/>
        <v>19893000</v>
      </c>
      <c r="AI217" s="4">
        <f t="shared" si="191"/>
        <v>17983000</v>
      </c>
      <c r="AJ217" s="199">
        <f t="shared" si="192"/>
        <v>3377.3818265412751</v>
      </c>
      <c r="AK217" s="4">
        <f t="shared" si="193"/>
        <v>3366.1969758064515</v>
      </c>
      <c r="AL217" s="4">
        <f t="shared" si="194"/>
        <v>3482.7955103787717</v>
      </c>
      <c r="AM217" s="4">
        <f t="shared" si="195"/>
        <v>3391.6844533797002</v>
      </c>
      <c r="AN217" s="4">
        <f t="shared" si="196"/>
        <v>3820.3565258735066</v>
      </c>
      <c r="AO217" s="4">
        <f t="shared" si="197"/>
        <v>3973.5959427421162</v>
      </c>
      <c r="AP217" s="4">
        <f t="shared" si="198"/>
        <v>4439.4108457933498</v>
      </c>
      <c r="AQ217" s="4">
        <f t="shared" si="199"/>
        <v>4013.1667038607452</v>
      </c>
    </row>
    <row r="218" spans="1:43">
      <c r="A218" s="3">
        <v>218</v>
      </c>
      <c r="B218" s="3">
        <v>14</v>
      </c>
      <c r="C218" s="24" t="s">
        <v>701</v>
      </c>
      <c r="D218" s="4">
        <v>4033.3465010956907</v>
      </c>
      <c r="E218" s="4">
        <v>4062.5432394366194</v>
      </c>
      <c r="F218" s="4">
        <v>4301.1695184349128</v>
      </c>
      <c r="G218" s="4">
        <v>4809.1030141287283</v>
      </c>
      <c r="H218" s="4">
        <v>5168.2135662650599</v>
      </c>
      <c r="I218" s="4">
        <v>4755.8610273405138</v>
      </c>
      <c r="J218" s="17">
        <v>5108.2214765100671</v>
      </c>
      <c r="K218" s="17">
        <v>5270.1342281879197</v>
      </c>
      <c r="L218" s="4">
        <v>90.577063550036527</v>
      </c>
      <c r="M218" s="4">
        <v>87.47220163083766</v>
      </c>
      <c r="N218" s="4">
        <v>92.550790067720087</v>
      </c>
      <c r="O218" s="4">
        <v>98.11616954474097</v>
      </c>
      <c r="P218" s="4">
        <v>102.00803212851406</v>
      </c>
      <c r="Q218" s="4">
        <v>101.90555095277547</v>
      </c>
      <c r="R218" s="20">
        <v>106.54362416107382</v>
      </c>
      <c r="S218" s="20">
        <v>107.38255033557047</v>
      </c>
      <c r="T218" s="203">
        <v>1369</v>
      </c>
      <c r="U218" s="63">
        <v>1349</v>
      </c>
      <c r="V218" s="63">
        <v>1329</v>
      </c>
      <c r="W218" s="63">
        <v>1274</v>
      </c>
      <c r="X218" s="63">
        <v>1245</v>
      </c>
      <c r="Y218" s="63">
        <v>1207</v>
      </c>
      <c r="Z218" s="4">
        <v>1192</v>
      </c>
      <c r="AA218" s="4">
        <v>1192</v>
      </c>
      <c r="AB218" s="96">
        <f t="shared" si="184"/>
        <v>5645651.3600000003</v>
      </c>
      <c r="AC218" s="4">
        <f t="shared" si="185"/>
        <v>5598370.8299999991</v>
      </c>
      <c r="AD218" s="4">
        <f t="shared" si="186"/>
        <v>5839254.2899999991</v>
      </c>
      <c r="AE218" s="4">
        <f t="shared" si="187"/>
        <v>6251797.2399999993</v>
      </c>
      <c r="AF218" s="4">
        <f t="shared" si="188"/>
        <v>6561425.8899999997</v>
      </c>
      <c r="AG218" s="4">
        <f t="shared" si="189"/>
        <v>5863324.2599999998</v>
      </c>
      <c r="AH218" s="4">
        <f t="shared" si="190"/>
        <v>6216000</v>
      </c>
      <c r="AI218" s="4">
        <f t="shared" si="191"/>
        <v>6410000</v>
      </c>
      <c r="AJ218" s="199">
        <f t="shared" si="192"/>
        <v>4123.9235646457273</v>
      </c>
      <c r="AK218" s="4">
        <f t="shared" si="193"/>
        <v>4150.0154410674568</v>
      </c>
      <c r="AL218" s="4">
        <f t="shared" si="194"/>
        <v>4393.7203085026331</v>
      </c>
      <c r="AM218" s="4">
        <f t="shared" si="195"/>
        <v>4907.2191836734692</v>
      </c>
      <c r="AN218" s="4">
        <f t="shared" si="196"/>
        <v>5270.2215983935739</v>
      </c>
      <c r="AO218" s="4">
        <f t="shared" si="197"/>
        <v>4857.7665782932891</v>
      </c>
      <c r="AP218" s="4">
        <f t="shared" si="198"/>
        <v>5214.7651006711412</v>
      </c>
      <c r="AQ218" s="4">
        <f t="shared" si="199"/>
        <v>5377.5167785234898</v>
      </c>
    </row>
    <row r="219" spans="1:43">
      <c r="A219" s="3">
        <v>232</v>
      </c>
      <c r="B219" s="3">
        <v>14</v>
      </c>
      <c r="C219" s="24" t="s">
        <v>706</v>
      </c>
      <c r="D219" s="4">
        <v>3787.2217657657657</v>
      </c>
      <c r="E219" s="4">
        <v>3773.0219423467906</v>
      </c>
      <c r="F219" s="4">
        <v>3749.0473783982366</v>
      </c>
      <c r="G219" s="4">
        <v>3972.639644859813</v>
      </c>
      <c r="H219" s="4">
        <v>4134.9769227851939</v>
      </c>
      <c r="I219" s="4">
        <v>4393.1322257246093</v>
      </c>
      <c r="J219" s="17">
        <v>4317.945534952285</v>
      </c>
      <c r="K219" s="17">
        <v>4473.8148809061995</v>
      </c>
      <c r="L219" s="4">
        <v>85.693693693693689</v>
      </c>
      <c r="M219" s="4">
        <v>86.044147545744991</v>
      </c>
      <c r="N219" s="4">
        <v>90.668626010286559</v>
      </c>
      <c r="O219" s="4">
        <v>95.252336448598129</v>
      </c>
      <c r="P219" s="4">
        <v>99.893810679611647</v>
      </c>
      <c r="Q219" s="4">
        <v>99.177366033674176</v>
      </c>
      <c r="R219" s="20">
        <v>103.42152222825665</v>
      </c>
      <c r="S219" s="20">
        <v>104.35254868492513</v>
      </c>
      <c r="T219" s="203">
        <v>13875</v>
      </c>
      <c r="U219" s="63">
        <v>13772</v>
      </c>
      <c r="V219" s="63">
        <v>13610</v>
      </c>
      <c r="W219" s="63">
        <v>13375</v>
      </c>
      <c r="X219" s="63">
        <v>13184</v>
      </c>
      <c r="Y219" s="63">
        <v>13007</v>
      </c>
      <c r="Z219" s="4">
        <v>12889</v>
      </c>
      <c r="AA219" s="4">
        <v>12889</v>
      </c>
      <c r="AB219" s="96">
        <f t="shared" si="184"/>
        <v>53736702</v>
      </c>
      <c r="AC219" s="4">
        <f t="shared" si="185"/>
        <v>53147058.190000005</v>
      </c>
      <c r="AD219" s="4">
        <f t="shared" si="186"/>
        <v>52258534.82</v>
      </c>
      <c r="AE219" s="4">
        <f t="shared" si="187"/>
        <v>54408055.25</v>
      </c>
      <c r="AF219" s="4">
        <f t="shared" si="188"/>
        <v>55832535.749999993</v>
      </c>
      <c r="AG219" s="4">
        <f t="shared" si="189"/>
        <v>58431470.859999992</v>
      </c>
      <c r="AH219" s="4">
        <f t="shared" si="190"/>
        <v>56987000</v>
      </c>
      <c r="AI219" s="4">
        <f t="shared" si="191"/>
        <v>59008000</v>
      </c>
      <c r="AJ219" s="199">
        <f t="shared" si="192"/>
        <v>3872.9154594594593</v>
      </c>
      <c r="AK219" s="4">
        <f t="shared" si="193"/>
        <v>3859.0660898925357</v>
      </c>
      <c r="AL219" s="4">
        <f t="shared" si="194"/>
        <v>3839.7160044085231</v>
      </c>
      <c r="AM219" s="4">
        <f t="shared" si="195"/>
        <v>4067.8919813084112</v>
      </c>
      <c r="AN219" s="4">
        <f t="shared" si="196"/>
        <v>4234.8707334648052</v>
      </c>
      <c r="AO219" s="4">
        <f t="shared" si="197"/>
        <v>4492.3095917582832</v>
      </c>
      <c r="AP219" s="4">
        <f t="shared" si="198"/>
        <v>4421.3670571805415</v>
      </c>
      <c r="AQ219" s="4">
        <f t="shared" si="199"/>
        <v>4578.1674295911243</v>
      </c>
    </row>
    <row r="220" spans="1:43">
      <c r="A220" s="3">
        <v>233</v>
      </c>
      <c r="B220" s="3">
        <v>14</v>
      </c>
      <c r="C220" s="23" t="s">
        <v>707</v>
      </c>
      <c r="D220" s="4">
        <v>3537.1291432316489</v>
      </c>
      <c r="E220" s="4">
        <v>3733.6503909874086</v>
      </c>
      <c r="F220" s="4">
        <v>3657.2339918908956</v>
      </c>
      <c r="G220" s="4">
        <v>4006.9736574709777</v>
      </c>
      <c r="H220" s="4">
        <v>4233.0272777565815</v>
      </c>
      <c r="I220" s="4">
        <v>4270.3551018434964</v>
      </c>
      <c r="J220" s="17">
        <v>4298.6487368627195</v>
      </c>
      <c r="K220" s="17">
        <v>4408.7734186304588</v>
      </c>
      <c r="L220" s="4">
        <v>85.140610104861778</v>
      </c>
      <c r="M220" s="4">
        <v>85.065365383456836</v>
      </c>
      <c r="N220" s="4">
        <v>90.73596264897408</v>
      </c>
      <c r="O220" s="4">
        <v>93.995755835725873</v>
      </c>
      <c r="P220" s="4">
        <v>103.45923947602697</v>
      </c>
      <c r="Q220" s="4">
        <v>97.39590047698853</v>
      </c>
      <c r="R220" s="20">
        <v>104.31490306155754</v>
      </c>
      <c r="S220" s="20">
        <v>105.55519289770872</v>
      </c>
      <c r="T220" s="203">
        <v>16784</v>
      </c>
      <c r="U220" s="63">
        <v>16599</v>
      </c>
      <c r="V220" s="63">
        <v>16278</v>
      </c>
      <c r="W220" s="63">
        <v>16022</v>
      </c>
      <c r="X220" s="63">
        <v>15726</v>
      </c>
      <c r="Y220" s="63">
        <v>15514</v>
      </c>
      <c r="Z220" s="4">
        <v>15319</v>
      </c>
      <c r="AA220" s="4">
        <v>15319</v>
      </c>
      <c r="AB220" s="96">
        <f t="shared" si="184"/>
        <v>60796175.539999999</v>
      </c>
      <c r="AC220" s="4">
        <f t="shared" si="185"/>
        <v>63386862.839999996</v>
      </c>
      <c r="AD220" s="4">
        <f t="shared" si="186"/>
        <v>61009454.920000002</v>
      </c>
      <c r="AE220" s="4">
        <f t="shared" si="187"/>
        <v>65705731.939999998</v>
      </c>
      <c r="AF220" s="4">
        <f t="shared" si="188"/>
        <v>68195586.969999999</v>
      </c>
      <c r="AG220" s="4">
        <f t="shared" si="189"/>
        <v>67761289.049999997</v>
      </c>
      <c r="AH220" s="4">
        <f t="shared" si="190"/>
        <v>67449000</v>
      </c>
      <c r="AI220" s="4">
        <f t="shared" si="191"/>
        <v>69154999.999999985</v>
      </c>
      <c r="AJ220" s="199">
        <f t="shared" si="192"/>
        <v>3622.2697533365108</v>
      </c>
      <c r="AK220" s="4">
        <f t="shared" si="193"/>
        <v>3818.7157563708656</v>
      </c>
      <c r="AL220" s="4">
        <f t="shared" si="194"/>
        <v>3747.9699545398698</v>
      </c>
      <c r="AM220" s="4">
        <f t="shared" si="195"/>
        <v>4100.9694133067032</v>
      </c>
      <c r="AN220" s="4">
        <f t="shared" si="196"/>
        <v>4336.4865172326081</v>
      </c>
      <c r="AO220" s="4">
        <f t="shared" si="197"/>
        <v>4367.751002320485</v>
      </c>
      <c r="AP220" s="4">
        <f t="shared" si="198"/>
        <v>4402.9636399242772</v>
      </c>
      <c r="AQ220" s="4">
        <f t="shared" si="199"/>
        <v>4514.3286115281662</v>
      </c>
    </row>
    <row r="221" spans="1:43">
      <c r="A221" s="3">
        <v>300</v>
      </c>
      <c r="B221" s="3">
        <v>14</v>
      </c>
      <c r="C221" s="24" t="s">
        <v>740</v>
      </c>
      <c r="D221" s="4">
        <v>3766.6315720053835</v>
      </c>
      <c r="E221" s="4">
        <v>3719.2699918699191</v>
      </c>
      <c r="F221" s="4">
        <v>3772.3358509760792</v>
      </c>
      <c r="G221" s="4">
        <v>3885.2597424412093</v>
      </c>
      <c r="H221" s="4">
        <v>3994.1710025344973</v>
      </c>
      <c r="I221" s="4">
        <v>4087.2159366157334</v>
      </c>
      <c r="J221" s="17">
        <v>4225.6235827664395</v>
      </c>
      <c r="K221" s="17">
        <v>4408.4467120181407</v>
      </c>
      <c r="L221" s="4">
        <v>84.52220726783311</v>
      </c>
      <c r="M221" s="4">
        <v>82.113821138211378</v>
      </c>
      <c r="N221" s="4">
        <v>87.984602694528462</v>
      </c>
      <c r="O221" s="4">
        <v>92.38521836506159</v>
      </c>
      <c r="P221" s="4">
        <v>93.776401013798932</v>
      </c>
      <c r="Q221" s="4">
        <v>95.076400679117143</v>
      </c>
      <c r="R221" s="20">
        <v>100.90702947845806</v>
      </c>
      <c r="S221" s="20">
        <v>100.90702947845806</v>
      </c>
      <c r="T221" s="203">
        <v>3715</v>
      </c>
      <c r="U221" s="63">
        <v>3690</v>
      </c>
      <c r="V221" s="63">
        <v>3637</v>
      </c>
      <c r="W221" s="63">
        <v>3572</v>
      </c>
      <c r="X221" s="63">
        <v>3551</v>
      </c>
      <c r="Y221" s="63">
        <v>3534</v>
      </c>
      <c r="Z221" s="4">
        <v>3528</v>
      </c>
      <c r="AA221" s="4">
        <v>3528</v>
      </c>
      <c r="AB221" s="96">
        <f t="shared" si="184"/>
        <v>14307036.289999999</v>
      </c>
      <c r="AC221" s="4">
        <f t="shared" si="185"/>
        <v>14027106.270000001</v>
      </c>
      <c r="AD221" s="4">
        <f t="shared" si="186"/>
        <v>14039985.49</v>
      </c>
      <c r="AE221" s="4">
        <f t="shared" si="187"/>
        <v>14208147.799999999</v>
      </c>
      <c r="AF221" s="4">
        <f t="shared" si="188"/>
        <v>14516301.23</v>
      </c>
      <c r="AG221" s="4">
        <f t="shared" si="189"/>
        <v>14780221.120000003</v>
      </c>
      <c r="AH221" s="4">
        <f t="shared" si="190"/>
        <v>15263999.999999998</v>
      </c>
      <c r="AI221" s="4">
        <f t="shared" si="191"/>
        <v>15909000</v>
      </c>
      <c r="AJ221" s="199">
        <f t="shared" si="192"/>
        <v>3851.1537792732165</v>
      </c>
      <c r="AK221" s="4">
        <f t="shared" si="193"/>
        <v>3801.3838130081303</v>
      </c>
      <c r="AL221" s="4">
        <f t="shared" si="194"/>
        <v>3860.3204536706075</v>
      </c>
      <c r="AM221" s="4">
        <f t="shared" si="195"/>
        <v>3977.6449608062708</v>
      </c>
      <c r="AN221" s="4">
        <f t="shared" si="196"/>
        <v>4087.9474035482963</v>
      </c>
      <c r="AO221" s="4">
        <f t="shared" si="197"/>
        <v>4182.2923372948508</v>
      </c>
      <c r="AP221" s="4">
        <f t="shared" si="198"/>
        <v>4326.5306122448974</v>
      </c>
      <c r="AQ221" s="4">
        <f t="shared" si="199"/>
        <v>4509.3537414965986</v>
      </c>
    </row>
    <row r="222" spans="1:43">
      <c r="A222" s="3">
        <v>301</v>
      </c>
      <c r="B222" s="3">
        <v>14</v>
      </c>
      <c r="C222" s="23" t="s">
        <v>741</v>
      </c>
      <c r="D222" s="4">
        <v>3645.297758350971</v>
      </c>
      <c r="E222" s="4">
        <v>3780.1953485884378</v>
      </c>
      <c r="F222" s="4">
        <v>3789.9752940621611</v>
      </c>
      <c r="G222" s="4">
        <v>3861.1382464681174</v>
      </c>
      <c r="H222" s="4">
        <v>4120.1020238901247</v>
      </c>
      <c r="I222" s="4">
        <v>4405.3881056902628</v>
      </c>
      <c r="J222" s="17">
        <v>4612.6540917867223</v>
      </c>
      <c r="K222" s="17">
        <v>4360.512896678053</v>
      </c>
      <c r="L222" s="4">
        <v>87.972761571730928</v>
      </c>
      <c r="M222" s="4">
        <v>84.228640528347512</v>
      </c>
      <c r="N222" s="4">
        <v>89.987265952931196</v>
      </c>
      <c r="O222" s="4">
        <v>93.11760213822069</v>
      </c>
      <c r="P222" s="4">
        <v>95.076893316568331</v>
      </c>
      <c r="Q222" s="4">
        <v>99.579585451701206</v>
      </c>
      <c r="R222" s="20">
        <v>103.81702064458636</v>
      </c>
      <c r="S222" s="20">
        <v>103.42096143373435</v>
      </c>
      <c r="T222" s="203">
        <v>21734</v>
      </c>
      <c r="U222" s="63">
        <v>21501</v>
      </c>
      <c r="V222" s="63">
        <v>21203</v>
      </c>
      <c r="W222" s="63">
        <v>20952</v>
      </c>
      <c r="X222" s="63">
        <v>20678</v>
      </c>
      <c r="Y222" s="63">
        <v>20456</v>
      </c>
      <c r="Z222" s="4">
        <v>20199</v>
      </c>
      <c r="AA222" s="4">
        <v>20199</v>
      </c>
      <c r="AB222" s="96">
        <f t="shared" si="184"/>
        <v>81138901.480000004</v>
      </c>
      <c r="AC222" s="4">
        <f t="shared" si="185"/>
        <v>83088980.189999998</v>
      </c>
      <c r="AD222" s="4">
        <f t="shared" si="186"/>
        <v>82266846.159999996</v>
      </c>
      <c r="AE222" s="4">
        <f t="shared" si="187"/>
        <v>82849568.539999992</v>
      </c>
      <c r="AF222" s="4">
        <f t="shared" si="188"/>
        <v>87161469.649999991</v>
      </c>
      <c r="AG222" s="4">
        <f t="shared" si="189"/>
        <v>92153619.090000004</v>
      </c>
      <c r="AH222" s="4">
        <f t="shared" si="190"/>
        <v>95268000.000000015</v>
      </c>
      <c r="AI222" s="4">
        <f t="shared" si="191"/>
        <v>90166999.999999985</v>
      </c>
      <c r="AJ222" s="199">
        <f t="shared" si="192"/>
        <v>3733.2705199227021</v>
      </c>
      <c r="AK222" s="4">
        <f t="shared" si="193"/>
        <v>3864.4239891167854</v>
      </c>
      <c r="AL222" s="4">
        <f t="shared" si="194"/>
        <v>3879.9625600150921</v>
      </c>
      <c r="AM222" s="4">
        <f t="shared" si="195"/>
        <v>3954.2558486063381</v>
      </c>
      <c r="AN222" s="4">
        <f t="shared" si="196"/>
        <v>4215.1789172066929</v>
      </c>
      <c r="AO222" s="4">
        <f t="shared" si="197"/>
        <v>4504.9676911419638</v>
      </c>
      <c r="AP222" s="4">
        <f t="shared" si="198"/>
        <v>4716.4711124313089</v>
      </c>
      <c r="AQ222" s="4">
        <f t="shared" si="199"/>
        <v>4463.9338581117872</v>
      </c>
    </row>
    <row r="223" spans="1:43">
      <c r="A223" s="3">
        <v>403</v>
      </c>
      <c r="B223" s="3">
        <v>14</v>
      </c>
      <c r="C223" s="24" t="s">
        <v>753</v>
      </c>
      <c r="D223" s="4">
        <v>3863.426301710731</v>
      </c>
      <c r="E223" s="4">
        <v>3932.5946725440804</v>
      </c>
      <c r="F223" s="4">
        <v>4043.3179299363055</v>
      </c>
      <c r="G223" s="4">
        <v>3659.7028200129953</v>
      </c>
      <c r="H223" s="4">
        <v>4339.0448030707612</v>
      </c>
      <c r="I223" s="4">
        <v>4703.2879384615389</v>
      </c>
      <c r="J223" s="17">
        <v>4777.545327754533</v>
      </c>
      <c r="K223" s="17">
        <v>4761.5062761506279</v>
      </c>
      <c r="L223" s="4">
        <v>84.914463452566096</v>
      </c>
      <c r="M223" s="4">
        <v>84.068010075566747</v>
      </c>
      <c r="N223" s="4">
        <v>89.171974522292999</v>
      </c>
      <c r="O223" s="4">
        <v>92.267706302794025</v>
      </c>
      <c r="P223" s="4">
        <v>98.46461949265688</v>
      </c>
      <c r="Q223" s="4">
        <v>98.119658119658126</v>
      </c>
      <c r="R223" s="20">
        <v>104.95118549511855</v>
      </c>
      <c r="S223" s="20">
        <v>104.95118549511855</v>
      </c>
      <c r="T223" s="203">
        <v>3215</v>
      </c>
      <c r="U223" s="63">
        <v>3176</v>
      </c>
      <c r="V223" s="63">
        <v>3140</v>
      </c>
      <c r="W223" s="63">
        <v>3078</v>
      </c>
      <c r="X223" s="63">
        <v>2996</v>
      </c>
      <c r="Y223" s="63">
        <v>2925</v>
      </c>
      <c r="Z223" s="4">
        <v>2868</v>
      </c>
      <c r="AA223" s="4">
        <v>2868</v>
      </c>
      <c r="AB223" s="96">
        <f t="shared" si="184"/>
        <v>12693915.560000001</v>
      </c>
      <c r="AC223" s="4">
        <f t="shared" si="185"/>
        <v>12756920.68</v>
      </c>
      <c r="AD223" s="4">
        <f t="shared" si="186"/>
        <v>12976018.299999999</v>
      </c>
      <c r="AE223" s="4">
        <f t="shared" si="187"/>
        <v>11548565.279999999</v>
      </c>
      <c r="AF223" s="4">
        <f t="shared" si="188"/>
        <v>13294778.230000002</v>
      </c>
      <c r="AG223" s="4">
        <f t="shared" si="189"/>
        <v>14044117.220000003</v>
      </c>
      <c r="AH223" s="4">
        <f t="shared" si="190"/>
        <v>14003000.000000002</v>
      </c>
      <c r="AI223" s="4">
        <f t="shared" si="191"/>
        <v>13957000.000000002</v>
      </c>
      <c r="AJ223" s="199">
        <f t="shared" si="192"/>
        <v>3948.3407651632974</v>
      </c>
      <c r="AK223" s="4">
        <f t="shared" si="193"/>
        <v>4016.6626826196471</v>
      </c>
      <c r="AL223" s="4">
        <f t="shared" si="194"/>
        <v>4132.4899044585982</v>
      </c>
      <c r="AM223" s="4">
        <f t="shared" si="195"/>
        <v>3751.9705263157894</v>
      </c>
      <c r="AN223" s="4">
        <f t="shared" si="196"/>
        <v>4437.5094225634184</v>
      </c>
      <c r="AO223" s="4">
        <f t="shared" si="197"/>
        <v>4801.4075965811971</v>
      </c>
      <c r="AP223" s="4">
        <f t="shared" si="198"/>
        <v>4882.4965132496518</v>
      </c>
      <c r="AQ223" s="4">
        <f t="shared" si="199"/>
        <v>4866.4574616457467</v>
      </c>
    </row>
    <row r="224" spans="1:43">
      <c r="A224" s="3">
        <v>408</v>
      </c>
      <c r="B224" s="3">
        <v>14</v>
      </c>
      <c r="C224" s="24" t="s">
        <v>756</v>
      </c>
      <c r="D224" s="4">
        <v>3098.0342720240947</v>
      </c>
      <c r="E224" s="4">
        <v>3118.1327574614065</v>
      </c>
      <c r="F224" s="4">
        <v>3183.079842693528</v>
      </c>
      <c r="G224" s="4">
        <v>3301.9194129063562</v>
      </c>
      <c r="H224" s="4">
        <v>3530.5321725731892</v>
      </c>
      <c r="I224" s="4">
        <v>3733.1339469798186</v>
      </c>
      <c r="J224" s="17">
        <v>3927.364864864865</v>
      </c>
      <c r="K224" s="17">
        <v>3822.4943693693695</v>
      </c>
      <c r="L224" s="4">
        <v>94.325415839550956</v>
      </c>
      <c r="M224" s="4">
        <v>92.692967409948537</v>
      </c>
      <c r="N224" s="4">
        <v>91.141161860080032</v>
      </c>
      <c r="O224" s="4">
        <v>99.189020586400503</v>
      </c>
      <c r="P224" s="4">
        <v>106.03726012046505</v>
      </c>
      <c r="Q224" s="4">
        <v>102.52443569369242</v>
      </c>
      <c r="R224" s="20">
        <v>99.521396396396398</v>
      </c>
      <c r="S224" s="20">
        <v>100.36599099099099</v>
      </c>
      <c r="T224" s="203">
        <v>14609</v>
      </c>
      <c r="U224" s="63">
        <v>14575</v>
      </c>
      <c r="V224" s="63">
        <v>14494</v>
      </c>
      <c r="W224" s="63">
        <v>14427</v>
      </c>
      <c r="X224" s="63">
        <v>14278</v>
      </c>
      <c r="Y224" s="63">
        <v>14221</v>
      </c>
      <c r="Z224" s="4">
        <v>14208</v>
      </c>
      <c r="AA224" s="4">
        <v>14208</v>
      </c>
      <c r="AB224" s="96">
        <f t="shared" si="184"/>
        <v>46637182.68</v>
      </c>
      <c r="AC224" s="4">
        <f t="shared" si="185"/>
        <v>46797784.939999998</v>
      </c>
      <c r="AD224" s="4">
        <f t="shared" si="186"/>
        <v>47456559.239999995</v>
      </c>
      <c r="AE224" s="4">
        <f t="shared" si="187"/>
        <v>49067791.370000005</v>
      </c>
      <c r="AF224" s="4">
        <f t="shared" si="188"/>
        <v>51922938.359999992</v>
      </c>
      <c r="AG224" s="4">
        <f t="shared" si="189"/>
        <v>54546897.859999999</v>
      </c>
      <c r="AH224" s="4">
        <f t="shared" si="190"/>
        <v>57214000.000000007</v>
      </c>
      <c r="AI224" s="4">
        <f t="shared" si="191"/>
        <v>55736000</v>
      </c>
      <c r="AJ224" s="199">
        <f t="shared" si="192"/>
        <v>3192.3596878636458</v>
      </c>
      <c r="AK224" s="4">
        <f t="shared" si="193"/>
        <v>3210.8257248713549</v>
      </c>
      <c r="AL224" s="4">
        <f t="shared" si="194"/>
        <v>3274.2210045536081</v>
      </c>
      <c r="AM224" s="4">
        <f t="shared" si="195"/>
        <v>3401.1084334927568</v>
      </c>
      <c r="AN224" s="4">
        <f t="shared" si="196"/>
        <v>3636.5694326936541</v>
      </c>
      <c r="AO224" s="4">
        <f t="shared" si="197"/>
        <v>3835.6583826735109</v>
      </c>
      <c r="AP224" s="4">
        <f t="shared" si="198"/>
        <v>4026.886261261262</v>
      </c>
      <c r="AQ224" s="4">
        <f t="shared" si="199"/>
        <v>3922.8603603603606</v>
      </c>
    </row>
    <row r="225" spans="1:43">
      <c r="A225" s="3">
        <v>743</v>
      </c>
      <c r="B225" s="3">
        <v>14</v>
      </c>
      <c r="C225" s="23" t="s">
        <v>866</v>
      </c>
      <c r="D225" s="4">
        <v>2954.1749345034941</v>
      </c>
      <c r="E225" s="4">
        <v>2906.5562723199896</v>
      </c>
      <c r="F225" s="4">
        <v>2901.9907347309977</v>
      </c>
      <c r="G225" s="4">
        <v>3031.923780969536</v>
      </c>
      <c r="H225" s="4">
        <v>3301.185427008043</v>
      </c>
      <c r="I225" s="4">
        <v>3360.9473704974271</v>
      </c>
      <c r="J225" s="17">
        <v>3601.2387439568756</v>
      </c>
      <c r="K225" s="17">
        <v>3581.5609409511453</v>
      </c>
      <c r="L225" s="4">
        <v>85.763042418332518</v>
      </c>
      <c r="M225" s="4">
        <v>86.040740024495591</v>
      </c>
      <c r="N225" s="4">
        <v>172.47431233646051</v>
      </c>
      <c r="O225" s="4">
        <v>90.001264062697516</v>
      </c>
      <c r="P225" s="4">
        <v>92.362929399037327</v>
      </c>
      <c r="Q225" s="4">
        <v>89.334164977389676</v>
      </c>
      <c r="R225" s="20">
        <v>96.103053611973493</v>
      </c>
      <c r="S225" s="20">
        <v>98.836939900838701</v>
      </c>
      <c r="T225" s="203">
        <v>61530</v>
      </c>
      <c r="U225" s="63">
        <v>62052</v>
      </c>
      <c r="V225" s="63">
        <v>62676</v>
      </c>
      <c r="W225" s="63">
        <v>63288</v>
      </c>
      <c r="X225" s="63">
        <v>63781</v>
      </c>
      <c r="Y225" s="63">
        <v>64130</v>
      </c>
      <c r="Z225" s="4">
        <v>64743</v>
      </c>
      <c r="AA225" s="4">
        <v>64743</v>
      </c>
      <c r="AB225" s="96">
        <f t="shared" si="184"/>
        <v>187047383.72</v>
      </c>
      <c r="AC225" s="4">
        <f t="shared" si="185"/>
        <v>185696629.81</v>
      </c>
      <c r="AD225" s="4">
        <f t="shared" si="186"/>
        <v>192695171.29000002</v>
      </c>
      <c r="AE225" s="4">
        <f t="shared" si="187"/>
        <v>197580392.24999997</v>
      </c>
      <c r="AF225" s="4">
        <f t="shared" si="188"/>
        <v>216443907.72</v>
      </c>
      <c r="AG225" s="4">
        <f t="shared" si="189"/>
        <v>221266554.87</v>
      </c>
      <c r="AH225" s="4">
        <f t="shared" si="190"/>
        <v>239377000</v>
      </c>
      <c r="AI225" s="4">
        <f t="shared" si="191"/>
        <v>238280000</v>
      </c>
      <c r="AJ225" s="199">
        <f t="shared" si="192"/>
        <v>3039.9379769218267</v>
      </c>
      <c r="AK225" s="4">
        <f t="shared" si="193"/>
        <v>2992.5970123444854</v>
      </c>
      <c r="AL225" s="4">
        <f t="shared" si="194"/>
        <v>3074.4650470674583</v>
      </c>
      <c r="AM225" s="4">
        <f t="shared" si="195"/>
        <v>3121.9250450322329</v>
      </c>
      <c r="AN225" s="4">
        <f t="shared" si="196"/>
        <v>3393.5483564070805</v>
      </c>
      <c r="AO225" s="4">
        <f t="shared" si="197"/>
        <v>3450.2815354748168</v>
      </c>
      <c r="AP225" s="4">
        <f t="shared" si="198"/>
        <v>3697.341797568849</v>
      </c>
      <c r="AQ225" s="4">
        <f t="shared" si="199"/>
        <v>3680.3978808519842</v>
      </c>
    </row>
    <row r="226" spans="1:43">
      <c r="A226" s="3">
        <v>759</v>
      </c>
      <c r="B226" s="3">
        <v>14</v>
      </c>
      <c r="C226" s="24" t="s">
        <v>875</v>
      </c>
      <c r="D226" s="4">
        <v>3963.3973066546764</v>
      </c>
      <c r="E226" s="4">
        <v>4029.863485818847</v>
      </c>
      <c r="F226" s="4">
        <v>3958.5644654683065</v>
      </c>
      <c r="G226" s="4">
        <v>4124.6085611510789</v>
      </c>
      <c r="H226" s="4">
        <v>4238.2289717348922</v>
      </c>
      <c r="I226" s="4">
        <v>4552.018480318884</v>
      </c>
      <c r="J226" s="17">
        <v>4738.1071607411113</v>
      </c>
      <c r="K226" s="17">
        <v>4724.0861291937908</v>
      </c>
      <c r="L226" s="4">
        <v>85.881294964028783</v>
      </c>
      <c r="M226" s="4">
        <v>84.629460201280878</v>
      </c>
      <c r="N226" s="4">
        <v>90.823084200567649</v>
      </c>
      <c r="O226" s="4">
        <v>93.525179856115102</v>
      </c>
      <c r="P226" s="4">
        <v>82.846003898635473</v>
      </c>
      <c r="Q226" s="4">
        <v>81.714000996512212</v>
      </c>
      <c r="R226" s="20">
        <v>92.13820731096645</v>
      </c>
      <c r="S226" s="20">
        <v>93.139709564346518</v>
      </c>
      <c r="T226" s="203">
        <v>2224</v>
      </c>
      <c r="U226" s="63">
        <v>2186</v>
      </c>
      <c r="V226" s="63">
        <v>2114</v>
      </c>
      <c r="W226" s="63">
        <v>2085</v>
      </c>
      <c r="X226" s="63">
        <v>2052</v>
      </c>
      <c r="Y226" s="63">
        <v>2007</v>
      </c>
      <c r="Z226" s="4">
        <v>1997</v>
      </c>
      <c r="AA226" s="4">
        <v>1997</v>
      </c>
      <c r="AB226" s="96">
        <f t="shared" si="184"/>
        <v>9005595.6099999994</v>
      </c>
      <c r="AC226" s="4">
        <f t="shared" si="185"/>
        <v>8994281.5800000001</v>
      </c>
      <c r="AD226" s="4">
        <f t="shared" si="186"/>
        <v>8560405.2799999993</v>
      </c>
      <c r="AE226" s="4">
        <f t="shared" si="187"/>
        <v>8794808.8499999996</v>
      </c>
      <c r="AF226" s="4">
        <f t="shared" si="188"/>
        <v>8866845.8499999996</v>
      </c>
      <c r="AG226" s="4">
        <f t="shared" si="189"/>
        <v>9299901.0899999999</v>
      </c>
      <c r="AH226" s="4">
        <f t="shared" si="190"/>
        <v>9645999.9999999981</v>
      </c>
      <c r="AI226" s="4">
        <f t="shared" si="191"/>
        <v>9620000.0000000019</v>
      </c>
      <c r="AJ226" s="199">
        <f t="shared" si="192"/>
        <v>4049.2786016187047</v>
      </c>
      <c r="AK226" s="4">
        <f t="shared" si="193"/>
        <v>4114.4929460201283</v>
      </c>
      <c r="AL226" s="4">
        <f t="shared" si="194"/>
        <v>4049.3875496688738</v>
      </c>
      <c r="AM226" s="4">
        <f t="shared" si="195"/>
        <v>4218.1337410071937</v>
      </c>
      <c r="AN226" s="4">
        <f t="shared" si="196"/>
        <v>4321.0749756335281</v>
      </c>
      <c r="AO226" s="4">
        <f t="shared" si="197"/>
        <v>4633.7324813153964</v>
      </c>
      <c r="AP226" s="4">
        <f t="shared" si="198"/>
        <v>4830.2453680520775</v>
      </c>
      <c r="AQ226" s="4">
        <f t="shared" si="199"/>
        <v>4817.2258387581378</v>
      </c>
    </row>
    <row r="227" spans="1:43">
      <c r="A227" s="3">
        <v>846</v>
      </c>
      <c r="B227" s="3">
        <v>14</v>
      </c>
      <c r="C227" s="24" t="s">
        <v>891</v>
      </c>
      <c r="D227" s="4">
        <v>4058.2198412987959</v>
      </c>
      <c r="E227" s="4">
        <v>4258.7248461681902</v>
      </c>
      <c r="F227" s="4">
        <v>4167.442789903208</v>
      </c>
      <c r="G227" s="4">
        <v>4125.5665490500196</v>
      </c>
      <c r="H227" s="4">
        <v>4301.6568814026796</v>
      </c>
      <c r="I227" s="4">
        <v>4272.0067280736885</v>
      </c>
      <c r="J227" s="17">
        <v>4411.5035317860747</v>
      </c>
      <c r="K227" s="17">
        <v>4491.0191725529767</v>
      </c>
      <c r="L227" s="4">
        <v>95.220722364100695</v>
      </c>
      <c r="M227" s="4">
        <v>88.383367518180123</v>
      </c>
      <c r="N227" s="4">
        <v>94.325298918200801</v>
      </c>
      <c r="O227" s="4">
        <v>97.712291585886007</v>
      </c>
      <c r="P227" s="4">
        <v>105.59495665878644</v>
      </c>
      <c r="Q227" s="4">
        <v>102.52302763315978</v>
      </c>
      <c r="R227" s="20">
        <v>101.51362260343087</v>
      </c>
      <c r="S227" s="20">
        <v>102.72452068617558</v>
      </c>
      <c r="T227" s="203">
        <v>5482</v>
      </c>
      <c r="U227" s="63">
        <v>5363</v>
      </c>
      <c r="V227" s="63">
        <v>5269</v>
      </c>
      <c r="W227" s="63">
        <v>5158</v>
      </c>
      <c r="X227" s="63">
        <v>5076</v>
      </c>
      <c r="Y227" s="63">
        <v>4994</v>
      </c>
      <c r="Z227" s="4">
        <v>4955</v>
      </c>
      <c r="AA227" s="4">
        <v>4955</v>
      </c>
      <c r="AB227" s="96">
        <f t="shared" si="184"/>
        <v>22769161.169999998</v>
      </c>
      <c r="AC227" s="4">
        <f t="shared" si="185"/>
        <v>23313541.350000005</v>
      </c>
      <c r="AD227" s="4">
        <f t="shared" si="186"/>
        <v>22455256.060000002</v>
      </c>
      <c r="AE227" s="4">
        <f t="shared" si="187"/>
        <v>21783672.260000002</v>
      </c>
      <c r="AF227" s="4">
        <f t="shared" si="188"/>
        <v>22371210.329999998</v>
      </c>
      <c r="AG227" s="4">
        <f t="shared" si="189"/>
        <v>21846401.599999998</v>
      </c>
      <c r="AH227" s="4">
        <f t="shared" si="190"/>
        <v>22362000</v>
      </c>
      <c r="AI227" s="4">
        <f t="shared" si="191"/>
        <v>22761999.999999996</v>
      </c>
      <c r="AJ227" s="199">
        <f t="shared" si="192"/>
        <v>4153.4405636628962</v>
      </c>
      <c r="AK227" s="4">
        <f t="shared" si="193"/>
        <v>4347.1082136863706</v>
      </c>
      <c r="AL227" s="4">
        <f t="shared" si="194"/>
        <v>4261.768088821409</v>
      </c>
      <c r="AM227" s="4">
        <f t="shared" si="195"/>
        <v>4223.2788406359059</v>
      </c>
      <c r="AN227" s="4">
        <f t="shared" si="196"/>
        <v>4407.2518380614656</v>
      </c>
      <c r="AO227" s="4">
        <f t="shared" si="197"/>
        <v>4374.5297557068479</v>
      </c>
      <c r="AP227" s="4">
        <f t="shared" si="198"/>
        <v>4513.0171543895058</v>
      </c>
      <c r="AQ227" s="4">
        <f t="shared" si="199"/>
        <v>4593.743693239152</v>
      </c>
    </row>
    <row r="228" spans="1:43">
      <c r="A228" s="3">
        <v>934</v>
      </c>
      <c r="B228" s="3">
        <v>14</v>
      </c>
      <c r="C228" s="24" t="s">
        <v>919</v>
      </c>
      <c r="D228" s="4">
        <v>3532.7283078424989</v>
      </c>
      <c r="E228" s="4">
        <v>3652.4046809917354</v>
      </c>
      <c r="F228" s="4">
        <v>3859.5823537323467</v>
      </c>
      <c r="G228" s="4">
        <v>3953.1170941054811</v>
      </c>
      <c r="H228" s="4">
        <v>4438.7289706402553</v>
      </c>
      <c r="I228" s="4">
        <v>4344.5313721264365</v>
      </c>
      <c r="J228" s="17">
        <v>4370.1015965166907</v>
      </c>
      <c r="K228" s="17">
        <v>4317.8519593613937</v>
      </c>
      <c r="L228" s="4">
        <v>85.584119752684671</v>
      </c>
      <c r="M228" s="4">
        <v>88.264462809917362</v>
      </c>
      <c r="N228" s="4">
        <v>91.123066577000671</v>
      </c>
      <c r="O228" s="4">
        <v>95.13960703205791</v>
      </c>
      <c r="P228" s="4">
        <v>99.752387690130874</v>
      </c>
      <c r="Q228" s="4">
        <v>99.137931034482762</v>
      </c>
      <c r="R228" s="20">
        <v>105.22496371552975</v>
      </c>
      <c r="S228" s="20">
        <v>106.31349782293178</v>
      </c>
      <c r="T228" s="203">
        <v>3073</v>
      </c>
      <c r="U228" s="63">
        <v>3025</v>
      </c>
      <c r="V228" s="63">
        <v>2974</v>
      </c>
      <c r="W228" s="63">
        <v>2901</v>
      </c>
      <c r="X228" s="63">
        <v>2827</v>
      </c>
      <c r="Y228" s="63">
        <v>2784</v>
      </c>
      <c r="Z228" s="4">
        <v>2756</v>
      </c>
      <c r="AA228" s="4">
        <v>2756</v>
      </c>
      <c r="AB228" s="96">
        <f t="shared" si="184"/>
        <v>11119074.09</v>
      </c>
      <c r="AC228" s="4">
        <f t="shared" si="185"/>
        <v>11315524.16</v>
      </c>
      <c r="AD228" s="4">
        <f t="shared" si="186"/>
        <v>11749397.92</v>
      </c>
      <c r="AE228" s="4">
        <f t="shared" si="187"/>
        <v>11743992.690000001</v>
      </c>
      <c r="AF228" s="4">
        <f t="shared" si="188"/>
        <v>12830286.800000001</v>
      </c>
      <c r="AG228" s="4">
        <f t="shared" si="189"/>
        <v>12371175.34</v>
      </c>
      <c r="AH228" s="4">
        <f t="shared" si="190"/>
        <v>12334000</v>
      </c>
      <c r="AI228" s="4">
        <f t="shared" si="191"/>
        <v>12193000.000000002</v>
      </c>
      <c r="AJ228" s="199">
        <f t="shared" si="192"/>
        <v>3618.3124275951836</v>
      </c>
      <c r="AK228" s="4">
        <f t="shared" si="193"/>
        <v>3740.6691438016528</v>
      </c>
      <c r="AL228" s="4">
        <f t="shared" si="194"/>
        <v>3950.7054203093476</v>
      </c>
      <c r="AM228" s="4">
        <f t="shared" si="195"/>
        <v>4048.256701137539</v>
      </c>
      <c r="AN228" s="4">
        <f t="shared" si="196"/>
        <v>4538.4813583303858</v>
      </c>
      <c r="AO228" s="4">
        <f t="shared" si="197"/>
        <v>4443.6693031609193</v>
      </c>
      <c r="AP228" s="4">
        <f t="shared" si="198"/>
        <v>4475.3265602322208</v>
      </c>
      <c r="AQ228" s="4">
        <f t="shared" si="199"/>
        <v>4424.1654571843255</v>
      </c>
    </row>
    <row r="229" spans="1:43">
      <c r="A229" s="3">
        <v>989</v>
      </c>
      <c r="B229" s="3">
        <v>14</v>
      </c>
      <c r="C229" s="24" t="s">
        <v>926</v>
      </c>
      <c r="D229" s="4">
        <v>4090.8939881344763</v>
      </c>
      <c r="E229" s="4">
        <v>4049.902187134503</v>
      </c>
      <c r="F229" s="4">
        <v>4133.6064188960381</v>
      </c>
      <c r="G229" s="4">
        <v>4361.3346677187437</v>
      </c>
      <c r="H229" s="4">
        <v>4503.002540954416</v>
      </c>
      <c r="I229" s="4">
        <v>4689.2356609923945</v>
      </c>
      <c r="J229" s="17">
        <v>4973.0173199635365</v>
      </c>
      <c r="K229" s="17">
        <v>5025.524156791249</v>
      </c>
      <c r="L229" s="4">
        <v>86.35464733025708</v>
      </c>
      <c r="M229" s="4">
        <v>85.881370091896414</v>
      </c>
      <c r="N229" s="4">
        <v>90.416525567219779</v>
      </c>
      <c r="O229" s="4">
        <v>95.388392074346839</v>
      </c>
      <c r="P229" s="4">
        <v>98.824786324786331</v>
      </c>
      <c r="Q229" s="4">
        <v>97.428467946396239</v>
      </c>
      <c r="R229" s="20">
        <v>105.19598906107566</v>
      </c>
      <c r="S229" s="20">
        <v>105.19598906107566</v>
      </c>
      <c r="T229" s="203">
        <v>6068</v>
      </c>
      <c r="U229" s="63">
        <v>5985</v>
      </c>
      <c r="V229" s="63">
        <v>5906</v>
      </c>
      <c r="W229" s="63">
        <v>5703</v>
      </c>
      <c r="X229" s="63">
        <v>5616</v>
      </c>
      <c r="Y229" s="63">
        <v>5522</v>
      </c>
      <c r="Z229" s="4">
        <v>5485</v>
      </c>
      <c r="AA229" s="4">
        <v>5485</v>
      </c>
      <c r="AB229" s="96">
        <f t="shared" si="184"/>
        <v>25347544.720000003</v>
      </c>
      <c r="AC229" s="4">
        <f t="shared" si="185"/>
        <v>24752664.59</v>
      </c>
      <c r="AD229" s="4">
        <f t="shared" si="186"/>
        <v>24947079.510000002</v>
      </c>
      <c r="AE229" s="4">
        <f t="shared" si="187"/>
        <v>25416691.609999992</v>
      </c>
      <c r="AF229" s="4">
        <f t="shared" si="188"/>
        <v>25843862.27</v>
      </c>
      <c r="AG229" s="4">
        <f t="shared" si="189"/>
        <v>26431959.320000004</v>
      </c>
      <c r="AH229" s="4">
        <f t="shared" si="190"/>
        <v>27854000</v>
      </c>
      <c r="AI229" s="4">
        <f t="shared" si="191"/>
        <v>28142000.000000004</v>
      </c>
      <c r="AJ229" s="199">
        <f t="shared" si="192"/>
        <v>4177.2486354647335</v>
      </c>
      <c r="AK229" s="4">
        <f t="shared" si="193"/>
        <v>4135.7835572263994</v>
      </c>
      <c r="AL229" s="4">
        <f t="shared" si="194"/>
        <v>4224.0229444632578</v>
      </c>
      <c r="AM229" s="4">
        <f t="shared" si="195"/>
        <v>4456.7230597930902</v>
      </c>
      <c r="AN229" s="4">
        <f t="shared" si="196"/>
        <v>4601.8273272792021</v>
      </c>
      <c r="AO229" s="4">
        <f t="shared" si="197"/>
        <v>4786.6641289387908</v>
      </c>
      <c r="AP229" s="4">
        <f t="shared" si="198"/>
        <v>5078.2133090246125</v>
      </c>
      <c r="AQ229" s="4">
        <f t="shared" si="199"/>
        <v>5130.720145852325</v>
      </c>
    </row>
    <row r="230" spans="1:43" s="162" customFormat="1">
      <c r="A230" s="41"/>
      <c r="B230" s="41">
        <v>14</v>
      </c>
      <c r="C230" s="207" t="s">
        <v>640</v>
      </c>
      <c r="D230" s="29"/>
      <c r="E230" s="29"/>
      <c r="F230" s="29"/>
      <c r="G230" s="29"/>
      <c r="H230" s="29"/>
      <c r="I230" s="29"/>
      <c r="J230" s="208"/>
      <c r="K230" s="208"/>
      <c r="L230" s="29"/>
      <c r="M230" s="29"/>
      <c r="N230" s="29"/>
      <c r="O230" s="29"/>
      <c r="P230" s="29"/>
      <c r="Q230" s="29"/>
      <c r="R230" s="209"/>
      <c r="S230" s="209"/>
      <c r="T230" s="210">
        <f>SUM(T212:T229)</f>
        <v>197371</v>
      </c>
      <c r="U230" s="210">
        <f t="shared" ref="U230:AI230" si="200">SUM(U212:U229)</f>
        <v>196572</v>
      </c>
      <c r="V230" s="210">
        <f t="shared" si="200"/>
        <v>195583</v>
      </c>
      <c r="W230" s="210">
        <f t="shared" si="200"/>
        <v>194316</v>
      </c>
      <c r="X230" s="210">
        <f t="shared" si="200"/>
        <v>193207</v>
      </c>
      <c r="Y230" s="210">
        <f t="shared" si="200"/>
        <v>192150</v>
      </c>
      <c r="Z230" s="210">
        <f t="shared" si="200"/>
        <v>191803</v>
      </c>
      <c r="AA230" s="210">
        <f t="shared" si="200"/>
        <v>191803</v>
      </c>
      <c r="AB230" s="210">
        <f t="shared" si="200"/>
        <v>687047424.82000005</v>
      </c>
      <c r="AC230" s="210">
        <f t="shared" si="200"/>
        <v>686271350.51999998</v>
      </c>
      <c r="AD230" s="210">
        <f t="shared" si="200"/>
        <v>691776487.01999986</v>
      </c>
      <c r="AE230" s="210">
        <f t="shared" si="200"/>
        <v>708407010.4000001</v>
      </c>
      <c r="AF230" s="210">
        <f t="shared" si="200"/>
        <v>750574866.34000003</v>
      </c>
      <c r="AG230" s="210">
        <f t="shared" si="200"/>
        <v>769648603.0200001</v>
      </c>
      <c r="AH230" s="210">
        <f t="shared" si="200"/>
        <v>800704000</v>
      </c>
      <c r="AI230" s="210">
        <f t="shared" si="200"/>
        <v>793738000</v>
      </c>
      <c r="AJ230" s="199">
        <f t="shared" si="192"/>
        <v>3480.9948007559369</v>
      </c>
      <c r="AK230" s="4">
        <f t="shared" si="193"/>
        <v>3491.1958494597397</v>
      </c>
      <c r="AL230" s="4">
        <f t="shared" si="194"/>
        <v>3536.9970141576714</v>
      </c>
      <c r="AM230" s="4">
        <f t="shared" si="195"/>
        <v>3645.6442619238769</v>
      </c>
      <c r="AN230" s="4">
        <f t="shared" si="196"/>
        <v>3884.8223218620446</v>
      </c>
      <c r="AO230" s="4">
        <f t="shared" si="197"/>
        <v>4005.4572106167061</v>
      </c>
      <c r="AP230" s="4">
        <f t="shared" si="198"/>
        <v>4174.6166639729308</v>
      </c>
      <c r="AQ230" s="4">
        <f t="shared" si="199"/>
        <v>4138.2981496639777</v>
      </c>
    </row>
    <row r="231" spans="1:43" s="229" customFormat="1" ht="15">
      <c r="A231" s="223"/>
      <c r="B231" s="223"/>
      <c r="C231" s="232"/>
      <c r="D231" s="225"/>
      <c r="E231" s="225"/>
      <c r="F231" s="225"/>
      <c r="G231" s="225"/>
      <c r="H231" s="225"/>
      <c r="I231" s="225"/>
      <c r="J231" s="233"/>
      <c r="K231" s="233"/>
      <c r="L231" s="225"/>
      <c r="M231" s="225"/>
      <c r="N231" s="225"/>
      <c r="O231" s="225"/>
      <c r="P231" s="225"/>
      <c r="Q231" s="225"/>
      <c r="R231" s="234"/>
      <c r="S231" s="234"/>
      <c r="T231" s="235"/>
      <c r="U231" s="236"/>
      <c r="V231" s="236"/>
      <c r="W231" s="236"/>
      <c r="X231" s="236"/>
      <c r="Y231" s="236"/>
      <c r="Z231" s="225"/>
      <c r="AA231" s="225"/>
      <c r="AB231" s="254"/>
      <c r="AC231" s="225"/>
      <c r="AD231" s="225"/>
      <c r="AE231" s="225"/>
      <c r="AF231" s="225"/>
      <c r="AG231" s="225"/>
      <c r="AH231" s="225"/>
      <c r="AI231" s="225"/>
      <c r="AJ231" s="230" t="s">
        <v>1018</v>
      </c>
      <c r="AK231" s="231">
        <f>AK230/AJ230-1</f>
        <v>2.9304981155351406E-3</v>
      </c>
      <c r="AL231" s="231">
        <f t="shared" ref="AL231" si="201">AL230/AK230-1</f>
        <v>1.3119047648105786E-2</v>
      </c>
      <c r="AM231" s="231">
        <f t="shared" ref="AM231" si="202">AM230/AL230-1</f>
        <v>3.071737050704848E-2</v>
      </c>
      <c r="AN231" s="231">
        <f t="shared" ref="AN231" si="203">AN230/AM230-1</f>
        <v>6.5606527338997411E-2</v>
      </c>
      <c r="AO231" s="231">
        <f t="shared" ref="AO231" si="204">AO230/AN230-1</f>
        <v>3.1052871601303877E-2</v>
      </c>
      <c r="AP231" s="231">
        <f t="shared" ref="AP231" si="205">AP230/AO230-1</f>
        <v>4.2232245774054711E-2</v>
      </c>
      <c r="AQ231" s="231">
        <f t="shared" ref="AQ231" si="206">AQ230/AP230-1</f>
        <v>-8.6998441371595181E-3</v>
      </c>
    </row>
    <row r="232" spans="1:43">
      <c r="C232" s="24"/>
      <c r="D232" s="4"/>
      <c r="E232" s="4"/>
      <c r="F232" s="4"/>
      <c r="G232" s="4"/>
      <c r="H232" s="4"/>
      <c r="I232" s="4"/>
      <c r="J232" s="17"/>
      <c r="K232" s="17"/>
      <c r="L232" s="4"/>
      <c r="M232" s="4"/>
      <c r="N232" s="4"/>
      <c r="O232" s="4"/>
      <c r="P232" s="4"/>
      <c r="Q232" s="4"/>
      <c r="R232" s="20"/>
      <c r="S232" s="20"/>
      <c r="T232" s="203"/>
      <c r="U232" s="63"/>
      <c r="V232" s="63"/>
      <c r="W232" s="63"/>
      <c r="X232" s="63"/>
      <c r="Y232" s="63"/>
      <c r="Z232" s="4"/>
      <c r="AA232" s="4"/>
      <c r="AB232" s="96"/>
      <c r="AC232" s="4"/>
      <c r="AD232" s="4"/>
      <c r="AE232" s="4"/>
      <c r="AF232" s="4"/>
      <c r="AG232" s="4"/>
      <c r="AH232" s="4"/>
      <c r="AI232" s="4"/>
      <c r="AJ232" s="199"/>
      <c r="AK232" s="220"/>
      <c r="AL232" s="220"/>
      <c r="AM232" s="220"/>
      <c r="AN232" s="220"/>
      <c r="AO232" s="220"/>
      <c r="AP232" s="220"/>
      <c r="AQ232" s="220"/>
    </row>
    <row r="233" spans="1:43">
      <c r="A233" s="3">
        <v>231</v>
      </c>
      <c r="B233" s="3">
        <v>15</v>
      </c>
      <c r="C233" s="24" t="s">
        <v>705</v>
      </c>
      <c r="D233" s="4">
        <v>4046.8998599221791</v>
      </c>
      <c r="E233" s="4">
        <v>4506.1632947530861</v>
      </c>
      <c r="F233" s="4">
        <v>4622.4372448979593</v>
      </c>
      <c r="G233" s="4">
        <v>5118.8060221870046</v>
      </c>
      <c r="H233" s="4">
        <v>4946.1666532905292</v>
      </c>
      <c r="I233" s="4">
        <v>4991.9224647887322</v>
      </c>
      <c r="J233" s="17">
        <v>5284.1614906832301</v>
      </c>
      <c r="K233" s="17">
        <v>5526.3975155279504</v>
      </c>
      <c r="L233" s="4">
        <v>54.474708171206224</v>
      </c>
      <c r="M233" s="4">
        <v>60.956790123456791</v>
      </c>
      <c r="N233" s="4">
        <v>56.514913657770798</v>
      </c>
      <c r="O233" s="4">
        <v>58.637083993660859</v>
      </c>
      <c r="P233" s="4">
        <v>54.574638844301766</v>
      </c>
      <c r="Q233" s="4">
        <v>51.643192488262912</v>
      </c>
      <c r="R233" s="20">
        <v>55.12422360248447</v>
      </c>
      <c r="S233" s="20">
        <v>58.229813664596271</v>
      </c>
      <c r="T233" s="203">
        <v>1285</v>
      </c>
      <c r="U233" s="63">
        <v>1296</v>
      </c>
      <c r="V233" s="63">
        <v>1274</v>
      </c>
      <c r="W233" s="63">
        <v>1262</v>
      </c>
      <c r="X233" s="63">
        <v>1246</v>
      </c>
      <c r="Y233" s="63">
        <v>1278</v>
      </c>
      <c r="Z233" s="4">
        <v>1288</v>
      </c>
      <c r="AA233" s="4">
        <v>1288</v>
      </c>
      <c r="AB233" s="96">
        <f t="shared" ref="AB233:AB246" si="207">T233*(D233+L233)</f>
        <v>5270266.32</v>
      </c>
      <c r="AC233" s="4">
        <f t="shared" ref="AC233:AC246" si="208">U233*(E233+M233)</f>
        <v>5918987.6299999999</v>
      </c>
      <c r="AD233" s="4">
        <f t="shared" ref="AD233:AD246" si="209">V233*(F233+N233)</f>
        <v>5960985.0500000007</v>
      </c>
      <c r="AE233" s="4">
        <f t="shared" ref="AE233:AE246" si="210">W233*(G233+O233)</f>
        <v>6533933.1999999993</v>
      </c>
      <c r="AF233" s="4">
        <f t="shared" ref="AF233:AF246" si="211">X233*(H233+P233)</f>
        <v>6230923.6499999994</v>
      </c>
      <c r="AG233" s="4">
        <f t="shared" ref="AG233:AG246" si="212">Y233*(I233+Q233)</f>
        <v>6445676.9099999992</v>
      </c>
      <c r="AH233" s="4">
        <f t="shared" ref="AH233:AH246" si="213">Z233*(J233+R233)</f>
        <v>6877000.0000000009</v>
      </c>
      <c r="AI233" s="4">
        <f t="shared" ref="AI233:AI246" si="214">AA233*(K233+S233)</f>
        <v>7193000</v>
      </c>
      <c r="AJ233" s="199">
        <f t="shared" si="192"/>
        <v>4101.3745680933853</v>
      </c>
      <c r="AK233" s="4">
        <f t="shared" si="193"/>
        <v>4567.1200848765429</v>
      </c>
      <c r="AL233" s="4">
        <f t="shared" si="194"/>
        <v>4678.9521585557304</v>
      </c>
      <c r="AM233" s="4">
        <f t="shared" si="195"/>
        <v>5177.4431061806654</v>
      </c>
      <c r="AN233" s="4">
        <f t="shared" si="196"/>
        <v>5000.7412921348314</v>
      </c>
      <c r="AO233" s="4">
        <f t="shared" si="197"/>
        <v>5043.5656572769949</v>
      </c>
      <c r="AP233" s="4">
        <f t="shared" si="198"/>
        <v>5339.2857142857147</v>
      </c>
      <c r="AQ233" s="4">
        <f t="shared" si="199"/>
        <v>5584.6273291925463</v>
      </c>
    </row>
    <row r="234" spans="1:43">
      <c r="A234" s="3">
        <v>280</v>
      </c>
      <c r="B234" s="3">
        <v>15</v>
      </c>
      <c r="C234" s="24" t="s">
        <v>731</v>
      </c>
      <c r="D234" s="4">
        <v>3520.6931303952747</v>
      </c>
      <c r="E234" s="4">
        <v>3445.5480009212342</v>
      </c>
      <c r="F234" s="4">
        <v>3476.9265645311052</v>
      </c>
      <c r="G234" s="4">
        <v>3585.137968897267</v>
      </c>
      <c r="H234" s="4">
        <v>3833.9956860857005</v>
      </c>
      <c r="I234" s="4">
        <v>3949.852828820116</v>
      </c>
      <c r="J234" s="17">
        <v>4048.2926829268295</v>
      </c>
      <c r="K234" s="17">
        <v>4198.5365853658541</v>
      </c>
      <c r="L234" s="4">
        <v>70.876874148114496</v>
      </c>
      <c r="M234" s="4">
        <v>81.529249193919853</v>
      </c>
      <c r="N234" s="4">
        <v>78.922934076137423</v>
      </c>
      <c r="O234" s="4">
        <v>80.113100848256366</v>
      </c>
      <c r="P234" s="4">
        <v>76.552720269619641</v>
      </c>
      <c r="Q234" s="4">
        <v>78.336557059961322</v>
      </c>
      <c r="R234" s="20">
        <v>80.487804878048777</v>
      </c>
      <c r="S234" s="20">
        <v>82.926829268292678</v>
      </c>
      <c r="T234" s="203">
        <v>2201</v>
      </c>
      <c r="U234" s="63">
        <v>2171</v>
      </c>
      <c r="V234" s="63">
        <v>2154</v>
      </c>
      <c r="W234" s="63">
        <v>2122</v>
      </c>
      <c r="X234" s="63">
        <v>2077</v>
      </c>
      <c r="Y234" s="63">
        <v>2068</v>
      </c>
      <c r="Z234" s="4">
        <v>2050</v>
      </c>
      <c r="AA234" s="4">
        <v>2050</v>
      </c>
      <c r="AB234" s="96">
        <f t="shared" si="207"/>
        <v>7905045.5799999991</v>
      </c>
      <c r="AC234" s="4">
        <f t="shared" si="208"/>
        <v>7657284.71</v>
      </c>
      <c r="AD234" s="4">
        <f t="shared" si="209"/>
        <v>7659299.8200000012</v>
      </c>
      <c r="AE234" s="4">
        <f t="shared" si="210"/>
        <v>7777662.7700000005</v>
      </c>
      <c r="AF234" s="4">
        <f t="shared" si="211"/>
        <v>8122209.04</v>
      </c>
      <c r="AG234" s="4">
        <f t="shared" si="212"/>
        <v>8330295.6499999994</v>
      </c>
      <c r="AH234" s="4">
        <f t="shared" si="213"/>
        <v>8464000</v>
      </c>
      <c r="AI234" s="4">
        <f t="shared" si="214"/>
        <v>8777000.0000000019</v>
      </c>
      <c r="AJ234" s="199">
        <f t="shared" si="192"/>
        <v>3591.5700045433891</v>
      </c>
      <c r="AK234" s="4">
        <f t="shared" si="193"/>
        <v>3527.0772501151541</v>
      </c>
      <c r="AL234" s="4">
        <f t="shared" si="194"/>
        <v>3555.8494986072428</v>
      </c>
      <c r="AM234" s="4">
        <f t="shared" si="195"/>
        <v>3665.2510697455232</v>
      </c>
      <c r="AN234" s="4">
        <f t="shared" si="196"/>
        <v>3910.5484063553204</v>
      </c>
      <c r="AO234" s="4">
        <f t="shared" si="197"/>
        <v>4028.1893858800772</v>
      </c>
      <c r="AP234" s="4">
        <f t="shared" si="198"/>
        <v>4128.7804878048782</v>
      </c>
      <c r="AQ234" s="4">
        <f t="shared" si="199"/>
        <v>4281.4634146341468</v>
      </c>
    </row>
    <row r="235" spans="1:43">
      <c r="A235" s="3">
        <v>287</v>
      </c>
      <c r="B235" s="3">
        <v>15</v>
      </c>
      <c r="C235" s="24" t="s">
        <v>735</v>
      </c>
      <c r="D235" s="4">
        <v>3540.4923480052998</v>
      </c>
      <c r="E235" s="4">
        <v>3395.4736286606212</v>
      </c>
      <c r="F235" s="4">
        <v>3595.063008436276</v>
      </c>
      <c r="G235" s="4">
        <v>3895.3761370527595</v>
      </c>
      <c r="H235" s="4">
        <v>4103.9010052420599</v>
      </c>
      <c r="I235" s="4">
        <v>4332.3196861336664</v>
      </c>
      <c r="J235" s="17">
        <v>4626.9803921568628</v>
      </c>
      <c r="K235" s="17">
        <v>4621.0196078431372</v>
      </c>
      <c r="L235" s="4">
        <v>72.721919623141474</v>
      </c>
      <c r="M235" s="4">
        <v>75.070610970715023</v>
      </c>
      <c r="N235" s="4">
        <v>75.775836095209399</v>
      </c>
      <c r="O235" s="4">
        <v>75.651910248635531</v>
      </c>
      <c r="P235" s="4">
        <v>66.45081714461918</v>
      </c>
      <c r="Q235" s="4">
        <v>74.797001873828862</v>
      </c>
      <c r="R235" s="20">
        <v>78.117647058823536</v>
      </c>
      <c r="S235" s="20">
        <v>76.862745098039213</v>
      </c>
      <c r="T235" s="203">
        <v>6793</v>
      </c>
      <c r="U235" s="63">
        <v>6727</v>
      </c>
      <c r="V235" s="63">
        <v>6638</v>
      </c>
      <c r="W235" s="63">
        <v>6596</v>
      </c>
      <c r="X235" s="63">
        <v>6486</v>
      </c>
      <c r="Y235" s="63">
        <v>6404</v>
      </c>
      <c r="Z235" s="4">
        <v>6375</v>
      </c>
      <c r="AA235" s="4">
        <v>6375</v>
      </c>
      <c r="AB235" s="96">
        <f t="shared" si="207"/>
        <v>24544564.52</v>
      </c>
      <c r="AC235" s="4">
        <f t="shared" si="208"/>
        <v>23346351.099999998</v>
      </c>
      <c r="AD235" s="4">
        <f t="shared" si="209"/>
        <v>24367028.25</v>
      </c>
      <c r="AE235" s="4">
        <f t="shared" si="210"/>
        <v>26192901</v>
      </c>
      <c r="AF235" s="4">
        <f t="shared" si="211"/>
        <v>27048901.920000002</v>
      </c>
      <c r="AG235" s="4">
        <f t="shared" si="212"/>
        <v>28223175.27</v>
      </c>
      <c r="AH235" s="4">
        <f t="shared" si="213"/>
        <v>29995000</v>
      </c>
      <c r="AI235" s="4">
        <f t="shared" si="214"/>
        <v>29949000</v>
      </c>
      <c r="AJ235" s="199">
        <f t="shared" si="192"/>
        <v>3613.2142676284411</v>
      </c>
      <c r="AK235" s="4">
        <f t="shared" si="193"/>
        <v>3470.544239631336</v>
      </c>
      <c r="AL235" s="4">
        <f t="shared" si="194"/>
        <v>3670.8388445314854</v>
      </c>
      <c r="AM235" s="4">
        <f t="shared" si="195"/>
        <v>3971.028047301395</v>
      </c>
      <c r="AN235" s="4">
        <f t="shared" si="196"/>
        <v>4170.3518223866795</v>
      </c>
      <c r="AO235" s="4">
        <f t="shared" si="197"/>
        <v>4407.1166880074952</v>
      </c>
      <c r="AP235" s="4">
        <f t="shared" si="198"/>
        <v>4705.0980392156862</v>
      </c>
      <c r="AQ235" s="4">
        <f t="shared" si="199"/>
        <v>4697.8823529411766</v>
      </c>
    </row>
    <row r="236" spans="1:43">
      <c r="A236" s="3">
        <v>288</v>
      </c>
      <c r="B236" s="3">
        <v>15</v>
      </c>
      <c r="C236" s="24" t="s">
        <v>736</v>
      </c>
      <c r="D236" s="4">
        <v>3287.7187174498654</v>
      </c>
      <c r="E236" s="4">
        <v>3410.2050785498491</v>
      </c>
      <c r="F236" s="4">
        <v>3389.9202955137039</v>
      </c>
      <c r="G236" s="4">
        <v>3551.6142433553541</v>
      </c>
      <c r="H236" s="4">
        <v>3583.2975808960796</v>
      </c>
      <c r="I236" s="4">
        <v>3675.9441552369076</v>
      </c>
      <c r="J236" s="17">
        <v>3932.5982295387485</v>
      </c>
      <c r="K236" s="17">
        <v>3961.7953098307189</v>
      </c>
      <c r="L236" s="4">
        <v>90.990721340915897</v>
      </c>
      <c r="M236" s="4">
        <v>91.238670694864055</v>
      </c>
      <c r="N236" s="4">
        <v>95.084979329352322</v>
      </c>
      <c r="O236" s="4">
        <v>98.171762175449373</v>
      </c>
      <c r="P236" s="4">
        <v>108.8985687616677</v>
      </c>
      <c r="Q236" s="4">
        <v>113.93391521197007</v>
      </c>
      <c r="R236" s="20">
        <v>143.34523994409071</v>
      </c>
      <c r="S236" s="20">
        <v>152.19754620282652</v>
      </c>
      <c r="T236" s="203">
        <v>6682</v>
      </c>
      <c r="U236" s="63">
        <v>6620</v>
      </c>
      <c r="V236" s="63">
        <v>6531</v>
      </c>
      <c r="W236" s="63">
        <v>6509</v>
      </c>
      <c r="X236" s="63">
        <v>6428</v>
      </c>
      <c r="Y236" s="63">
        <v>6416</v>
      </c>
      <c r="Z236" s="4">
        <v>6439</v>
      </c>
      <c r="AA236" s="4">
        <v>6439</v>
      </c>
      <c r="AB236" s="96">
        <f t="shared" si="207"/>
        <v>22576536.470000003</v>
      </c>
      <c r="AC236" s="4">
        <f t="shared" si="208"/>
        <v>23179557.620000001</v>
      </c>
      <c r="AD236" s="4">
        <f t="shared" si="209"/>
        <v>22760569.449999999</v>
      </c>
      <c r="AE236" s="4">
        <f t="shared" si="210"/>
        <v>23756457.109999999</v>
      </c>
      <c r="AF236" s="4">
        <f t="shared" si="211"/>
        <v>23733436.850000001</v>
      </c>
      <c r="AG236" s="4">
        <f t="shared" si="212"/>
        <v>24315857.699999999</v>
      </c>
      <c r="AH236" s="4">
        <f t="shared" si="213"/>
        <v>26245000</v>
      </c>
      <c r="AI236" s="4">
        <f t="shared" si="214"/>
        <v>26490000</v>
      </c>
      <c r="AJ236" s="199">
        <f t="shared" si="192"/>
        <v>3378.7094387907814</v>
      </c>
      <c r="AK236" s="4">
        <f t="shared" si="193"/>
        <v>3501.4437492447132</v>
      </c>
      <c r="AL236" s="4">
        <f t="shared" si="194"/>
        <v>3485.0052748430562</v>
      </c>
      <c r="AM236" s="4">
        <f t="shared" si="195"/>
        <v>3649.7860055308033</v>
      </c>
      <c r="AN236" s="4">
        <f t="shared" si="196"/>
        <v>3692.1961496577478</v>
      </c>
      <c r="AO236" s="4">
        <f t="shared" si="197"/>
        <v>3789.8780704488777</v>
      </c>
      <c r="AP236" s="4">
        <f t="shared" si="198"/>
        <v>4075.9434694828387</v>
      </c>
      <c r="AQ236" s="4">
        <f t="shared" si="199"/>
        <v>4113.9928560335456</v>
      </c>
    </row>
    <row r="237" spans="1:43">
      <c r="A237" s="3">
        <v>399</v>
      </c>
      <c r="B237" s="3">
        <v>15</v>
      </c>
      <c r="C237" s="24" t="s">
        <v>749</v>
      </c>
      <c r="D237" s="4">
        <v>3309.5646749072926</v>
      </c>
      <c r="E237" s="4">
        <v>3363.860378424868</v>
      </c>
      <c r="F237" s="4">
        <v>3257.6715178238728</v>
      </c>
      <c r="G237" s="4">
        <v>3248.6887999503597</v>
      </c>
      <c r="H237" s="4">
        <v>3423.1896183110889</v>
      </c>
      <c r="I237" s="4">
        <v>3604.2419509754877</v>
      </c>
      <c r="J237" s="17">
        <v>3463.6179888832744</v>
      </c>
      <c r="K237" s="17">
        <v>3923.4461849418899</v>
      </c>
      <c r="L237" s="4">
        <v>72.06427688504327</v>
      </c>
      <c r="M237" s="4">
        <v>75.807838800835484</v>
      </c>
      <c r="N237" s="4">
        <v>75.270152776052669</v>
      </c>
      <c r="O237" s="4">
        <v>75.825266815587</v>
      </c>
      <c r="P237" s="4">
        <v>72.470999126855432</v>
      </c>
      <c r="Q237" s="4">
        <v>74.162081040520263</v>
      </c>
      <c r="R237" s="20">
        <v>79.080343607882767</v>
      </c>
      <c r="S237" s="20">
        <v>78.196058615462348</v>
      </c>
      <c r="T237" s="203">
        <v>8090</v>
      </c>
      <c r="U237" s="63">
        <v>8139</v>
      </c>
      <c r="V237" s="63">
        <v>8051</v>
      </c>
      <c r="W237" s="63">
        <v>8058</v>
      </c>
      <c r="X237" s="63">
        <v>8017</v>
      </c>
      <c r="Y237" s="63">
        <v>7996</v>
      </c>
      <c r="Z237" s="4">
        <v>7916</v>
      </c>
      <c r="AA237" s="4">
        <v>7916</v>
      </c>
      <c r="AB237" s="96">
        <f t="shared" si="207"/>
        <v>27357378.219999999</v>
      </c>
      <c r="AC237" s="4">
        <f t="shared" si="208"/>
        <v>27995459.619999997</v>
      </c>
      <c r="AD237" s="4">
        <f t="shared" si="209"/>
        <v>26833513.390000001</v>
      </c>
      <c r="AE237" s="4">
        <f t="shared" si="210"/>
        <v>26788934.349999998</v>
      </c>
      <c r="AF237" s="4">
        <f t="shared" si="211"/>
        <v>28024711.170000002</v>
      </c>
      <c r="AG237" s="4">
        <f t="shared" si="212"/>
        <v>29412518.640000001</v>
      </c>
      <c r="AH237" s="4">
        <f t="shared" si="213"/>
        <v>28044000</v>
      </c>
      <c r="AI237" s="4">
        <f t="shared" si="214"/>
        <v>31677000</v>
      </c>
      <c r="AJ237" s="199">
        <f t="shared" si="192"/>
        <v>3381.628951792336</v>
      </c>
      <c r="AK237" s="4">
        <f t="shared" si="193"/>
        <v>3439.6682172257028</v>
      </c>
      <c r="AL237" s="4">
        <f t="shared" si="194"/>
        <v>3332.9416705999256</v>
      </c>
      <c r="AM237" s="4">
        <f t="shared" si="195"/>
        <v>3324.5140667659466</v>
      </c>
      <c r="AN237" s="4">
        <f t="shared" si="196"/>
        <v>3495.6606174379444</v>
      </c>
      <c r="AO237" s="4">
        <f t="shared" si="197"/>
        <v>3678.4040320160079</v>
      </c>
      <c r="AP237" s="4">
        <f t="shared" si="198"/>
        <v>3542.6983324911571</v>
      </c>
      <c r="AQ237" s="4">
        <f t="shared" si="199"/>
        <v>4001.6422435573522</v>
      </c>
    </row>
    <row r="238" spans="1:43">
      <c r="A238" s="3">
        <v>440</v>
      </c>
      <c r="B238" s="3">
        <v>15</v>
      </c>
      <c r="C238" s="24" t="s">
        <v>772</v>
      </c>
      <c r="D238" s="4">
        <v>2501.7871808820673</v>
      </c>
      <c r="E238" s="4">
        <v>2603.1143508500772</v>
      </c>
      <c r="F238" s="4">
        <v>2569.4269718844985</v>
      </c>
      <c r="G238" s="4">
        <v>2606.5015599250937</v>
      </c>
      <c r="H238" s="4">
        <v>2802.8557891822043</v>
      </c>
      <c r="I238" s="4">
        <v>2911.1278641127574</v>
      </c>
      <c r="J238" s="17">
        <v>3098.6491290437257</v>
      </c>
      <c r="K238" s="17">
        <v>3152.8617134731603</v>
      </c>
      <c r="L238" s="4">
        <v>62.172139110161261</v>
      </c>
      <c r="M238" s="4">
        <v>54.289026275115923</v>
      </c>
      <c r="N238" s="4">
        <v>55.851063829787236</v>
      </c>
      <c r="O238" s="4">
        <v>57.865168539325843</v>
      </c>
      <c r="P238" s="4">
        <v>65.349824626176854</v>
      </c>
      <c r="Q238" s="4">
        <v>63.064691001084206</v>
      </c>
      <c r="R238" s="20">
        <v>69.498755776750798</v>
      </c>
      <c r="S238" s="20">
        <v>71.987202275151091</v>
      </c>
      <c r="T238" s="203">
        <v>5147</v>
      </c>
      <c r="U238" s="63">
        <v>5176</v>
      </c>
      <c r="V238" s="63">
        <v>5264</v>
      </c>
      <c r="W238" s="63">
        <v>5340</v>
      </c>
      <c r="X238" s="63">
        <v>5417</v>
      </c>
      <c r="Y238" s="63">
        <v>5534</v>
      </c>
      <c r="Z238" s="4">
        <v>5626</v>
      </c>
      <c r="AA238" s="4">
        <v>5626</v>
      </c>
      <c r="AB238" s="96">
        <f t="shared" si="207"/>
        <v>13196698.620000001</v>
      </c>
      <c r="AC238" s="4">
        <f t="shared" si="208"/>
        <v>13754719.879999999</v>
      </c>
      <c r="AD238" s="4">
        <f t="shared" si="209"/>
        <v>13819463.58</v>
      </c>
      <c r="AE238" s="4">
        <f t="shared" si="210"/>
        <v>14227718.33</v>
      </c>
      <c r="AF238" s="4">
        <f t="shared" si="211"/>
        <v>15537069.810000001</v>
      </c>
      <c r="AG238" s="4">
        <f t="shared" si="212"/>
        <v>16459181.6</v>
      </c>
      <c r="AH238" s="4">
        <f t="shared" si="213"/>
        <v>17824000</v>
      </c>
      <c r="AI238" s="4">
        <f t="shared" si="214"/>
        <v>18143000</v>
      </c>
      <c r="AJ238" s="199">
        <f t="shared" si="192"/>
        <v>2563.9593199922288</v>
      </c>
      <c r="AK238" s="4">
        <f t="shared" si="193"/>
        <v>2657.4033771251929</v>
      </c>
      <c r="AL238" s="4">
        <f t="shared" si="194"/>
        <v>2625.2780357142856</v>
      </c>
      <c r="AM238" s="4">
        <f t="shared" si="195"/>
        <v>2664.3667284644193</v>
      </c>
      <c r="AN238" s="4">
        <f t="shared" si="196"/>
        <v>2868.2056138083813</v>
      </c>
      <c r="AO238" s="4">
        <f t="shared" si="197"/>
        <v>2974.1925551138415</v>
      </c>
      <c r="AP238" s="4">
        <f t="shared" si="198"/>
        <v>3168.1478848204765</v>
      </c>
      <c r="AQ238" s="4">
        <f t="shared" si="199"/>
        <v>3224.8489157483114</v>
      </c>
    </row>
    <row r="239" spans="1:43">
      <c r="A239" s="3">
        <v>475</v>
      </c>
      <c r="B239" s="3">
        <v>15</v>
      </c>
      <c r="C239" s="24" t="s">
        <v>774</v>
      </c>
      <c r="D239" s="4">
        <v>3751.6439386834986</v>
      </c>
      <c r="E239" s="4">
        <v>3730.4238771071232</v>
      </c>
      <c r="F239" s="4">
        <v>3727.1467336132923</v>
      </c>
      <c r="G239" s="4">
        <v>3828.447449333577</v>
      </c>
      <c r="H239" s="4">
        <v>3945.8367689497718</v>
      </c>
      <c r="I239" s="4">
        <v>3905.7432966428178</v>
      </c>
      <c r="J239" s="17">
        <v>4271.4181553044109</v>
      </c>
      <c r="K239" s="17">
        <v>4502.0051039008385</v>
      </c>
      <c r="L239" s="4">
        <v>66.726780883678984</v>
      </c>
      <c r="M239" s="4">
        <v>75.222040964292191</v>
      </c>
      <c r="N239" s="4">
        <v>74.675917473069205</v>
      </c>
      <c r="O239" s="4">
        <v>76.50173452620048</v>
      </c>
      <c r="P239" s="4">
        <v>73.05936073059361</v>
      </c>
      <c r="Q239" s="4">
        <v>74.848651623555313</v>
      </c>
      <c r="R239" s="20">
        <v>76.37623040466643</v>
      </c>
      <c r="S239" s="20">
        <v>78.199052132701425</v>
      </c>
      <c r="T239" s="203">
        <v>5545</v>
      </c>
      <c r="U239" s="63">
        <v>5517</v>
      </c>
      <c r="V239" s="63">
        <v>5477</v>
      </c>
      <c r="W239" s="63">
        <v>5477</v>
      </c>
      <c r="X239" s="63">
        <v>5475</v>
      </c>
      <c r="Y239" s="63">
        <v>5451</v>
      </c>
      <c r="Z239" s="4">
        <v>5486</v>
      </c>
      <c r="AA239" s="4">
        <v>5486</v>
      </c>
      <c r="AB239" s="96">
        <f t="shared" si="207"/>
        <v>21172865.640000001</v>
      </c>
      <c r="AC239" s="4">
        <f t="shared" si="208"/>
        <v>20995748.530000001</v>
      </c>
      <c r="AD239" s="4">
        <f t="shared" si="209"/>
        <v>20822582.66</v>
      </c>
      <c r="AE239" s="4">
        <f t="shared" si="210"/>
        <v>21387406.68</v>
      </c>
      <c r="AF239" s="4">
        <f t="shared" si="211"/>
        <v>22003456.310000002</v>
      </c>
      <c r="AG239" s="4">
        <f t="shared" si="212"/>
        <v>21698206.710000001</v>
      </c>
      <c r="AH239" s="4">
        <f t="shared" si="213"/>
        <v>23852000</v>
      </c>
      <c r="AI239" s="4">
        <f t="shared" si="214"/>
        <v>25127000</v>
      </c>
      <c r="AJ239" s="199">
        <f t="shared" si="192"/>
        <v>3818.3707195671777</v>
      </c>
      <c r="AK239" s="4">
        <f t="shared" si="193"/>
        <v>3805.645918071416</v>
      </c>
      <c r="AL239" s="4">
        <f t="shared" si="194"/>
        <v>3801.822651086361</v>
      </c>
      <c r="AM239" s="4">
        <f t="shared" si="195"/>
        <v>3904.9491838597773</v>
      </c>
      <c r="AN239" s="4">
        <f t="shared" si="196"/>
        <v>4018.8961296803659</v>
      </c>
      <c r="AO239" s="4">
        <f t="shared" si="197"/>
        <v>3980.5919482663735</v>
      </c>
      <c r="AP239" s="4">
        <f t="shared" si="198"/>
        <v>4347.7943857090777</v>
      </c>
      <c r="AQ239" s="4">
        <f t="shared" si="199"/>
        <v>4580.2041560335401</v>
      </c>
    </row>
    <row r="240" spans="1:43">
      <c r="A240" s="3">
        <v>499</v>
      </c>
      <c r="B240" s="3">
        <v>15</v>
      </c>
      <c r="C240" s="24" t="s">
        <v>784</v>
      </c>
      <c r="D240" s="4">
        <v>2936.3025054398508</v>
      </c>
      <c r="E240" s="4">
        <v>2869.2300696594425</v>
      </c>
      <c r="F240" s="4">
        <v>2810.2405953363595</v>
      </c>
      <c r="G240" s="4">
        <v>2986.9218982719608</v>
      </c>
      <c r="H240" s="4">
        <v>3074.6534018922252</v>
      </c>
      <c r="I240" s="4">
        <v>3138.4191127332547</v>
      </c>
      <c r="J240" s="17">
        <v>3160.2232577192894</v>
      </c>
      <c r="K240" s="17">
        <v>3308.8739822827588</v>
      </c>
      <c r="L240" s="4">
        <v>65.848098642627704</v>
      </c>
      <c r="M240" s="4">
        <v>74.045407636738901</v>
      </c>
      <c r="N240" s="4">
        <v>73.462649607924064</v>
      </c>
      <c r="O240" s="4">
        <v>73.493108413906597</v>
      </c>
      <c r="P240" s="4">
        <v>70.495680789798442</v>
      </c>
      <c r="Q240" s="4">
        <v>72.328175602734802</v>
      </c>
      <c r="R240" s="20">
        <v>76.296789390137747</v>
      </c>
      <c r="S240" s="20">
        <v>76.347995289057295</v>
      </c>
      <c r="T240" s="203">
        <v>19302</v>
      </c>
      <c r="U240" s="63">
        <v>19380</v>
      </c>
      <c r="V240" s="63">
        <v>19384</v>
      </c>
      <c r="W240" s="63">
        <v>19444</v>
      </c>
      <c r="X240" s="63">
        <v>19448</v>
      </c>
      <c r="Y240" s="63">
        <v>19453</v>
      </c>
      <c r="Z240" s="4">
        <v>19529</v>
      </c>
      <c r="AA240" s="4">
        <v>19529</v>
      </c>
      <c r="AB240" s="96">
        <f t="shared" si="207"/>
        <v>57947510.960000001</v>
      </c>
      <c r="AC240" s="4">
        <f t="shared" si="208"/>
        <v>57040678.75</v>
      </c>
      <c r="AD240" s="4">
        <f t="shared" si="209"/>
        <v>55897703.699999996</v>
      </c>
      <c r="AE240" s="4">
        <f t="shared" si="210"/>
        <v>59506709.390000008</v>
      </c>
      <c r="AF240" s="4">
        <f t="shared" si="211"/>
        <v>61166859.359999992</v>
      </c>
      <c r="AG240" s="4">
        <f t="shared" si="212"/>
        <v>62458667.000000007</v>
      </c>
      <c r="AH240" s="4">
        <f t="shared" si="213"/>
        <v>63206000</v>
      </c>
      <c r="AI240" s="4">
        <f t="shared" si="214"/>
        <v>66110000</v>
      </c>
      <c r="AJ240" s="199">
        <f t="shared" si="192"/>
        <v>3002.1506040824784</v>
      </c>
      <c r="AK240" s="4">
        <f t="shared" si="193"/>
        <v>2943.2754772961816</v>
      </c>
      <c r="AL240" s="4">
        <f t="shared" si="194"/>
        <v>2883.7032449442836</v>
      </c>
      <c r="AM240" s="4">
        <f t="shared" si="195"/>
        <v>3060.4150066858674</v>
      </c>
      <c r="AN240" s="4">
        <f t="shared" si="196"/>
        <v>3145.1490826820236</v>
      </c>
      <c r="AO240" s="4">
        <f t="shared" si="197"/>
        <v>3210.7472883359897</v>
      </c>
      <c r="AP240" s="4">
        <f t="shared" si="198"/>
        <v>3236.5200471094272</v>
      </c>
      <c r="AQ240" s="4">
        <f t="shared" si="199"/>
        <v>3385.2219775718163</v>
      </c>
    </row>
    <row r="241" spans="1:43">
      <c r="A241" s="3">
        <v>545</v>
      </c>
      <c r="B241" s="3">
        <v>15</v>
      </c>
      <c r="C241" s="24" t="s">
        <v>798</v>
      </c>
      <c r="D241" s="4">
        <v>3374.1217950356877</v>
      </c>
      <c r="E241" s="4">
        <v>3316.1332969594237</v>
      </c>
      <c r="F241" s="4">
        <v>3278.2824802776904</v>
      </c>
      <c r="G241" s="4">
        <v>3492.7545201140324</v>
      </c>
      <c r="H241" s="4">
        <v>3664.3276337166367</v>
      </c>
      <c r="I241" s="4">
        <v>3670.0137141661435</v>
      </c>
      <c r="J241" s="17">
        <v>3930.6165099268546</v>
      </c>
      <c r="K241" s="17">
        <v>4420.0626959247647</v>
      </c>
      <c r="L241" s="4">
        <v>65.942260573133055</v>
      </c>
      <c r="M241" s="4">
        <v>74.160398347282552</v>
      </c>
      <c r="N241" s="4">
        <v>72.893657305143577</v>
      </c>
      <c r="O241" s="4">
        <v>73.698659064512725</v>
      </c>
      <c r="P241" s="4">
        <v>71.104546893132181</v>
      </c>
      <c r="Q241" s="4">
        <v>71.563088512241052</v>
      </c>
      <c r="R241" s="20">
        <v>73.45872518286312</v>
      </c>
      <c r="S241" s="20">
        <v>73.563218390804593</v>
      </c>
      <c r="T241" s="203">
        <v>9387</v>
      </c>
      <c r="U241" s="63">
        <v>9439</v>
      </c>
      <c r="V241" s="63">
        <v>9507</v>
      </c>
      <c r="W241" s="63">
        <v>9471</v>
      </c>
      <c r="X241" s="63">
        <v>9479</v>
      </c>
      <c r="Y241" s="63">
        <v>9558</v>
      </c>
      <c r="Z241" s="4">
        <v>9570</v>
      </c>
      <c r="AA241" s="4">
        <v>9570</v>
      </c>
      <c r="AB241" s="96">
        <f t="shared" si="207"/>
        <v>32291881.289999999</v>
      </c>
      <c r="AC241" s="4">
        <f t="shared" si="208"/>
        <v>32000982.189999998</v>
      </c>
      <c r="AD241" s="4">
        <f t="shared" si="209"/>
        <v>31859631.540000003</v>
      </c>
      <c r="AE241" s="4">
        <f t="shared" si="210"/>
        <v>33777878.060000002</v>
      </c>
      <c r="AF241" s="4">
        <f t="shared" si="211"/>
        <v>35408161.640000001</v>
      </c>
      <c r="AG241" s="4">
        <f t="shared" si="212"/>
        <v>35761991.079999998</v>
      </c>
      <c r="AH241" s="4">
        <f t="shared" si="213"/>
        <v>38319000</v>
      </c>
      <c r="AI241" s="4">
        <f t="shared" si="214"/>
        <v>43004000</v>
      </c>
      <c r="AJ241" s="199">
        <f t="shared" si="192"/>
        <v>3440.0640556088206</v>
      </c>
      <c r="AK241" s="4">
        <f t="shared" si="193"/>
        <v>3390.293695306706</v>
      </c>
      <c r="AL241" s="4">
        <f t="shared" si="194"/>
        <v>3351.1761375828341</v>
      </c>
      <c r="AM241" s="4">
        <f t="shared" si="195"/>
        <v>3566.4531791785453</v>
      </c>
      <c r="AN241" s="4">
        <f t="shared" si="196"/>
        <v>3735.4321806097691</v>
      </c>
      <c r="AO241" s="4">
        <f t="shared" si="197"/>
        <v>3741.5768026783844</v>
      </c>
      <c r="AP241" s="4">
        <f t="shared" si="198"/>
        <v>4004.0752351097181</v>
      </c>
      <c r="AQ241" s="4">
        <f t="shared" si="199"/>
        <v>4493.6259143155694</v>
      </c>
    </row>
    <row r="242" spans="1:43">
      <c r="A242" s="3">
        <v>599</v>
      </c>
      <c r="B242" s="3">
        <v>15</v>
      </c>
      <c r="C242" s="24" t="s">
        <v>391</v>
      </c>
      <c r="D242" s="4">
        <v>2894.2998822895138</v>
      </c>
      <c r="E242" s="4">
        <v>2965.0901102376433</v>
      </c>
      <c r="F242" s="4">
        <v>2897.1116104294479</v>
      </c>
      <c r="G242" s="4">
        <v>2951.6820960421205</v>
      </c>
      <c r="H242" s="4">
        <v>3210.6095929970215</v>
      </c>
      <c r="I242" s="4">
        <v>3158.5543628065152</v>
      </c>
      <c r="J242" s="17">
        <v>3335.5115925163368</v>
      </c>
      <c r="K242" s="17">
        <v>3450.5415808790617</v>
      </c>
      <c r="L242" s="4">
        <v>66.492946356366247</v>
      </c>
      <c r="M242" s="4">
        <v>75.449534652570705</v>
      </c>
      <c r="N242" s="4">
        <v>74.341392998917357</v>
      </c>
      <c r="O242" s="4">
        <v>74.346405228758172</v>
      </c>
      <c r="P242" s="4">
        <v>71.02247089612851</v>
      </c>
      <c r="Q242" s="4">
        <v>71.326293180597816</v>
      </c>
      <c r="R242" s="20">
        <v>76.089875570674067</v>
      </c>
      <c r="S242" s="20">
        <v>78.685883090144117</v>
      </c>
      <c r="T242" s="203">
        <v>11129</v>
      </c>
      <c r="U242" s="63">
        <v>11067</v>
      </c>
      <c r="V242" s="63">
        <v>11084</v>
      </c>
      <c r="W242" s="63">
        <v>11016</v>
      </c>
      <c r="X242" s="63">
        <v>11081</v>
      </c>
      <c r="Y242" s="63">
        <v>11174</v>
      </c>
      <c r="Z242" s="4">
        <v>11171</v>
      </c>
      <c r="AA242" s="4">
        <v>11171</v>
      </c>
      <c r="AB242" s="96">
        <f t="shared" si="207"/>
        <v>32950663.390000001</v>
      </c>
      <c r="AC242" s="4">
        <f t="shared" si="208"/>
        <v>33649652.25</v>
      </c>
      <c r="AD242" s="4">
        <f t="shared" si="209"/>
        <v>32935585.09</v>
      </c>
      <c r="AE242" s="4">
        <f t="shared" si="210"/>
        <v>33334729.969999999</v>
      </c>
      <c r="AF242" s="4">
        <f t="shared" si="211"/>
        <v>36363764.899999999</v>
      </c>
      <c r="AG242" s="4">
        <f t="shared" si="212"/>
        <v>36090686.450000003</v>
      </c>
      <c r="AH242" s="4">
        <f t="shared" si="213"/>
        <v>38111000</v>
      </c>
      <c r="AI242" s="4">
        <f t="shared" si="214"/>
        <v>39425000</v>
      </c>
      <c r="AJ242" s="199">
        <f t="shared" si="192"/>
        <v>2960.79282864588</v>
      </c>
      <c r="AK242" s="4">
        <f t="shared" si="193"/>
        <v>3040.5396448902143</v>
      </c>
      <c r="AL242" s="4">
        <f t="shared" si="194"/>
        <v>2971.4530034283653</v>
      </c>
      <c r="AM242" s="4">
        <f t="shared" si="195"/>
        <v>3026.0285012708787</v>
      </c>
      <c r="AN242" s="4">
        <f t="shared" si="196"/>
        <v>3281.6320638931502</v>
      </c>
      <c r="AO242" s="4">
        <f t="shared" si="197"/>
        <v>3229.8806559871132</v>
      </c>
      <c r="AP242" s="4">
        <f t="shared" si="198"/>
        <v>3411.6014680870112</v>
      </c>
      <c r="AQ242" s="4">
        <f t="shared" si="199"/>
        <v>3529.2274639692059</v>
      </c>
    </row>
    <row r="243" spans="1:43">
      <c r="A243" s="3">
        <v>598</v>
      </c>
      <c r="B243" s="3">
        <v>15</v>
      </c>
      <c r="C243" s="24" t="s">
        <v>817</v>
      </c>
      <c r="D243" s="4">
        <v>3588.5603066474582</v>
      </c>
      <c r="E243" s="4">
        <v>3698.8193110388606</v>
      </c>
      <c r="F243" s="4">
        <v>3260.569717219671</v>
      </c>
      <c r="G243" s="4">
        <v>3817.74208475983</v>
      </c>
      <c r="H243" s="4">
        <v>3909.7336167221993</v>
      </c>
      <c r="I243" s="4">
        <v>4119.8486090422739</v>
      </c>
      <c r="J243" s="17">
        <v>4269.5852534562209</v>
      </c>
      <c r="K243" s="17">
        <v>4241.4641809803097</v>
      </c>
      <c r="L243" s="4">
        <v>112.88330932290594</v>
      </c>
      <c r="M243" s="4">
        <v>112.04004747896991</v>
      </c>
      <c r="N243" s="4">
        <v>107.90030445327416</v>
      </c>
      <c r="O243" s="4">
        <v>113.13414254590725</v>
      </c>
      <c r="P243" s="4">
        <v>124.01082882132445</v>
      </c>
      <c r="Q243" s="4">
        <v>122.78401342704291</v>
      </c>
      <c r="R243" s="20">
        <v>145.9991621281944</v>
      </c>
      <c r="S243" s="20">
        <v>146.62756598240469</v>
      </c>
      <c r="T243" s="203">
        <v>19436</v>
      </c>
      <c r="U243" s="63">
        <v>19377</v>
      </c>
      <c r="V243" s="63">
        <v>19379</v>
      </c>
      <c r="W243" s="63">
        <v>19278</v>
      </c>
      <c r="X243" s="63">
        <v>19208</v>
      </c>
      <c r="Y243" s="63">
        <v>19066</v>
      </c>
      <c r="Z243" s="4">
        <v>19096</v>
      </c>
      <c r="AA243" s="4">
        <v>19096</v>
      </c>
      <c r="AB243" s="96">
        <f t="shared" si="207"/>
        <v>71941258.120000005</v>
      </c>
      <c r="AC243" s="4">
        <f t="shared" si="208"/>
        <v>73843021.790000007</v>
      </c>
      <c r="AD243" s="4">
        <f t="shared" si="209"/>
        <v>65277580.550000004</v>
      </c>
      <c r="AE243" s="4">
        <f t="shared" si="210"/>
        <v>75779431.909999996</v>
      </c>
      <c r="AF243" s="4">
        <f t="shared" si="211"/>
        <v>77480163.310000002</v>
      </c>
      <c r="AG243" s="4">
        <f t="shared" si="212"/>
        <v>80890033.579999998</v>
      </c>
      <c r="AH243" s="4">
        <f t="shared" si="213"/>
        <v>84319999.999999985</v>
      </c>
      <c r="AI243" s="4">
        <f t="shared" si="214"/>
        <v>83795000</v>
      </c>
      <c r="AJ243" s="199">
        <f t="shared" si="192"/>
        <v>3701.4436159703646</v>
      </c>
      <c r="AK243" s="4">
        <f t="shared" si="193"/>
        <v>3810.859358517831</v>
      </c>
      <c r="AL243" s="4">
        <f t="shared" si="194"/>
        <v>3368.4700216729452</v>
      </c>
      <c r="AM243" s="4">
        <f t="shared" si="195"/>
        <v>3930.8762273057368</v>
      </c>
      <c r="AN243" s="4">
        <f t="shared" si="196"/>
        <v>4033.7444455435239</v>
      </c>
      <c r="AO243" s="4">
        <f t="shared" si="197"/>
        <v>4242.6326224693166</v>
      </c>
      <c r="AP243" s="4">
        <f t="shared" si="198"/>
        <v>4415.5844155844152</v>
      </c>
      <c r="AQ243" s="4">
        <f t="shared" si="199"/>
        <v>4388.0917469627148</v>
      </c>
    </row>
    <row r="244" spans="1:43">
      <c r="A244" s="3">
        <v>893</v>
      </c>
      <c r="B244" s="3">
        <v>15</v>
      </c>
      <c r="C244" s="24" t="s">
        <v>905</v>
      </c>
      <c r="D244" s="4">
        <v>3420.5711845584347</v>
      </c>
      <c r="E244" s="4">
        <v>3267.0508022884515</v>
      </c>
      <c r="F244" s="4">
        <v>3343.6271439968091</v>
      </c>
      <c r="G244" s="4">
        <v>3474.8946545942322</v>
      </c>
      <c r="H244" s="4">
        <v>3809.5875267952842</v>
      </c>
      <c r="I244" s="4">
        <v>3683.6111231448053</v>
      </c>
      <c r="J244" s="17">
        <v>3847.3241692246097</v>
      </c>
      <c r="K244" s="17">
        <v>4102.4956626184439</v>
      </c>
      <c r="L244" s="4">
        <v>71.390798519301953</v>
      </c>
      <c r="M244" s="4">
        <v>75.838211814795102</v>
      </c>
      <c r="N244" s="4">
        <v>75.25595000664805</v>
      </c>
      <c r="O244" s="4">
        <v>75.519785378940313</v>
      </c>
      <c r="P244" s="4">
        <v>72.347266881028943</v>
      </c>
      <c r="Q244" s="4">
        <v>73.004412354592858</v>
      </c>
      <c r="R244" s="20">
        <v>79.273989056452692</v>
      </c>
      <c r="S244" s="20">
        <v>81.409315361003607</v>
      </c>
      <c r="T244" s="203">
        <v>7564</v>
      </c>
      <c r="U244" s="63">
        <v>7516</v>
      </c>
      <c r="V244" s="63">
        <v>7521</v>
      </c>
      <c r="W244" s="63">
        <v>7455</v>
      </c>
      <c r="X244" s="63">
        <v>7464</v>
      </c>
      <c r="Y244" s="63">
        <v>7479</v>
      </c>
      <c r="Z244" s="4">
        <v>7493</v>
      </c>
      <c r="AA244" s="4">
        <v>7493</v>
      </c>
      <c r="AB244" s="96">
        <f t="shared" si="207"/>
        <v>26413200.439999998</v>
      </c>
      <c r="AC244" s="4">
        <f t="shared" si="208"/>
        <v>25125153.830000002</v>
      </c>
      <c r="AD244" s="4">
        <f t="shared" si="209"/>
        <v>25713419.750000004</v>
      </c>
      <c r="AE244" s="4">
        <f t="shared" si="210"/>
        <v>26468339.650000002</v>
      </c>
      <c r="AF244" s="4">
        <f t="shared" si="211"/>
        <v>28974761.300000004</v>
      </c>
      <c r="AG244" s="4">
        <f t="shared" si="212"/>
        <v>28095727.589999996</v>
      </c>
      <c r="AH244" s="4">
        <f t="shared" si="213"/>
        <v>29422000</v>
      </c>
      <c r="AI244" s="4">
        <f t="shared" si="214"/>
        <v>31350000</v>
      </c>
      <c r="AJ244" s="199">
        <f t="shared" si="192"/>
        <v>3491.9619830777365</v>
      </c>
      <c r="AK244" s="4">
        <f t="shared" si="193"/>
        <v>3342.8890141032466</v>
      </c>
      <c r="AL244" s="4">
        <f t="shared" si="194"/>
        <v>3418.8830940034577</v>
      </c>
      <c r="AM244" s="4">
        <f t="shared" si="195"/>
        <v>3550.4144399731726</v>
      </c>
      <c r="AN244" s="4">
        <f t="shared" si="196"/>
        <v>3881.9347936763133</v>
      </c>
      <c r="AO244" s="4">
        <f t="shared" si="197"/>
        <v>3756.615535499398</v>
      </c>
      <c r="AP244" s="4">
        <f t="shared" si="198"/>
        <v>3926.5981582810623</v>
      </c>
      <c r="AQ244" s="4">
        <f t="shared" si="199"/>
        <v>4183.9049779794477</v>
      </c>
    </row>
    <row r="245" spans="1:43">
      <c r="A245" s="3">
        <v>905</v>
      </c>
      <c r="B245" s="3">
        <v>15</v>
      </c>
      <c r="C245" s="24" t="s">
        <v>908</v>
      </c>
      <c r="D245" s="4">
        <v>3404.2213709164585</v>
      </c>
      <c r="E245" s="4">
        <v>3357.0789986690329</v>
      </c>
      <c r="F245" s="4">
        <v>3197.8271585648149</v>
      </c>
      <c r="G245" s="4">
        <v>3315.9921886842726</v>
      </c>
      <c r="H245" s="4">
        <v>3470.3152318292032</v>
      </c>
      <c r="I245" s="4">
        <v>3474.080208435108</v>
      </c>
      <c r="J245" s="17">
        <v>3699.6791412222206</v>
      </c>
      <c r="K245" s="17">
        <v>3576.8064940633735</v>
      </c>
      <c r="L245" s="4">
        <v>66.785962525325715</v>
      </c>
      <c r="M245" s="4">
        <v>69.757468204673174</v>
      </c>
      <c r="N245" s="4">
        <v>66.521248812915474</v>
      </c>
      <c r="O245" s="4">
        <v>81.685220274751302</v>
      </c>
      <c r="P245" s="4">
        <v>80.607960257850849</v>
      </c>
      <c r="Q245" s="4">
        <v>80.901837130464386</v>
      </c>
      <c r="R245" s="20">
        <v>75.350061362392992</v>
      </c>
      <c r="S245" s="20">
        <v>72.732918336265911</v>
      </c>
      <c r="T245" s="203">
        <v>67619</v>
      </c>
      <c r="U245" s="63">
        <v>67620</v>
      </c>
      <c r="V245" s="63">
        <v>67392</v>
      </c>
      <c r="W245" s="63">
        <v>67552</v>
      </c>
      <c r="X245" s="63">
        <v>67636</v>
      </c>
      <c r="Y245" s="63">
        <v>67551</v>
      </c>
      <c r="Z245" s="4">
        <v>67631</v>
      </c>
      <c r="AA245" s="4">
        <v>67631</v>
      </c>
      <c r="AB245" s="96">
        <f t="shared" si="207"/>
        <v>234706044.88000003</v>
      </c>
      <c r="AC245" s="4">
        <f t="shared" si="208"/>
        <v>231722681.89000002</v>
      </c>
      <c r="AD245" s="4">
        <f t="shared" si="209"/>
        <v>219990967.87</v>
      </c>
      <c r="AE245" s="4">
        <f t="shared" si="210"/>
        <v>229519904.32999998</v>
      </c>
      <c r="AF245" s="4">
        <f t="shared" si="211"/>
        <v>240170241.01999998</v>
      </c>
      <c r="AG245" s="4">
        <f t="shared" si="212"/>
        <v>240142592.15999997</v>
      </c>
      <c r="AH245" s="4">
        <f t="shared" si="213"/>
        <v>255309000</v>
      </c>
      <c r="AI245" s="4">
        <f t="shared" si="214"/>
        <v>246822000</v>
      </c>
      <c r="AJ245" s="199">
        <f t="shared" si="192"/>
        <v>3471.0073334417843</v>
      </c>
      <c r="AK245" s="4">
        <f t="shared" si="193"/>
        <v>3426.8364668737063</v>
      </c>
      <c r="AL245" s="4">
        <f t="shared" si="194"/>
        <v>3264.3484073777304</v>
      </c>
      <c r="AM245" s="4">
        <f t="shared" si="195"/>
        <v>3397.677408959024</v>
      </c>
      <c r="AN245" s="4">
        <f t="shared" si="196"/>
        <v>3550.9231920870538</v>
      </c>
      <c r="AO245" s="4">
        <f t="shared" si="197"/>
        <v>3554.9820455655722</v>
      </c>
      <c r="AP245" s="4">
        <f t="shared" si="198"/>
        <v>3775.0292025846134</v>
      </c>
      <c r="AQ245" s="4">
        <f t="shared" si="199"/>
        <v>3649.5394123996393</v>
      </c>
    </row>
    <row r="246" spans="1:43">
      <c r="A246" s="3">
        <v>946</v>
      </c>
      <c r="B246" s="3">
        <v>15</v>
      </c>
      <c r="C246" s="24" t="s">
        <v>613</v>
      </c>
      <c r="D246" s="4">
        <v>3473.0328969317843</v>
      </c>
      <c r="E246" s="4">
        <v>3330.1642295032912</v>
      </c>
      <c r="F246" s="4">
        <v>3167.846593107618</v>
      </c>
      <c r="G246" s="4">
        <v>3322.5071949190988</v>
      </c>
      <c r="H246" s="4">
        <v>3853.2589336016099</v>
      </c>
      <c r="I246" s="4">
        <v>3744.4480510331873</v>
      </c>
      <c r="J246" s="17">
        <v>3838.9524854947467</v>
      </c>
      <c r="K246" s="17">
        <v>4167.7904970989493</v>
      </c>
      <c r="L246" s="4">
        <v>65.981531128984216</v>
      </c>
      <c r="M246" s="4">
        <v>74.655894673847996</v>
      </c>
      <c r="N246" s="4">
        <v>74.818621523579196</v>
      </c>
      <c r="O246" s="4">
        <v>74.701345833963401</v>
      </c>
      <c r="P246" s="4">
        <v>74.911004488469274</v>
      </c>
      <c r="Q246" s="4">
        <v>77.019411396368184</v>
      </c>
      <c r="R246" s="20">
        <v>77.622706601850396</v>
      </c>
      <c r="S246" s="20">
        <v>78.720401442684647</v>
      </c>
      <c r="T246" s="203">
        <v>6714</v>
      </c>
      <c r="U246" s="63">
        <v>6684</v>
      </c>
      <c r="V246" s="63">
        <v>6616</v>
      </c>
      <c r="W246" s="63">
        <v>6613</v>
      </c>
      <c r="X246" s="63">
        <v>6461</v>
      </c>
      <c r="Y246" s="63">
        <v>6388</v>
      </c>
      <c r="Z246" s="4">
        <v>6377</v>
      </c>
      <c r="AA246" s="4">
        <v>6377</v>
      </c>
      <c r="AB246" s="96">
        <f t="shared" si="207"/>
        <v>23760942.869999997</v>
      </c>
      <c r="AC246" s="4">
        <f t="shared" si="208"/>
        <v>22757817.709999997</v>
      </c>
      <c r="AD246" s="4">
        <f t="shared" si="209"/>
        <v>21453473.059999999</v>
      </c>
      <c r="AE246" s="4">
        <f t="shared" si="210"/>
        <v>22465740.079999998</v>
      </c>
      <c r="AF246" s="4">
        <f t="shared" si="211"/>
        <v>25379905.970000003</v>
      </c>
      <c r="AG246" s="4">
        <f t="shared" si="212"/>
        <v>24411534.149999999</v>
      </c>
      <c r="AH246" s="4">
        <f t="shared" si="213"/>
        <v>24976000</v>
      </c>
      <c r="AI246" s="4">
        <f t="shared" si="214"/>
        <v>27079999.999999996</v>
      </c>
      <c r="AJ246" s="199">
        <f t="shared" si="192"/>
        <v>3539.0144280607683</v>
      </c>
      <c r="AK246" s="4">
        <f t="shared" si="193"/>
        <v>3404.820124177139</v>
      </c>
      <c r="AL246" s="4">
        <f t="shared" si="194"/>
        <v>3242.6652146311967</v>
      </c>
      <c r="AM246" s="4">
        <f t="shared" si="195"/>
        <v>3397.2085407530617</v>
      </c>
      <c r="AN246" s="4">
        <f t="shared" si="196"/>
        <v>3928.1699380900795</v>
      </c>
      <c r="AO246" s="4">
        <f t="shared" si="197"/>
        <v>3821.4674624295553</v>
      </c>
      <c r="AP246" s="4">
        <f t="shared" si="198"/>
        <v>3916.5751920965972</v>
      </c>
      <c r="AQ246" s="4">
        <f t="shared" si="199"/>
        <v>4246.5108985416337</v>
      </c>
    </row>
    <row r="247" spans="1:43" s="162" customFormat="1">
      <c r="A247" s="41"/>
      <c r="B247" s="41">
        <v>15</v>
      </c>
      <c r="C247" s="207" t="s">
        <v>821</v>
      </c>
      <c r="D247" s="29"/>
      <c r="E247" s="29"/>
      <c r="F247" s="29"/>
      <c r="G247" s="29"/>
      <c r="H247" s="29"/>
      <c r="I247" s="29"/>
      <c r="J247" s="208"/>
      <c r="K247" s="208"/>
      <c r="L247" s="29"/>
      <c r="M247" s="29"/>
      <c r="N247" s="29"/>
      <c r="O247" s="29"/>
      <c r="P247" s="29"/>
      <c r="Q247" s="29"/>
      <c r="R247" s="209"/>
      <c r="S247" s="209"/>
      <c r="T247" s="210">
        <f>SUM(T233:T246)</f>
        <v>176894</v>
      </c>
      <c r="U247" s="210">
        <f t="shared" ref="U247:AI247" si="215">SUM(U233:U246)</f>
        <v>176729</v>
      </c>
      <c r="V247" s="210">
        <f t="shared" si="215"/>
        <v>176272</v>
      </c>
      <c r="W247" s="210">
        <f t="shared" si="215"/>
        <v>176193</v>
      </c>
      <c r="X247" s="210">
        <f t="shared" si="215"/>
        <v>175923</v>
      </c>
      <c r="Y247" s="210">
        <f t="shared" si="215"/>
        <v>175816</v>
      </c>
      <c r="Z247" s="210">
        <f t="shared" si="215"/>
        <v>176047</v>
      </c>
      <c r="AA247" s="210">
        <f t="shared" si="215"/>
        <v>176047</v>
      </c>
      <c r="AB247" s="210">
        <f t="shared" si="215"/>
        <v>602034857.32000005</v>
      </c>
      <c r="AC247" s="210">
        <f t="shared" si="215"/>
        <v>598988097.5</v>
      </c>
      <c r="AD247" s="210">
        <f t="shared" si="215"/>
        <v>575351803.75999999</v>
      </c>
      <c r="AE247" s="210">
        <f t="shared" si="215"/>
        <v>607517746.83000004</v>
      </c>
      <c r="AF247" s="210">
        <f t="shared" si="215"/>
        <v>635644566.25</v>
      </c>
      <c r="AG247" s="210">
        <f t="shared" si="215"/>
        <v>642736144.48999989</v>
      </c>
      <c r="AH247" s="210">
        <f t="shared" si="215"/>
        <v>674964000</v>
      </c>
      <c r="AI247" s="210">
        <f t="shared" si="215"/>
        <v>684942000</v>
      </c>
      <c r="AJ247" s="199">
        <f t="shared" si="192"/>
        <v>3403.3650509344584</v>
      </c>
      <c r="AK247" s="4">
        <f t="shared" si="193"/>
        <v>3389.3028167420175</v>
      </c>
      <c r="AL247" s="4">
        <f t="shared" si="194"/>
        <v>3263.9999759462648</v>
      </c>
      <c r="AM247" s="4">
        <f t="shared" si="195"/>
        <v>3448.0243076058641</v>
      </c>
      <c r="AN247" s="4">
        <f t="shared" si="196"/>
        <v>3613.1976276552809</v>
      </c>
      <c r="AO247" s="4">
        <f t="shared" si="197"/>
        <v>3655.7318133161934</v>
      </c>
      <c r="AP247" s="4">
        <f t="shared" si="198"/>
        <v>3833.9988753003458</v>
      </c>
      <c r="AQ247" s="4">
        <f t="shared" si="199"/>
        <v>3890.6769215039167</v>
      </c>
    </row>
    <row r="248" spans="1:43" s="229" customFormat="1" ht="15">
      <c r="A248" s="223"/>
      <c r="B248" s="223"/>
      <c r="C248" s="232"/>
      <c r="D248" s="225"/>
      <c r="E248" s="225"/>
      <c r="F248" s="225"/>
      <c r="G248" s="225"/>
      <c r="H248" s="225"/>
      <c r="I248" s="225"/>
      <c r="J248" s="233"/>
      <c r="K248" s="233"/>
      <c r="L248" s="225"/>
      <c r="M248" s="225"/>
      <c r="N248" s="225"/>
      <c r="O248" s="225"/>
      <c r="P248" s="225"/>
      <c r="Q248" s="225"/>
      <c r="R248" s="234"/>
      <c r="S248" s="234"/>
      <c r="T248" s="235"/>
      <c r="U248" s="236"/>
      <c r="V248" s="236"/>
      <c r="W248" s="236"/>
      <c r="X248" s="236"/>
      <c r="Y248" s="236"/>
      <c r="Z248" s="225"/>
      <c r="AA248" s="225"/>
      <c r="AB248" s="254"/>
      <c r="AC248" s="225"/>
      <c r="AD248" s="225"/>
      <c r="AE248" s="225"/>
      <c r="AF248" s="225"/>
      <c r="AG248" s="225"/>
      <c r="AH248" s="225"/>
      <c r="AI248" s="225"/>
      <c r="AJ248" s="230" t="s">
        <v>1018</v>
      </c>
      <c r="AK248" s="231">
        <f>AK247/AJ247-1</f>
        <v>-4.1318618432012455E-3</v>
      </c>
      <c r="AL248" s="231">
        <f t="shared" ref="AL248" si="216">AL247/AK247-1</f>
        <v>-3.6970093134434223E-2</v>
      </c>
      <c r="AM248" s="231">
        <f t="shared" ref="AM248" si="217">AM247/AL247-1</f>
        <v>5.6380003987668292E-2</v>
      </c>
      <c r="AN248" s="231">
        <f t="shared" ref="AN248" si="218">AN247/AM247-1</f>
        <v>4.7903757431485339E-2</v>
      </c>
      <c r="AO248" s="231">
        <f t="shared" ref="AO248" si="219">AO247/AN247-1</f>
        <v>1.1771895712362257E-2</v>
      </c>
      <c r="AP248" s="231">
        <f t="shared" ref="AP248" si="220">AP247/AO247-1</f>
        <v>4.8763714377188627E-2</v>
      </c>
      <c r="AQ248" s="231">
        <f t="shared" ref="AQ248" si="221">AQ247/AP247-1</f>
        <v>1.4783010649456862E-2</v>
      </c>
    </row>
    <row r="249" spans="1:43">
      <c r="C249" s="24"/>
      <c r="D249" s="4"/>
      <c r="E249" s="4"/>
      <c r="F249" s="4"/>
      <c r="G249" s="4"/>
      <c r="H249" s="4"/>
      <c r="I249" s="4"/>
      <c r="J249" s="17"/>
      <c r="K249" s="17"/>
      <c r="L249" s="4"/>
      <c r="M249" s="4"/>
      <c r="N249" s="4"/>
      <c r="O249" s="4"/>
      <c r="P249" s="4"/>
      <c r="Q249" s="4"/>
      <c r="R249" s="20"/>
      <c r="S249" s="20"/>
      <c r="T249" s="203"/>
      <c r="U249" s="63"/>
      <c r="V249" s="63"/>
      <c r="W249" s="63"/>
      <c r="X249" s="63"/>
      <c r="Y249" s="63"/>
      <c r="Z249" s="4"/>
      <c r="AA249" s="4"/>
      <c r="AB249" s="96"/>
      <c r="AC249" s="4"/>
      <c r="AD249" s="4"/>
      <c r="AE249" s="4"/>
      <c r="AF249" s="4"/>
      <c r="AG249" s="4"/>
      <c r="AH249" s="4"/>
      <c r="AI249" s="4"/>
      <c r="AJ249" s="199"/>
      <c r="AK249" s="220"/>
      <c r="AL249" s="220"/>
      <c r="AM249" s="220"/>
      <c r="AN249" s="220"/>
      <c r="AO249" s="220"/>
      <c r="AP249" s="220"/>
      <c r="AQ249" s="220"/>
    </row>
    <row r="250" spans="1:43">
      <c r="A250" s="3">
        <v>74</v>
      </c>
      <c r="B250" s="3">
        <v>16</v>
      </c>
      <c r="C250" s="24" t="s">
        <v>649</v>
      </c>
      <c r="D250" s="4">
        <v>3973.3229714285717</v>
      </c>
      <c r="E250" s="4">
        <v>3961.7674979491385</v>
      </c>
      <c r="F250" s="4">
        <v>4059.1939795046969</v>
      </c>
      <c r="G250" s="4">
        <v>4229.1187811158798</v>
      </c>
      <c r="H250" s="4">
        <v>4659.9387932564332</v>
      </c>
      <c r="I250" s="4">
        <v>4366.1695557570265</v>
      </c>
      <c r="J250" s="17">
        <v>4565.0969529085869</v>
      </c>
      <c r="K250" s="17">
        <v>4906.7405355494002</v>
      </c>
      <c r="L250" s="4">
        <v>99.591836734693871</v>
      </c>
      <c r="M250" s="4">
        <v>79.573420836751438</v>
      </c>
      <c r="N250" s="4">
        <v>80.273270708795906</v>
      </c>
      <c r="O250" s="4">
        <v>112.44635193133047</v>
      </c>
      <c r="P250" s="4">
        <v>146.40638864241348</v>
      </c>
      <c r="Q250" s="4">
        <v>134.1795104261106</v>
      </c>
      <c r="R250" s="20">
        <v>120.96029547553093</v>
      </c>
      <c r="S250" s="20">
        <v>200.36934441366574</v>
      </c>
      <c r="T250" s="203">
        <v>1225</v>
      </c>
      <c r="U250" s="63">
        <v>1219</v>
      </c>
      <c r="V250" s="63">
        <v>1171</v>
      </c>
      <c r="W250" s="63">
        <v>1165</v>
      </c>
      <c r="X250" s="63">
        <v>1127</v>
      </c>
      <c r="Y250" s="63">
        <v>1103</v>
      </c>
      <c r="Z250" s="4">
        <v>1083</v>
      </c>
      <c r="AA250" s="4">
        <v>1083</v>
      </c>
      <c r="AB250" s="96">
        <f t="shared" ref="AB250:AI257" si="222">T250*(D250+L250)</f>
        <v>4989320.6400000006</v>
      </c>
      <c r="AC250" s="4">
        <f t="shared" si="222"/>
        <v>4926394.5799999991</v>
      </c>
      <c r="AD250" s="4">
        <f t="shared" si="222"/>
        <v>4847316.1500000004</v>
      </c>
      <c r="AE250" s="4">
        <f t="shared" si="222"/>
        <v>5057923.38</v>
      </c>
      <c r="AF250" s="4">
        <f t="shared" si="222"/>
        <v>5416751.0200000005</v>
      </c>
      <c r="AG250" s="4">
        <f t="shared" si="222"/>
        <v>4963885.0200000005</v>
      </c>
      <c r="AH250" s="4">
        <f t="shared" si="222"/>
        <v>5075000</v>
      </c>
      <c r="AI250" s="4">
        <f t="shared" si="222"/>
        <v>5531000.0000000009</v>
      </c>
      <c r="AJ250" s="199">
        <f t="shared" si="192"/>
        <v>4072.9148081632657</v>
      </c>
      <c r="AK250" s="4">
        <f t="shared" si="193"/>
        <v>4041.3409187858892</v>
      </c>
      <c r="AL250" s="4">
        <f t="shared" si="194"/>
        <v>4139.4672502134927</v>
      </c>
      <c r="AM250" s="4">
        <f t="shared" si="195"/>
        <v>4341.5651330472101</v>
      </c>
      <c r="AN250" s="4">
        <f t="shared" si="196"/>
        <v>4806.3451818988469</v>
      </c>
      <c r="AO250" s="4">
        <f t="shared" si="197"/>
        <v>4500.3490661831374</v>
      </c>
      <c r="AP250" s="4">
        <f t="shared" si="198"/>
        <v>4686.0572483841179</v>
      </c>
      <c r="AQ250" s="4">
        <f t="shared" si="199"/>
        <v>5107.1098799630663</v>
      </c>
    </row>
    <row r="251" spans="1:43">
      <c r="A251" s="3">
        <v>217</v>
      </c>
      <c r="B251" s="3">
        <v>16</v>
      </c>
      <c r="C251" s="24" t="s">
        <v>699</v>
      </c>
      <c r="D251" s="4">
        <v>3230.2262790697673</v>
      </c>
      <c r="E251" s="4">
        <v>3258.724386877017</v>
      </c>
      <c r="F251" s="4">
        <v>3339.8524764492754</v>
      </c>
      <c r="G251" s="4">
        <v>3461.8483987640857</v>
      </c>
      <c r="H251" s="4">
        <v>3489.9459663250364</v>
      </c>
      <c r="I251" s="4">
        <v>3782.1015259859932</v>
      </c>
      <c r="J251" s="17">
        <v>3896.660482374768</v>
      </c>
      <c r="K251" s="17">
        <v>4006.3079777365492</v>
      </c>
      <c r="L251" s="4">
        <v>86.225402504472271</v>
      </c>
      <c r="M251" s="4">
        <v>82.646109716744348</v>
      </c>
      <c r="N251" s="4">
        <v>80.434782608695656</v>
      </c>
      <c r="O251" s="4">
        <v>93.965830607051984</v>
      </c>
      <c r="P251" s="4">
        <v>94.802342606149338</v>
      </c>
      <c r="Q251" s="4">
        <v>97.124953925543679</v>
      </c>
      <c r="R251" s="20">
        <v>113.91465677179963</v>
      </c>
      <c r="S251" s="20">
        <v>119.66604823747682</v>
      </c>
      <c r="T251" s="203">
        <v>5590</v>
      </c>
      <c r="U251" s="63">
        <v>5578</v>
      </c>
      <c r="V251" s="63">
        <v>5520</v>
      </c>
      <c r="W251" s="63">
        <v>5502</v>
      </c>
      <c r="X251" s="63">
        <v>5464</v>
      </c>
      <c r="Y251" s="63">
        <v>5426</v>
      </c>
      <c r="Z251" s="4">
        <v>5390</v>
      </c>
      <c r="AA251" s="4">
        <v>5390</v>
      </c>
      <c r="AB251" s="96">
        <f t="shared" si="222"/>
        <v>18538964.899999999</v>
      </c>
      <c r="AC251" s="4">
        <f t="shared" si="222"/>
        <v>18638164.629999999</v>
      </c>
      <c r="AD251" s="4">
        <f t="shared" si="222"/>
        <v>18879985.669999998</v>
      </c>
      <c r="AE251" s="4">
        <f t="shared" si="222"/>
        <v>19564089.890000001</v>
      </c>
      <c r="AF251" s="4">
        <f t="shared" si="222"/>
        <v>19587064.759999998</v>
      </c>
      <c r="AG251" s="4">
        <f t="shared" si="222"/>
        <v>21048682.879999999</v>
      </c>
      <c r="AH251" s="4">
        <f t="shared" si="222"/>
        <v>21617000</v>
      </c>
      <c r="AI251" s="4">
        <f t="shared" si="222"/>
        <v>22238999.999999996</v>
      </c>
      <c r="AJ251" s="199">
        <f t="shared" si="192"/>
        <v>3316.4516815742395</v>
      </c>
      <c r="AK251" s="4">
        <f t="shared" si="193"/>
        <v>3341.3704965937609</v>
      </c>
      <c r="AL251" s="4">
        <f t="shared" si="194"/>
        <v>3420.2872590579705</v>
      </c>
      <c r="AM251" s="4">
        <f t="shared" si="195"/>
        <v>3555.814229371138</v>
      </c>
      <c r="AN251" s="4">
        <f t="shared" si="196"/>
        <v>3584.7483089311854</v>
      </c>
      <c r="AO251" s="4">
        <f t="shared" si="197"/>
        <v>3879.2264799115369</v>
      </c>
      <c r="AP251" s="4">
        <f t="shared" si="198"/>
        <v>4010.5751391465678</v>
      </c>
      <c r="AQ251" s="4">
        <f t="shared" si="199"/>
        <v>4125.9740259740256</v>
      </c>
    </row>
    <row r="252" spans="1:43">
      <c r="A252" s="3">
        <v>236</v>
      </c>
      <c r="B252" s="3">
        <v>16</v>
      </c>
      <c r="C252" s="24" t="s">
        <v>709</v>
      </c>
      <c r="D252" s="4">
        <v>3021.1512218350754</v>
      </c>
      <c r="E252" s="4">
        <v>3047.2900814332252</v>
      </c>
      <c r="F252" s="4">
        <v>3117.2894615920163</v>
      </c>
      <c r="G252" s="4">
        <v>3451.8887807161245</v>
      </c>
      <c r="H252" s="4">
        <v>3567.6994719549402</v>
      </c>
      <c r="I252" s="4">
        <v>3689.5929470198676</v>
      </c>
      <c r="J252" s="17">
        <v>3712.9232236528374</v>
      </c>
      <c r="K252" s="17">
        <v>3860.753457319981</v>
      </c>
      <c r="L252" s="4">
        <v>69.918699186991873</v>
      </c>
      <c r="M252" s="4">
        <v>77.245230339692881</v>
      </c>
      <c r="N252" s="4">
        <v>69.157577164075192</v>
      </c>
      <c r="O252" s="4">
        <v>93.142990872923008</v>
      </c>
      <c r="P252" s="4">
        <v>90.58906360009388</v>
      </c>
      <c r="Q252" s="4">
        <v>85.146641438032162</v>
      </c>
      <c r="R252" s="20">
        <v>100.14306151645208</v>
      </c>
      <c r="S252" s="20">
        <v>113.9723414401526</v>
      </c>
      <c r="T252" s="203">
        <v>4305</v>
      </c>
      <c r="U252" s="63">
        <v>4298</v>
      </c>
      <c r="V252" s="63">
        <v>4309</v>
      </c>
      <c r="W252" s="63">
        <v>4273</v>
      </c>
      <c r="X252" s="63">
        <v>4261</v>
      </c>
      <c r="Y252" s="63">
        <v>4228</v>
      </c>
      <c r="Z252" s="4">
        <v>4194</v>
      </c>
      <c r="AA252" s="4">
        <v>4194</v>
      </c>
      <c r="AB252" s="96">
        <f t="shared" si="222"/>
        <v>13307056.01</v>
      </c>
      <c r="AC252" s="4">
        <f t="shared" si="222"/>
        <v>13429252.770000003</v>
      </c>
      <c r="AD252" s="4">
        <f t="shared" si="222"/>
        <v>13730400.289999997</v>
      </c>
      <c r="AE252" s="4">
        <f t="shared" si="222"/>
        <v>15147920.76</v>
      </c>
      <c r="AF252" s="4">
        <f t="shared" si="222"/>
        <v>15587967.450000001</v>
      </c>
      <c r="AG252" s="4">
        <f t="shared" si="222"/>
        <v>15959598.979999999</v>
      </c>
      <c r="AH252" s="4">
        <f t="shared" si="222"/>
        <v>15992000</v>
      </c>
      <c r="AI252" s="4">
        <f t="shared" si="222"/>
        <v>16670000</v>
      </c>
      <c r="AJ252" s="199">
        <f t="shared" si="192"/>
        <v>3091.0699210220673</v>
      </c>
      <c r="AK252" s="4">
        <f t="shared" si="193"/>
        <v>3124.5353117729182</v>
      </c>
      <c r="AL252" s="4">
        <f t="shared" si="194"/>
        <v>3186.4470387560914</v>
      </c>
      <c r="AM252" s="4">
        <f t="shared" si="195"/>
        <v>3545.0317715890474</v>
      </c>
      <c r="AN252" s="4">
        <f t="shared" si="196"/>
        <v>3658.2885355550343</v>
      </c>
      <c r="AO252" s="4">
        <f t="shared" si="197"/>
        <v>3774.7395884578996</v>
      </c>
      <c r="AP252" s="4">
        <f t="shared" si="198"/>
        <v>3813.0662851692896</v>
      </c>
      <c r="AQ252" s="4">
        <f t="shared" si="199"/>
        <v>3974.7257987601333</v>
      </c>
    </row>
    <row r="253" spans="1:43">
      <c r="A253" s="3">
        <v>272</v>
      </c>
      <c r="B253" s="3">
        <v>16</v>
      </c>
      <c r="C253" s="23" t="s">
        <v>727</v>
      </c>
      <c r="D253" s="4">
        <v>3255.3063813327726</v>
      </c>
      <c r="E253" s="4">
        <v>3372.9060163862291</v>
      </c>
      <c r="F253" s="4">
        <v>3292.2751532803891</v>
      </c>
      <c r="G253" s="4">
        <v>3431.463021172126</v>
      </c>
      <c r="H253" s="4">
        <v>3515.8289536712737</v>
      </c>
      <c r="I253" s="4">
        <v>3656.3451620195929</v>
      </c>
      <c r="J253" s="17">
        <v>3727.6009600333923</v>
      </c>
      <c r="K253" s="17">
        <v>3727.6009600333923</v>
      </c>
      <c r="L253" s="4">
        <v>74.858103846962365</v>
      </c>
      <c r="M253" s="4">
        <v>78.222240848228324</v>
      </c>
      <c r="N253" s="4">
        <v>73.696121367055724</v>
      </c>
      <c r="O253" s="4">
        <v>80.806597142077763</v>
      </c>
      <c r="P253" s="4">
        <v>85.526729724628254</v>
      </c>
      <c r="Q253" s="4">
        <v>84.945156158419152</v>
      </c>
      <c r="R253" s="20">
        <v>105.7915057915058</v>
      </c>
      <c r="S253" s="20">
        <v>126.28613169153709</v>
      </c>
      <c r="T253" s="203">
        <v>47570</v>
      </c>
      <c r="U253" s="63">
        <v>47723</v>
      </c>
      <c r="V253" s="63">
        <v>47723</v>
      </c>
      <c r="W253" s="63">
        <v>47657</v>
      </c>
      <c r="X253" s="63">
        <v>47681</v>
      </c>
      <c r="Y253" s="63">
        <v>47772</v>
      </c>
      <c r="Z253" s="4">
        <v>47915</v>
      </c>
      <c r="AA253" s="4">
        <v>47915</v>
      </c>
      <c r="AB253" s="96">
        <f t="shared" si="222"/>
        <v>158415924.56</v>
      </c>
      <c r="AC253" s="4">
        <f t="shared" si="222"/>
        <v>164698193.82000002</v>
      </c>
      <c r="AD253" s="4">
        <f t="shared" si="222"/>
        <v>160634247.14000002</v>
      </c>
      <c r="AE253" s="4">
        <f t="shared" si="222"/>
        <v>167384233.20000002</v>
      </c>
      <c r="AF253" s="4">
        <f t="shared" si="222"/>
        <v>171716240.34</v>
      </c>
      <c r="AG253" s="4">
        <f t="shared" si="222"/>
        <v>178728921.07999998</v>
      </c>
      <c r="AH253" s="4">
        <f t="shared" si="222"/>
        <v>183677000</v>
      </c>
      <c r="AI253" s="4">
        <f t="shared" si="222"/>
        <v>184659000</v>
      </c>
      <c r="AJ253" s="199">
        <f t="shared" si="192"/>
        <v>3330.164485179735</v>
      </c>
      <c r="AK253" s="4">
        <f t="shared" si="193"/>
        <v>3451.1282572344576</v>
      </c>
      <c r="AL253" s="4">
        <f t="shared" si="194"/>
        <v>3365.9712746474452</v>
      </c>
      <c r="AM253" s="4">
        <f t="shared" si="195"/>
        <v>3512.2696183142039</v>
      </c>
      <c r="AN253" s="4">
        <f t="shared" si="196"/>
        <v>3601.3556833959019</v>
      </c>
      <c r="AO253" s="4">
        <f t="shared" si="197"/>
        <v>3741.2903181780121</v>
      </c>
      <c r="AP253" s="4">
        <f t="shared" si="198"/>
        <v>3833.3924658248984</v>
      </c>
      <c r="AQ253" s="4">
        <f t="shared" si="199"/>
        <v>3853.8870917249296</v>
      </c>
    </row>
    <row r="254" spans="1:43">
      <c r="A254" s="3">
        <v>421</v>
      </c>
      <c r="B254" s="3">
        <v>16</v>
      </c>
      <c r="C254" s="24" t="s">
        <v>761</v>
      </c>
      <c r="D254" s="4">
        <v>3862.234523809524</v>
      </c>
      <c r="E254" s="4">
        <v>3890.9406535141798</v>
      </c>
      <c r="F254" s="4">
        <v>4148.8213688212927</v>
      </c>
      <c r="G254" s="4">
        <v>4768.0520352781541</v>
      </c>
      <c r="H254" s="4">
        <v>4741.9442698191933</v>
      </c>
      <c r="I254" s="4">
        <v>4548.2894044321329</v>
      </c>
      <c r="J254" s="17">
        <v>3898.4700973574409</v>
      </c>
      <c r="K254" s="17">
        <v>4040.3337969401946</v>
      </c>
      <c r="L254" s="4">
        <v>175.43859649122808</v>
      </c>
      <c r="M254" s="4">
        <v>173.85943279901358</v>
      </c>
      <c r="N254" s="4">
        <v>168.56780735107731</v>
      </c>
      <c r="O254" s="4">
        <v>188.6024423337856</v>
      </c>
      <c r="P254" s="4">
        <v>196.105702364395</v>
      </c>
      <c r="Q254" s="4">
        <v>196.67590027700831</v>
      </c>
      <c r="R254" s="20">
        <v>219.74965229485397</v>
      </c>
      <c r="S254" s="20">
        <v>304.58970792767735</v>
      </c>
      <c r="T254" s="203">
        <v>798</v>
      </c>
      <c r="U254" s="63">
        <v>811</v>
      </c>
      <c r="V254" s="63">
        <v>789</v>
      </c>
      <c r="W254" s="63">
        <v>737</v>
      </c>
      <c r="X254" s="63">
        <v>719</v>
      </c>
      <c r="Y254" s="63">
        <v>722</v>
      </c>
      <c r="Z254" s="4">
        <v>719</v>
      </c>
      <c r="AA254" s="4">
        <v>719</v>
      </c>
      <c r="AB254" s="96">
        <f t="shared" si="222"/>
        <v>3222063.1500000004</v>
      </c>
      <c r="AC254" s="4">
        <f t="shared" si="222"/>
        <v>3296552.8699999996</v>
      </c>
      <c r="AD254" s="4">
        <f t="shared" si="222"/>
        <v>3406420.0599999996</v>
      </c>
      <c r="AE254" s="4">
        <f t="shared" si="222"/>
        <v>3653054.3499999996</v>
      </c>
      <c r="AF254" s="4">
        <f t="shared" si="222"/>
        <v>3550457.93</v>
      </c>
      <c r="AG254" s="4">
        <f t="shared" si="222"/>
        <v>3425864.95</v>
      </c>
      <c r="AH254" s="4">
        <f t="shared" si="222"/>
        <v>2961000</v>
      </c>
      <c r="AI254" s="4">
        <f t="shared" si="222"/>
        <v>3124000</v>
      </c>
      <c r="AJ254" s="199">
        <f t="shared" si="192"/>
        <v>4037.6731203007525</v>
      </c>
      <c r="AK254" s="4">
        <f t="shared" si="193"/>
        <v>4064.8000863131933</v>
      </c>
      <c r="AL254" s="4">
        <f t="shared" si="194"/>
        <v>4317.3891761723698</v>
      </c>
      <c r="AM254" s="4">
        <f t="shared" si="195"/>
        <v>4956.6544776119399</v>
      </c>
      <c r="AN254" s="4">
        <f t="shared" si="196"/>
        <v>4938.0499721835886</v>
      </c>
      <c r="AO254" s="4">
        <f t="shared" si="197"/>
        <v>4744.9653047091415</v>
      </c>
      <c r="AP254" s="4">
        <f t="shared" si="198"/>
        <v>4118.2197496522949</v>
      </c>
      <c r="AQ254" s="4">
        <f t="shared" si="199"/>
        <v>4344.923504867872</v>
      </c>
    </row>
    <row r="255" spans="1:43">
      <c r="A255" s="3">
        <v>584</v>
      </c>
      <c r="B255" s="3">
        <v>16</v>
      </c>
      <c r="C255" s="24" t="s">
        <v>812</v>
      </c>
      <c r="D255" s="4">
        <v>3161.03109177755</v>
      </c>
      <c r="E255" s="4">
        <v>3399.5088269693842</v>
      </c>
      <c r="F255" s="4">
        <v>3612.8970314685316</v>
      </c>
      <c r="G255" s="4">
        <v>3961.293561061947</v>
      </c>
      <c r="H255" s="4">
        <v>4033.7268176875677</v>
      </c>
      <c r="I255" s="4">
        <v>4044.2073946784922</v>
      </c>
      <c r="J255" s="17">
        <v>4255.1363466567054</v>
      </c>
      <c r="K255" s="17">
        <v>4392.9772132984681</v>
      </c>
      <c r="L255" s="4">
        <v>98.259979529170934</v>
      </c>
      <c r="M255" s="4">
        <v>98.039215686274517</v>
      </c>
      <c r="N255" s="4">
        <v>106.99300699300699</v>
      </c>
      <c r="O255" s="4">
        <v>93.451327433628322</v>
      </c>
      <c r="P255" s="4">
        <v>118.88365349764408</v>
      </c>
      <c r="Q255" s="4">
        <v>114.19068736141907</v>
      </c>
      <c r="R255" s="20">
        <v>142.3234964512514</v>
      </c>
      <c r="S255" s="20">
        <v>170.71348524467689</v>
      </c>
      <c r="T255" s="203">
        <v>2931</v>
      </c>
      <c r="U255" s="63">
        <v>2907</v>
      </c>
      <c r="V255" s="63">
        <v>2860</v>
      </c>
      <c r="W255" s="63">
        <v>2825</v>
      </c>
      <c r="X255" s="63">
        <v>2759</v>
      </c>
      <c r="Y255" s="63">
        <v>2706</v>
      </c>
      <c r="Z255" s="4">
        <v>2677</v>
      </c>
      <c r="AA255" s="4">
        <v>2677</v>
      </c>
      <c r="AB255" s="96">
        <f t="shared" si="222"/>
        <v>9552982.129999999</v>
      </c>
      <c r="AC255" s="4">
        <f t="shared" si="222"/>
        <v>10167372.16</v>
      </c>
      <c r="AD255" s="4">
        <f t="shared" si="222"/>
        <v>10638885.51</v>
      </c>
      <c r="AE255" s="4">
        <f t="shared" si="222"/>
        <v>11454654.310000001</v>
      </c>
      <c r="AF255" s="4">
        <f t="shared" si="222"/>
        <v>11457052.290000001</v>
      </c>
      <c r="AG255" s="4">
        <f t="shared" si="222"/>
        <v>11252625.209999999</v>
      </c>
      <c r="AH255" s="4">
        <f t="shared" si="222"/>
        <v>11772000</v>
      </c>
      <c r="AI255" s="4">
        <f t="shared" si="222"/>
        <v>12217000</v>
      </c>
      <c r="AJ255" s="199">
        <f t="shared" si="192"/>
        <v>3259.2910713067208</v>
      </c>
      <c r="AK255" s="4">
        <f t="shared" si="193"/>
        <v>3497.5480426556587</v>
      </c>
      <c r="AL255" s="4">
        <f t="shared" si="194"/>
        <v>3719.8900384615386</v>
      </c>
      <c r="AM255" s="4">
        <f t="shared" si="195"/>
        <v>4054.7448884955752</v>
      </c>
      <c r="AN255" s="4">
        <f t="shared" si="196"/>
        <v>4152.6104711852122</v>
      </c>
      <c r="AO255" s="4">
        <f t="shared" si="197"/>
        <v>4158.3980820399111</v>
      </c>
      <c r="AP255" s="4">
        <f t="shared" si="198"/>
        <v>4397.4598431079567</v>
      </c>
      <c r="AQ255" s="4">
        <f t="shared" si="199"/>
        <v>4563.6906985431451</v>
      </c>
    </row>
    <row r="256" spans="1:43">
      <c r="A256" s="3">
        <v>849</v>
      </c>
      <c r="B256" s="3">
        <v>16</v>
      </c>
      <c r="C256" s="24" t="s">
        <v>893</v>
      </c>
      <c r="D256" s="4">
        <v>3316.9440108728481</v>
      </c>
      <c r="E256" s="4">
        <v>3510.6366676980201</v>
      </c>
      <c r="F256" s="4">
        <v>3443.3016948621553</v>
      </c>
      <c r="G256" s="4">
        <v>3677.7436407455016</v>
      </c>
      <c r="H256" s="4">
        <v>3703.7214210352786</v>
      </c>
      <c r="I256" s="4">
        <v>3862.3642447741063</v>
      </c>
      <c r="J256" s="17">
        <v>3943.1392577459992</v>
      </c>
      <c r="K256" s="17">
        <v>3889.3428668709566</v>
      </c>
      <c r="L256" s="4">
        <v>82.452431289640586</v>
      </c>
      <c r="M256" s="4">
        <v>90.346534653465341</v>
      </c>
      <c r="N256" s="4">
        <v>89.912280701754383</v>
      </c>
      <c r="O256" s="4">
        <v>105.07712082262211</v>
      </c>
      <c r="P256" s="4">
        <v>108.80316518298714</v>
      </c>
      <c r="Q256" s="4">
        <v>99.46055293324342</v>
      </c>
      <c r="R256" s="20">
        <v>128.02179094313925</v>
      </c>
      <c r="S256" s="20">
        <v>131.08614232209737</v>
      </c>
      <c r="T256" s="203">
        <v>3311</v>
      </c>
      <c r="U256" s="63">
        <v>3232</v>
      </c>
      <c r="V256" s="63">
        <v>3192</v>
      </c>
      <c r="W256" s="63">
        <v>3112</v>
      </c>
      <c r="X256" s="63">
        <v>3033</v>
      </c>
      <c r="Y256" s="63">
        <v>2966</v>
      </c>
      <c r="Z256" s="4">
        <v>2937</v>
      </c>
      <c r="AA256" s="4">
        <v>2937</v>
      </c>
      <c r="AB256" s="96">
        <f t="shared" si="222"/>
        <v>11255401.620000001</v>
      </c>
      <c r="AC256" s="4">
        <f t="shared" si="222"/>
        <v>11638377.710000001</v>
      </c>
      <c r="AD256" s="4">
        <f t="shared" si="222"/>
        <v>11278019.01</v>
      </c>
      <c r="AE256" s="4">
        <f t="shared" si="222"/>
        <v>11772138.210000001</v>
      </c>
      <c r="AF256" s="4">
        <f t="shared" si="222"/>
        <v>11563387.07</v>
      </c>
      <c r="AG256" s="4">
        <f t="shared" si="222"/>
        <v>11750772.35</v>
      </c>
      <c r="AH256" s="4">
        <f t="shared" si="222"/>
        <v>11957000</v>
      </c>
      <c r="AI256" s="4">
        <f t="shared" si="222"/>
        <v>11808000</v>
      </c>
      <c r="AJ256" s="199">
        <f t="shared" si="192"/>
        <v>3399.3964421624892</v>
      </c>
      <c r="AK256" s="4">
        <f t="shared" si="193"/>
        <v>3600.9832023514855</v>
      </c>
      <c r="AL256" s="4">
        <f t="shared" si="194"/>
        <v>3533.2139755639096</v>
      </c>
      <c r="AM256" s="4">
        <f t="shared" si="195"/>
        <v>3782.8207615681235</v>
      </c>
      <c r="AN256" s="4">
        <f t="shared" si="196"/>
        <v>3812.524586218266</v>
      </c>
      <c r="AO256" s="4">
        <f t="shared" si="197"/>
        <v>3961.8247977073497</v>
      </c>
      <c r="AP256" s="4">
        <f t="shared" si="198"/>
        <v>4071.1610486891386</v>
      </c>
      <c r="AQ256" s="4">
        <f t="shared" si="199"/>
        <v>4020.4290091930543</v>
      </c>
    </row>
    <row r="257" spans="1:43">
      <c r="A257" s="3">
        <v>924</v>
      </c>
      <c r="B257" s="3">
        <v>16</v>
      </c>
      <c r="C257" s="24" t="s">
        <v>915</v>
      </c>
      <c r="D257" s="4">
        <v>3742.8513688673529</v>
      </c>
      <c r="E257" s="4">
        <v>3857.9280576864066</v>
      </c>
      <c r="F257" s="4">
        <v>3843.7000466417908</v>
      </c>
      <c r="G257" s="4">
        <v>4198.0845641187616</v>
      </c>
      <c r="H257" s="4">
        <v>4135.2262524084772</v>
      </c>
      <c r="I257" s="4">
        <v>4444.2914714518765</v>
      </c>
      <c r="J257" s="17">
        <v>4580.3660565723794</v>
      </c>
      <c r="K257" s="17">
        <v>4758.7354409317804</v>
      </c>
      <c r="L257" s="4">
        <v>89.339794064203517</v>
      </c>
      <c r="M257" s="4">
        <v>93.893832463945998</v>
      </c>
      <c r="N257" s="4">
        <v>92.350746268656721</v>
      </c>
      <c r="O257" s="4">
        <v>107.70688566013898</v>
      </c>
      <c r="P257" s="4">
        <v>107.89980732177264</v>
      </c>
      <c r="Q257" s="4">
        <v>112.56117455138663</v>
      </c>
      <c r="R257" s="20">
        <v>133.77703826955076</v>
      </c>
      <c r="S257" s="20">
        <v>140.76539101497505</v>
      </c>
      <c r="T257" s="203">
        <v>3302</v>
      </c>
      <c r="U257" s="63">
        <v>3259</v>
      </c>
      <c r="V257" s="63">
        <v>3216</v>
      </c>
      <c r="W257" s="63">
        <v>3166</v>
      </c>
      <c r="X257" s="63">
        <v>3114</v>
      </c>
      <c r="Y257" s="63">
        <v>3065</v>
      </c>
      <c r="Z257" s="4">
        <v>3005</v>
      </c>
      <c r="AA257" s="4">
        <v>3005</v>
      </c>
      <c r="AB257" s="96">
        <f t="shared" si="222"/>
        <v>12653895.219999999</v>
      </c>
      <c r="AC257" s="4">
        <f t="shared" si="222"/>
        <v>12878987.539999999</v>
      </c>
      <c r="AD257" s="4">
        <f t="shared" si="222"/>
        <v>12658339.35</v>
      </c>
      <c r="AE257" s="4">
        <f t="shared" si="222"/>
        <v>13632135.729999999</v>
      </c>
      <c r="AF257" s="4">
        <f t="shared" si="222"/>
        <v>13213094.549999999</v>
      </c>
      <c r="AG257" s="4">
        <f t="shared" si="222"/>
        <v>13966753.360000003</v>
      </c>
      <c r="AH257" s="4">
        <f t="shared" si="222"/>
        <v>14166000</v>
      </c>
      <c r="AI257" s="4">
        <f t="shared" si="222"/>
        <v>14723000</v>
      </c>
      <c r="AJ257" s="199">
        <f t="shared" si="192"/>
        <v>3832.1911629315564</v>
      </c>
      <c r="AK257" s="4">
        <f t="shared" si="193"/>
        <v>3951.8218901503524</v>
      </c>
      <c r="AL257" s="4">
        <f t="shared" si="194"/>
        <v>3936.0507929104479</v>
      </c>
      <c r="AM257" s="4">
        <f t="shared" si="195"/>
        <v>4305.7914497789006</v>
      </c>
      <c r="AN257" s="4">
        <f t="shared" si="196"/>
        <v>4243.1260597302498</v>
      </c>
      <c r="AO257" s="4">
        <f t="shared" si="197"/>
        <v>4556.8526460032635</v>
      </c>
      <c r="AP257" s="4">
        <f t="shared" si="198"/>
        <v>4714.1430948419302</v>
      </c>
      <c r="AQ257" s="4">
        <f t="shared" si="199"/>
        <v>4899.5008319467552</v>
      </c>
    </row>
    <row r="258" spans="1:43" s="162" customFormat="1">
      <c r="A258" s="41"/>
      <c r="B258" s="41">
        <v>16</v>
      </c>
      <c r="C258" s="207" t="s">
        <v>716</v>
      </c>
      <c r="D258" s="29"/>
      <c r="E258" s="29"/>
      <c r="F258" s="29"/>
      <c r="G258" s="29"/>
      <c r="H258" s="29"/>
      <c r="I258" s="29"/>
      <c r="J258" s="208"/>
      <c r="K258" s="208"/>
      <c r="L258" s="29"/>
      <c r="M258" s="29"/>
      <c r="N258" s="29"/>
      <c r="O258" s="29"/>
      <c r="P258" s="29"/>
      <c r="Q258" s="29"/>
      <c r="R258" s="209"/>
      <c r="S258" s="209"/>
      <c r="T258" s="210">
        <f>SUM(T250:T257)</f>
        <v>69032</v>
      </c>
      <c r="U258" s="210">
        <f t="shared" ref="U258:AI258" si="223">SUM(U250:U257)</f>
        <v>69027</v>
      </c>
      <c r="V258" s="210">
        <f t="shared" si="223"/>
        <v>68780</v>
      </c>
      <c r="W258" s="210">
        <f t="shared" si="223"/>
        <v>68437</v>
      </c>
      <c r="X258" s="210">
        <f t="shared" si="223"/>
        <v>68158</v>
      </c>
      <c r="Y258" s="210">
        <f t="shared" si="223"/>
        <v>67988</v>
      </c>
      <c r="Z258" s="210">
        <f t="shared" si="223"/>
        <v>67920</v>
      </c>
      <c r="AA258" s="210">
        <f t="shared" si="223"/>
        <v>67920</v>
      </c>
      <c r="AB258" s="210">
        <f t="shared" si="223"/>
        <v>231935608.23000002</v>
      </c>
      <c r="AC258" s="210">
        <f t="shared" si="223"/>
        <v>239673296.08000001</v>
      </c>
      <c r="AD258" s="210">
        <f t="shared" si="223"/>
        <v>236073613.17999998</v>
      </c>
      <c r="AE258" s="210">
        <f t="shared" si="223"/>
        <v>247666149.83000001</v>
      </c>
      <c r="AF258" s="210">
        <f t="shared" si="223"/>
        <v>252092015.41</v>
      </c>
      <c r="AG258" s="210">
        <f t="shared" si="223"/>
        <v>261097103.82999998</v>
      </c>
      <c r="AH258" s="210">
        <f t="shared" si="223"/>
        <v>267217000</v>
      </c>
      <c r="AI258" s="210">
        <f t="shared" si="223"/>
        <v>270971000</v>
      </c>
      <c r="AJ258" s="199">
        <f t="shared" si="192"/>
        <v>3359.8274456773675</v>
      </c>
      <c r="AK258" s="4">
        <f t="shared" si="193"/>
        <v>3472.1673559621599</v>
      </c>
      <c r="AL258" s="4">
        <f t="shared" si="194"/>
        <v>3432.3002788601334</v>
      </c>
      <c r="AM258" s="4">
        <f t="shared" si="195"/>
        <v>3618.8925556351101</v>
      </c>
      <c r="AN258" s="4">
        <f t="shared" si="196"/>
        <v>3698.6416181519412</v>
      </c>
      <c r="AO258" s="4">
        <f t="shared" si="197"/>
        <v>3840.3409988527383</v>
      </c>
      <c r="AP258" s="4">
        <f t="shared" si="198"/>
        <v>3934.2903415783276</v>
      </c>
      <c r="AQ258" s="4">
        <f t="shared" si="199"/>
        <v>3989.5612485276797</v>
      </c>
    </row>
    <row r="259" spans="1:43" s="229" customFormat="1" ht="15">
      <c r="A259" s="223"/>
      <c r="B259" s="223"/>
      <c r="C259" s="232"/>
      <c r="D259" s="225"/>
      <c r="E259" s="225"/>
      <c r="F259" s="225"/>
      <c r="G259" s="225"/>
      <c r="H259" s="225"/>
      <c r="I259" s="225"/>
      <c r="J259" s="233"/>
      <c r="K259" s="233"/>
      <c r="L259" s="225"/>
      <c r="M259" s="225"/>
      <c r="N259" s="225"/>
      <c r="O259" s="225"/>
      <c r="P259" s="225"/>
      <c r="Q259" s="225"/>
      <c r="R259" s="234"/>
      <c r="S259" s="234"/>
      <c r="T259" s="235"/>
      <c r="U259" s="236"/>
      <c r="V259" s="236"/>
      <c r="W259" s="236"/>
      <c r="X259" s="236"/>
      <c r="Y259" s="236"/>
      <c r="Z259" s="225"/>
      <c r="AA259" s="225"/>
      <c r="AB259" s="254"/>
      <c r="AC259" s="225"/>
      <c r="AD259" s="225"/>
      <c r="AE259" s="225"/>
      <c r="AF259" s="225"/>
      <c r="AG259" s="225"/>
      <c r="AH259" s="225"/>
      <c r="AI259" s="225"/>
      <c r="AJ259" s="230" t="s">
        <v>1018</v>
      </c>
      <c r="AK259" s="231">
        <f>AK258/AJ258-1</f>
        <v>3.3436214240503581E-2</v>
      </c>
      <c r="AL259" s="231">
        <f t="shared" ref="AL259" si="224">AL258/AK258-1</f>
        <v>-1.1481899636424431E-2</v>
      </c>
      <c r="AM259" s="231">
        <f t="shared" ref="AM259" si="225">AM258/AL258-1</f>
        <v>5.436362253157645E-2</v>
      </c>
      <c r="AN259" s="231">
        <f t="shared" ref="AN259" si="226">AN258/AM258-1</f>
        <v>2.2036869371170109E-2</v>
      </c>
      <c r="AO259" s="231">
        <f t="shared" ref="AO259" si="227">AO258/AN258-1</f>
        <v>3.831119511697878E-2</v>
      </c>
      <c r="AP259" s="231">
        <f t="shared" ref="AP259" si="228">AP258/AO258-1</f>
        <v>2.446380223882616E-2</v>
      </c>
      <c r="AQ259" s="231">
        <f t="shared" ref="AQ259" si="229">AQ258/AP258-1</f>
        <v>1.4048507392868004E-2</v>
      </c>
    </row>
    <row r="260" spans="1:43">
      <c r="C260" s="24"/>
      <c r="D260" s="4"/>
      <c r="E260" s="4"/>
      <c r="F260" s="4"/>
      <c r="G260" s="4"/>
      <c r="H260" s="4"/>
      <c r="I260" s="4"/>
      <c r="J260" s="17"/>
      <c r="K260" s="17"/>
      <c r="L260" s="4"/>
      <c r="M260" s="4"/>
      <c r="N260" s="4"/>
      <c r="O260" s="4"/>
      <c r="P260" s="4"/>
      <c r="Q260" s="4"/>
      <c r="R260" s="20"/>
      <c r="S260" s="20"/>
      <c r="T260" s="203"/>
      <c r="U260" s="63"/>
      <c r="V260" s="63"/>
      <c r="W260" s="63"/>
      <c r="X260" s="63"/>
      <c r="Y260" s="63"/>
      <c r="Z260" s="4"/>
      <c r="AA260" s="4"/>
      <c r="AB260" s="96"/>
      <c r="AC260" s="4"/>
      <c r="AD260" s="4"/>
      <c r="AE260" s="4"/>
      <c r="AF260" s="4"/>
      <c r="AG260" s="4"/>
      <c r="AH260" s="4"/>
      <c r="AI260" s="4"/>
      <c r="AJ260" s="199"/>
      <c r="AK260" s="220"/>
      <c r="AL260" s="220"/>
      <c r="AM260" s="220"/>
      <c r="AN260" s="220"/>
      <c r="AO260" s="220"/>
      <c r="AP260" s="220"/>
      <c r="AQ260" s="220"/>
    </row>
    <row r="261" spans="1:43">
      <c r="A261" s="3">
        <v>9</v>
      </c>
      <c r="B261" s="3">
        <v>17</v>
      </c>
      <c r="C261" s="24" t="s">
        <v>631</v>
      </c>
      <c r="D261" s="4">
        <v>3645.8782806103463</v>
      </c>
      <c r="E261" s="4">
        <v>3808.5286699507387</v>
      </c>
      <c r="F261" s="4">
        <v>3905.4911072796936</v>
      </c>
      <c r="G261" s="4">
        <v>3885.7249125534395</v>
      </c>
      <c r="H261" s="4">
        <v>3829.5979475982531</v>
      </c>
      <c r="I261" s="4">
        <v>4074.5299324592766</v>
      </c>
      <c r="J261" s="17">
        <v>4178.6431152147734</v>
      </c>
      <c r="K261" s="17">
        <v>4347.6515455640301</v>
      </c>
      <c r="L261" s="4">
        <v>80.387048753256423</v>
      </c>
      <c r="M261" s="4">
        <v>101.5536187949981</v>
      </c>
      <c r="N261" s="4">
        <v>105.3639846743295</v>
      </c>
      <c r="O261" s="4">
        <v>106.10182666148465</v>
      </c>
      <c r="P261" s="4">
        <v>113.14013497419612</v>
      </c>
      <c r="Q261" s="4">
        <v>112.83273738577672</v>
      </c>
      <c r="R261" s="20">
        <v>129.26535527900441</v>
      </c>
      <c r="S261" s="20">
        <v>138.49859494179046</v>
      </c>
      <c r="T261" s="203">
        <v>2687</v>
      </c>
      <c r="U261" s="63">
        <v>2639</v>
      </c>
      <c r="V261" s="63">
        <v>2610</v>
      </c>
      <c r="W261" s="63">
        <v>2573</v>
      </c>
      <c r="X261" s="63">
        <v>2519</v>
      </c>
      <c r="Y261" s="63">
        <v>2517</v>
      </c>
      <c r="Z261" s="4">
        <v>2491</v>
      </c>
      <c r="AA261" s="4">
        <v>2491</v>
      </c>
      <c r="AB261" s="96">
        <f t="shared" ref="AB261:AB290" si="230">T261*(D261+L261)</f>
        <v>10012474.939999999</v>
      </c>
      <c r="AC261" s="4">
        <f t="shared" ref="AC261:AC290" si="231">U261*(E261+M261)</f>
        <v>10318707.16</v>
      </c>
      <c r="AD261" s="4">
        <f t="shared" ref="AD261:AD290" si="232">V261*(F261+N261)</f>
        <v>10468331.790000001</v>
      </c>
      <c r="AE261" s="4">
        <f t="shared" ref="AE261:AE290" si="233">W261*(G261+O261)</f>
        <v>10270970.199999999</v>
      </c>
      <c r="AF261" s="4">
        <f t="shared" ref="AF261:AF290" si="234">X261*(H261+P261)</f>
        <v>9931757.2299999986</v>
      </c>
      <c r="AG261" s="4">
        <f t="shared" ref="AG261:AG290" si="235">Y261*(I261+Q261)</f>
        <v>10539591.84</v>
      </c>
      <c r="AH261" s="4">
        <f t="shared" ref="AH261:AH290" si="236">Z261*(J261+R261)</f>
        <v>10731000</v>
      </c>
      <c r="AI261" s="4">
        <f t="shared" ref="AI261:AI290" si="237">AA261*(K261+S261)</f>
        <v>11175000</v>
      </c>
      <c r="AJ261" s="199">
        <f t="shared" si="192"/>
        <v>3726.2653293636022</v>
      </c>
      <c r="AK261" s="4">
        <f t="shared" si="193"/>
        <v>3910.0822887457371</v>
      </c>
      <c r="AL261" s="4">
        <f t="shared" si="194"/>
        <v>4010.8550919540235</v>
      </c>
      <c r="AM261" s="4">
        <f t="shared" si="195"/>
        <v>3991.8267392149241</v>
      </c>
      <c r="AN261" s="4">
        <f t="shared" si="196"/>
        <v>3942.738082572449</v>
      </c>
      <c r="AO261" s="4">
        <f t="shared" si="197"/>
        <v>4187.3626698450535</v>
      </c>
      <c r="AP261" s="4">
        <f t="shared" si="198"/>
        <v>4307.9084704937777</v>
      </c>
      <c r="AQ261" s="4">
        <f t="shared" si="199"/>
        <v>4486.1501405058207</v>
      </c>
    </row>
    <row r="262" spans="1:43">
      <c r="A262" s="3">
        <v>69</v>
      </c>
      <c r="B262" s="3">
        <v>17</v>
      </c>
      <c r="C262" s="24" t="s">
        <v>646</v>
      </c>
      <c r="D262" s="4">
        <v>3688.797598816886</v>
      </c>
      <c r="E262" s="4">
        <v>3917.0580796508457</v>
      </c>
      <c r="F262" s="4">
        <v>3692.6993931871466</v>
      </c>
      <c r="G262" s="4">
        <v>4039.3251755981528</v>
      </c>
      <c r="H262" s="4">
        <v>4326.2647403708988</v>
      </c>
      <c r="I262" s="4">
        <v>4415.5901015081208</v>
      </c>
      <c r="J262" s="17">
        <v>4686.4618550639425</v>
      </c>
      <c r="K262" s="17">
        <v>4580.7731882992794</v>
      </c>
      <c r="L262" s="4">
        <v>97.069104598010213</v>
      </c>
      <c r="M262" s="4">
        <v>102.42771412984179</v>
      </c>
      <c r="N262" s="4">
        <v>96.952144531788718</v>
      </c>
      <c r="O262" s="4">
        <v>97.383517559815303</v>
      </c>
      <c r="P262" s="4">
        <v>104.70756062767475</v>
      </c>
      <c r="Q262" s="4">
        <v>106.4385150812065</v>
      </c>
      <c r="R262" s="20">
        <v>118.18315449066588</v>
      </c>
      <c r="S262" s="20">
        <v>134.94046744083494</v>
      </c>
      <c r="T262" s="203">
        <v>7438</v>
      </c>
      <c r="U262" s="63">
        <v>7332</v>
      </c>
      <c r="V262" s="63">
        <v>7251</v>
      </c>
      <c r="W262" s="63">
        <v>7147</v>
      </c>
      <c r="X262" s="63">
        <v>7010</v>
      </c>
      <c r="Y262" s="63">
        <v>6896</v>
      </c>
      <c r="Z262" s="4">
        <v>6803</v>
      </c>
      <c r="AA262" s="4">
        <v>6803</v>
      </c>
      <c r="AB262" s="96">
        <f t="shared" si="230"/>
        <v>28159276.539999999</v>
      </c>
      <c r="AC262" s="4">
        <f t="shared" si="231"/>
        <v>29470869.84</v>
      </c>
      <c r="AD262" s="4">
        <f t="shared" si="232"/>
        <v>27478763.300000001</v>
      </c>
      <c r="AE262" s="4">
        <f t="shared" si="233"/>
        <v>29565057.029999997</v>
      </c>
      <c r="AF262" s="4">
        <f t="shared" si="234"/>
        <v>31061115.830000002</v>
      </c>
      <c r="AG262" s="4">
        <f t="shared" si="235"/>
        <v>31183909.340000004</v>
      </c>
      <c r="AH262" s="4">
        <f t="shared" si="236"/>
        <v>32686000.000000004</v>
      </c>
      <c r="AI262" s="4">
        <f t="shared" si="237"/>
        <v>32081000</v>
      </c>
      <c r="AJ262" s="199">
        <f t="shared" si="192"/>
        <v>3785.8667034148962</v>
      </c>
      <c r="AK262" s="4">
        <f t="shared" si="193"/>
        <v>4019.4857937806873</v>
      </c>
      <c r="AL262" s="4">
        <f t="shared" si="194"/>
        <v>3789.6515377189353</v>
      </c>
      <c r="AM262" s="4">
        <f t="shared" si="195"/>
        <v>4136.7086931579679</v>
      </c>
      <c r="AN262" s="4">
        <f t="shared" si="196"/>
        <v>4430.9723009985737</v>
      </c>
      <c r="AO262" s="4">
        <f t="shared" si="197"/>
        <v>4522.0286165893276</v>
      </c>
      <c r="AP262" s="4">
        <f t="shared" si="198"/>
        <v>4804.6450095546088</v>
      </c>
      <c r="AQ262" s="4">
        <f t="shared" si="199"/>
        <v>4715.7136557401145</v>
      </c>
    </row>
    <row r="263" spans="1:43">
      <c r="A263" s="3">
        <v>71</v>
      </c>
      <c r="B263" s="3">
        <v>17</v>
      </c>
      <c r="C263" s="24" t="s">
        <v>647</v>
      </c>
      <c r="D263" s="4">
        <v>3517.3116701548765</v>
      </c>
      <c r="E263" s="4">
        <v>3681.9738982812059</v>
      </c>
      <c r="F263" s="4">
        <v>3518.7728938307027</v>
      </c>
      <c r="G263" s="4">
        <v>3754.2178114969361</v>
      </c>
      <c r="H263" s="4">
        <v>3885.2473364900857</v>
      </c>
      <c r="I263" s="4">
        <v>4091.9693760311984</v>
      </c>
      <c r="J263" s="17">
        <v>4268.8237072875718</v>
      </c>
      <c r="K263" s="17">
        <v>4397.7925612337467</v>
      </c>
      <c r="L263" s="4">
        <v>97.111762243616582</v>
      </c>
      <c r="M263" s="4">
        <v>105.94533671456749</v>
      </c>
      <c r="N263" s="4">
        <v>103.87374461979914</v>
      </c>
      <c r="O263" s="4">
        <v>104.31864604610446</v>
      </c>
      <c r="P263" s="4">
        <v>112.31133471441255</v>
      </c>
      <c r="Q263" s="4">
        <v>118.04409779511025</v>
      </c>
      <c r="R263" s="20">
        <v>122.16510432416086</v>
      </c>
      <c r="S263" s="20">
        <v>128.66646507408527</v>
      </c>
      <c r="T263" s="203">
        <v>7167</v>
      </c>
      <c r="U263" s="63">
        <v>7098</v>
      </c>
      <c r="V263" s="63">
        <v>6970</v>
      </c>
      <c r="W263" s="63">
        <v>6854</v>
      </c>
      <c r="X263" s="63">
        <v>6758</v>
      </c>
      <c r="Y263" s="63">
        <v>6667</v>
      </c>
      <c r="Z263" s="4">
        <v>6614</v>
      </c>
      <c r="AA263" s="4">
        <v>6614</v>
      </c>
      <c r="AB263" s="96">
        <f t="shared" si="230"/>
        <v>25904572.740000002</v>
      </c>
      <c r="AC263" s="4">
        <f t="shared" si="231"/>
        <v>26886650.73</v>
      </c>
      <c r="AD263" s="4">
        <f t="shared" si="232"/>
        <v>25249847.07</v>
      </c>
      <c r="AE263" s="4">
        <f t="shared" si="233"/>
        <v>26446408.879999999</v>
      </c>
      <c r="AF263" s="4">
        <f t="shared" si="234"/>
        <v>27015501.5</v>
      </c>
      <c r="AG263" s="4">
        <f t="shared" si="235"/>
        <v>28068159.829999998</v>
      </c>
      <c r="AH263" s="4">
        <f t="shared" si="236"/>
        <v>29042000</v>
      </c>
      <c r="AI263" s="4">
        <f t="shared" si="237"/>
        <v>29938000</v>
      </c>
      <c r="AJ263" s="199">
        <f t="shared" si="192"/>
        <v>3614.4234323984933</v>
      </c>
      <c r="AK263" s="4">
        <f t="shared" si="193"/>
        <v>3787.9192349957734</v>
      </c>
      <c r="AL263" s="4">
        <f t="shared" si="194"/>
        <v>3622.646638450502</v>
      </c>
      <c r="AM263" s="4">
        <f t="shared" si="195"/>
        <v>3858.5364575430403</v>
      </c>
      <c r="AN263" s="4">
        <f t="shared" si="196"/>
        <v>3997.5586712044983</v>
      </c>
      <c r="AO263" s="4">
        <f t="shared" si="197"/>
        <v>4210.0134738263087</v>
      </c>
      <c r="AP263" s="4">
        <f t="shared" si="198"/>
        <v>4390.9888116117327</v>
      </c>
      <c r="AQ263" s="4">
        <f t="shared" si="199"/>
        <v>4526.4590263078317</v>
      </c>
    </row>
    <row r="264" spans="1:43">
      <c r="A264" s="3">
        <v>72</v>
      </c>
      <c r="B264" s="3">
        <v>17</v>
      </c>
      <c r="C264" s="24" t="s">
        <v>648</v>
      </c>
      <c r="D264" s="4">
        <v>3949.8311077542799</v>
      </c>
      <c r="E264" s="4">
        <v>4280.7431891348087</v>
      </c>
      <c r="F264" s="4">
        <v>4480.4175180972079</v>
      </c>
      <c r="G264" s="4">
        <v>4479.8858008213547</v>
      </c>
      <c r="H264" s="4">
        <v>4634.3215537017722</v>
      </c>
      <c r="I264" s="4">
        <v>4909.1013382507899</v>
      </c>
      <c r="J264" s="17">
        <v>4691.2539515279241</v>
      </c>
      <c r="K264" s="17">
        <v>4771.3382507903052</v>
      </c>
      <c r="L264" s="4">
        <v>63.444108761329304</v>
      </c>
      <c r="M264" s="4">
        <v>60.362173038229379</v>
      </c>
      <c r="N264" s="4">
        <v>62.047569803516026</v>
      </c>
      <c r="O264" s="4">
        <v>59.548254620123203</v>
      </c>
      <c r="P264" s="4">
        <v>62.565172054223147</v>
      </c>
      <c r="Q264" s="4">
        <v>66.385669125395154</v>
      </c>
      <c r="R264" s="20">
        <v>70.60063224446786</v>
      </c>
      <c r="S264" s="20">
        <v>70.60063224446786</v>
      </c>
      <c r="T264" s="203">
        <v>993</v>
      </c>
      <c r="U264" s="63">
        <v>994</v>
      </c>
      <c r="V264" s="63">
        <v>967</v>
      </c>
      <c r="W264" s="63">
        <v>974</v>
      </c>
      <c r="X264" s="63">
        <v>959</v>
      </c>
      <c r="Y264" s="63">
        <v>949</v>
      </c>
      <c r="Z264" s="4">
        <v>949</v>
      </c>
      <c r="AA264" s="4">
        <v>949</v>
      </c>
      <c r="AB264" s="96">
        <f t="shared" si="230"/>
        <v>3985182.29</v>
      </c>
      <c r="AC264" s="4">
        <f t="shared" si="231"/>
        <v>4315058.7299999995</v>
      </c>
      <c r="AD264" s="4">
        <f t="shared" si="232"/>
        <v>4392563.74</v>
      </c>
      <c r="AE264" s="4">
        <f t="shared" si="233"/>
        <v>4421408.7699999996</v>
      </c>
      <c r="AF264" s="4">
        <f t="shared" si="234"/>
        <v>4504314.3699999992</v>
      </c>
      <c r="AG264" s="4">
        <f t="shared" si="235"/>
        <v>4721737.17</v>
      </c>
      <c r="AH264" s="4">
        <f t="shared" si="236"/>
        <v>4519000</v>
      </c>
      <c r="AI264" s="4">
        <f t="shared" si="237"/>
        <v>4595000</v>
      </c>
      <c r="AJ264" s="199">
        <f t="shared" si="192"/>
        <v>4013.2752165156094</v>
      </c>
      <c r="AK264" s="4">
        <f t="shared" si="193"/>
        <v>4341.105362173038</v>
      </c>
      <c r="AL264" s="4">
        <f t="shared" si="194"/>
        <v>4542.465087900724</v>
      </c>
      <c r="AM264" s="4">
        <f t="shared" si="195"/>
        <v>4539.4340554414775</v>
      </c>
      <c r="AN264" s="4">
        <f t="shared" si="196"/>
        <v>4696.886725755995</v>
      </c>
      <c r="AO264" s="4">
        <f t="shared" si="197"/>
        <v>4975.4870073761858</v>
      </c>
      <c r="AP264" s="4">
        <f t="shared" si="198"/>
        <v>4761.8545837723923</v>
      </c>
      <c r="AQ264" s="4">
        <f t="shared" si="199"/>
        <v>4841.9388830347734</v>
      </c>
    </row>
    <row r="265" spans="1:43">
      <c r="A265" s="3">
        <v>139</v>
      </c>
      <c r="B265" s="3">
        <v>17</v>
      </c>
      <c r="C265" s="24" t="s">
        <v>668</v>
      </c>
      <c r="D265" s="4">
        <v>3122.2788699161752</v>
      </c>
      <c r="E265" s="4">
        <v>3236.1755920232654</v>
      </c>
      <c r="F265" s="4">
        <v>3246.8765638747782</v>
      </c>
      <c r="G265" s="4">
        <v>3270.3869083350232</v>
      </c>
      <c r="H265" s="4">
        <v>3485.745483543275</v>
      </c>
      <c r="I265" s="4">
        <v>3588.0733600731114</v>
      </c>
      <c r="J265" s="17">
        <v>3673.3252623083131</v>
      </c>
      <c r="K265" s="17">
        <v>3640.2340597255852</v>
      </c>
      <c r="L265" s="4">
        <v>64.886681154920836</v>
      </c>
      <c r="M265" s="4">
        <v>66.68051516410469</v>
      </c>
      <c r="N265" s="4">
        <v>64.097193129451199</v>
      </c>
      <c r="O265" s="4">
        <v>64.08436422632326</v>
      </c>
      <c r="P265" s="4">
        <v>68.366517675741562</v>
      </c>
      <c r="Q265" s="4">
        <v>69.455727051177902</v>
      </c>
      <c r="R265" s="20">
        <v>70.520581113801455</v>
      </c>
      <c r="S265" s="20">
        <v>71.52945924132365</v>
      </c>
      <c r="T265" s="203">
        <v>9663</v>
      </c>
      <c r="U265" s="63">
        <v>9628</v>
      </c>
      <c r="V265" s="63">
        <v>9966</v>
      </c>
      <c r="W265" s="63">
        <v>9862</v>
      </c>
      <c r="X265" s="63">
        <v>9844</v>
      </c>
      <c r="Y265" s="63">
        <v>9848</v>
      </c>
      <c r="Z265" s="4">
        <v>9912</v>
      </c>
      <c r="AA265" s="4">
        <v>9912</v>
      </c>
      <c r="AB265" s="96">
        <f t="shared" si="230"/>
        <v>30797580.720000003</v>
      </c>
      <c r="AC265" s="4">
        <f t="shared" si="231"/>
        <v>31799898.599999998</v>
      </c>
      <c r="AD265" s="4">
        <f t="shared" si="232"/>
        <v>32997164.462304149</v>
      </c>
      <c r="AE265" s="4">
        <f t="shared" si="233"/>
        <v>32884555.689999998</v>
      </c>
      <c r="AF265" s="4">
        <f t="shared" si="234"/>
        <v>34986678.539999999</v>
      </c>
      <c r="AG265" s="4">
        <f t="shared" si="235"/>
        <v>36019346.450000003</v>
      </c>
      <c r="AH265" s="4">
        <f t="shared" si="236"/>
        <v>37109000</v>
      </c>
      <c r="AI265" s="4">
        <f t="shared" si="237"/>
        <v>36791000</v>
      </c>
      <c r="AJ265" s="199">
        <f t="shared" si="192"/>
        <v>3187.1655510710962</v>
      </c>
      <c r="AK265" s="4">
        <f t="shared" si="193"/>
        <v>3302.8561071873701</v>
      </c>
      <c r="AL265" s="4">
        <f t="shared" si="194"/>
        <v>3310.9737570042294</v>
      </c>
      <c r="AM265" s="4">
        <f t="shared" si="195"/>
        <v>3334.4712725613463</v>
      </c>
      <c r="AN265" s="4">
        <f t="shared" si="196"/>
        <v>3554.1120012190167</v>
      </c>
      <c r="AO265" s="4">
        <f t="shared" si="197"/>
        <v>3657.5290871242896</v>
      </c>
      <c r="AP265" s="4">
        <f t="shared" si="198"/>
        <v>3743.8458434221147</v>
      </c>
      <c r="AQ265" s="4">
        <f t="shared" si="199"/>
        <v>3711.7635189669086</v>
      </c>
    </row>
    <row r="266" spans="1:43">
      <c r="A266" s="3">
        <v>208</v>
      </c>
      <c r="B266" s="3">
        <v>17</v>
      </c>
      <c r="C266" s="24" t="s">
        <v>694</v>
      </c>
      <c r="D266" s="4">
        <v>2601.9403383250142</v>
      </c>
      <c r="E266" s="4">
        <v>2712.6653972668046</v>
      </c>
      <c r="F266" s="4">
        <v>3044.9303443592203</v>
      </c>
      <c r="G266" s="4">
        <v>3006.1302656010334</v>
      </c>
      <c r="H266" s="4">
        <v>3208.400035561303</v>
      </c>
      <c r="I266" s="4">
        <v>3531.0889822580643</v>
      </c>
      <c r="J266" s="17">
        <v>3579.0279680825342</v>
      </c>
      <c r="K266" s="17">
        <v>3489.3205448537115</v>
      </c>
      <c r="L266" s="4">
        <v>88.978686316456702</v>
      </c>
      <c r="M266" s="4">
        <v>97.092006991895758</v>
      </c>
      <c r="N266" s="4">
        <v>94.918504314477474</v>
      </c>
      <c r="O266" s="4">
        <v>104.38362799709373</v>
      </c>
      <c r="P266" s="4">
        <v>110.80578679382526</v>
      </c>
      <c r="Q266" s="4">
        <v>111.37096774193549</v>
      </c>
      <c r="R266" s="20">
        <v>117.03070847102443</v>
      </c>
      <c r="S266" s="20">
        <v>117.99790440880149</v>
      </c>
      <c r="T266" s="203">
        <v>12621</v>
      </c>
      <c r="U266" s="63">
        <v>12586</v>
      </c>
      <c r="V266" s="63">
        <v>12516</v>
      </c>
      <c r="W266" s="63">
        <v>12387</v>
      </c>
      <c r="X266" s="63">
        <v>12373</v>
      </c>
      <c r="Y266" s="63">
        <v>12400</v>
      </c>
      <c r="Z266" s="4">
        <v>12407</v>
      </c>
      <c r="AA266" s="4">
        <v>12407</v>
      </c>
      <c r="AB266" s="96">
        <f t="shared" si="230"/>
        <v>33962089.010000005</v>
      </c>
      <c r="AC266" s="4">
        <f t="shared" si="231"/>
        <v>35363606.690000005</v>
      </c>
      <c r="AD266" s="4">
        <f t="shared" si="232"/>
        <v>39298348.190000005</v>
      </c>
      <c r="AE266" s="4">
        <f t="shared" si="233"/>
        <v>38529935.600000001</v>
      </c>
      <c r="AF266" s="4">
        <f t="shared" si="234"/>
        <v>41068533.640000001</v>
      </c>
      <c r="AG266" s="4">
        <f t="shared" si="235"/>
        <v>45166503.380000003</v>
      </c>
      <c r="AH266" s="4">
        <f t="shared" si="236"/>
        <v>45857000</v>
      </c>
      <c r="AI266" s="4">
        <f t="shared" si="237"/>
        <v>44755999.999999993</v>
      </c>
      <c r="AJ266" s="199">
        <f t="shared" si="192"/>
        <v>2690.919024641471</v>
      </c>
      <c r="AK266" s="4">
        <f t="shared" si="193"/>
        <v>2809.7574042587007</v>
      </c>
      <c r="AL266" s="4">
        <f t="shared" si="194"/>
        <v>3139.8488486736983</v>
      </c>
      <c r="AM266" s="4">
        <f t="shared" si="195"/>
        <v>3110.5138935981272</v>
      </c>
      <c r="AN266" s="4">
        <f t="shared" si="196"/>
        <v>3319.205822355128</v>
      </c>
      <c r="AO266" s="4">
        <f t="shared" si="197"/>
        <v>3642.4599500000004</v>
      </c>
      <c r="AP266" s="4">
        <f t="shared" si="198"/>
        <v>3696.0586765535586</v>
      </c>
      <c r="AQ266" s="4">
        <f t="shared" si="199"/>
        <v>3607.3184492625123</v>
      </c>
    </row>
    <row r="267" spans="1:43">
      <c r="A267" s="3">
        <v>244</v>
      </c>
      <c r="B267" s="3">
        <v>17</v>
      </c>
      <c r="C267" s="24" t="s">
        <v>714</v>
      </c>
      <c r="D267" s="4">
        <v>2418.3439358959331</v>
      </c>
      <c r="E267" s="4">
        <v>2415.3712823032893</v>
      </c>
      <c r="F267" s="4">
        <v>2542.5000062731679</v>
      </c>
      <c r="G267" s="4">
        <v>2548.1886012386317</v>
      </c>
      <c r="H267" s="4">
        <v>2741.136440207028</v>
      </c>
      <c r="I267" s="4">
        <v>2987.4422824005105</v>
      </c>
      <c r="J267" s="17">
        <v>2842.5320428982473</v>
      </c>
      <c r="K267" s="17">
        <v>3019.1995814805127</v>
      </c>
      <c r="L267" s="4">
        <v>63.576702214930272</v>
      </c>
      <c r="M267" s="4">
        <v>63.652656530034108</v>
      </c>
      <c r="N267" s="4">
        <v>60.621613915027091</v>
      </c>
      <c r="O267" s="4">
        <v>62.545332812587176</v>
      </c>
      <c r="P267" s="4">
        <v>61.400163443203489</v>
      </c>
      <c r="Q267" s="4">
        <v>65.067035539476478</v>
      </c>
      <c r="R267" s="20">
        <v>68.637195919435001</v>
      </c>
      <c r="S267" s="20">
        <v>69.369605022233841</v>
      </c>
      <c r="T267" s="203">
        <v>17066</v>
      </c>
      <c r="U267" s="63">
        <v>17297</v>
      </c>
      <c r="V267" s="63">
        <v>17535</v>
      </c>
      <c r="W267" s="63">
        <v>17923</v>
      </c>
      <c r="X267" s="63">
        <v>18355</v>
      </c>
      <c r="Y267" s="63">
        <v>18796</v>
      </c>
      <c r="Z267" s="4">
        <v>19115</v>
      </c>
      <c r="AA267" s="4">
        <v>19115</v>
      </c>
      <c r="AB267" s="96">
        <f t="shared" si="230"/>
        <v>42356457.609999992</v>
      </c>
      <c r="AC267" s="4">
        <f t="shared" si="231"/>
        <v>42879677.069999993</v>
      </c>
      <c r="AD267" s="4">
        <f t="shared" si="232"/>
        <v>45645737.609999999</v>
      </c>
      <c r="AE267" s="4">
        <f t="shared" si="233"/>
        <v>46792184.299999997</v>
      </c>
      <c r="AF267" s="4">
        <f t="shared" si="234"/>
        <v>51440559.359999999</v>
      </c>
      <c r="AG267" s="4">
        <f t="shared" si="235"/>
        <v>57374965.139999993</v>
      </c>
      <c r="AH267" s="4">
        <f t="shared" si="236"/>
        <v>55646999.999999993</v>
      </c>
      <c r="AI267" s="4">
        <f t="shared" si="237"/>
        <v>59038000</v>
      </c>
      <c r="AJ267" s="199">
        <f t="shared" si="192"/>
        <v>2481.9206381108634</v>
      </c>
      <c r="AK267" s="4">
        <f t="shared" si="193"/>
        <v>2479.0239388333234</v>
      </c>
      <c r="AL267" s="4">
        <f t="shared" si="194"/>
        <v>2603.1216201881948</v>
      </c>
      <c r="AM267" s="4">
        <f t="shared" si="195"/>
        <v>2610.733934051219</v>
      </c>
      <c r="AN267" s="4">
        <f t="shared" si="196"/>
        <v>2802.5366036502314</v>
      </c>
      <c r="AO267" s="4">
        <f t="shared" si="197"/>
        <v>3052.5093179399869</v>
      </c>
      <c r="AP267" s="4">
        <f t="shared" si="198"/>
        <v>2911.1692388176821</v>
      </c>
      <c r="AQ267" s="4">
        <f t="shared" si="199"/>
        <v>3088.5691865027466</v>
      </c>
    </row>
    <row r="268" spans="1:43">
      <c r="A268" s="3">
        <v>305</v>
      </c>
      <c r="B268" s="3">
        <v>17</v>
      </c>
      <c r="C268" s="24" t="s">
        <v>743</v>
      </c>
      <c r="D268" s="4">
        <v>3960.2342134115247</v>
      </c>
      <c r="E268" s="4">
        <v>3945.4423079894418</v>
      </c>
      <c r="F268" s="4">
        <v>3809.7108039776422</v>
      </c>
      <c r="G268" s="4">
        <v>3930.4543243243243</v>
      </c>
      <c r="H268" s="4">
        <v>4135.5967523457111</v>
      </c>
      <c r="I268" s="4">
        <v>4175.125210017748</v>
      </c>
      <c r="J268" s="17">
        <v>4200.6197257383965</v>
      </c>
      <c r="K268" s="17">
        <v>4234.0453586497888</v>
      </c>
      <c r="L268" s="4">
        <v>68.651198368179507</v>
      </c>
      <c r="M268" s="4">
        <v>67.855533380544642</v>
      </c>
      <c r="N268" s="4">
        <v>66.424021838034577</v>
      </c>
      <c r="O268" s="4">
        <v>68.455316630499112</v>
      </c>
      <c r="P268" s="4">
        <v>68.52121051936038</v>
      </c>
      <c r="Q268" s="4">
        <v>70.400315519621373</v>
      </c>
      <c r="R268" s="20">
        <v>75.158227848101262</v>
      </c>
      <c r="S268" s="20">
        <v>76.476793248945143</v>
      </c>
      <c r="T268" s="203">
        <v>15688</v>
      </c>
      <c r="U268" s="63">
        <v>15533</v>
      </c>
      <c r="V268" s="63">
        <v>15386</v>
      </c>
      <c r="W268" s="63">
        <v>15207</v>
      </c>
      <c r="X268" s="63">
        <v>15134</v>
      </c>
      <c r="Y268" s="63">
        <v>15213</v>
      </c>
      <c r="Z268" s="4">
        <v>15168</v>
      </c>
      <c r="AA268" s="4">
        <v>15168</v>
      </c>
      <c r="AB268" s="96">
        <f t="shared" si="230"/>
        <v>63205154.339999996</v>
      </c>
      <c r="AC268" s="4">
        <f t="shared" si="231"/>
        <v>62338555.370000005</v>
      </c>
      <c r="AD268" s="4">
        <f t="shared" si="232"/>
        <v>59638210.43</v>
      </c>
      <c r="AE268" s="4">
        <f t="shared" si="233"/>
        <v>60811418.909999996</v>
      </c>
      <c r="AF268" s="4">
        <f t="shared" si="234"/>
        <v>63625121.249999993</v>
      </c>
      <c r="AG268" s="4">
        <f t="shared" si="235"/>
        <v>64587179.82</v>
      </c>
      <c r="AH268" s="4">
        <f t="shared" si="236"/>
        <v>64854999.999999993</v>
      </c>
      <c r="AI268" s="4">
        <f t="shared" si="237"/>
        <v>65381999.999999993</v>
      </c>
      <c r="AJ268" s="199">
        <f t="shared" si="192"/>
        <v>4028.8854117797041</v>
      </c>
      <c r="AK268" s="4">
        <f t="shared" si="193"/>
        <v>4013.2978413699866</v>
      </c>
      <c r="AL268" s="4">
        <f t="shared" si="194"/>
        <v>3876.1348258156768</v>
      </c>
      <c r="AM268" s="4">
        <f t="shared" si="195"/>
        <v>3998.9096409548233</v>
      </c>
      <c r="AN268" s="4">
        <f t="shared" si="196"/>
        <v>4204.1179628650716</v>
      </c>
      <c r="AO268" s="4">
        <f t="shared" si="197"/>
        <v>4245.5255255373695</v>
      </c>
      <c r="AP268" s="4">
        <f t="shared" si="198"/>
        <v>4275.7779535864975</v>
      </c>
      <c r="AQ268" s="4">
        <f t="shared" si="199"/>
        <v>4310.5221518987337</v>
      </c>
    </row>
    <row r="269" spans="1:43">
      <c r="A269" s="3">
        <v>317</v>
      </c>
      <c r="B269" s="3">
        <v>17</v>
      </c>
      <c r="C269" s="24" t="s">
        <v>747</v>
      </c>
      <c r="D269" s="4">
        <v>3555.3488261851016</v>
      </c>
      <c r="E269" s="4">
        <v>3543.1029001883239</v>
      </c>
      <c r="F269" s="4">
        <v>3752.7027882037532</v>
      </c>
      <c r="G269" s="4">
        <v>3820.4773976272486</v>
      </c>
      <c r="H269" s="4">
        <v>3889.2709083850932</v>
      </c>
      <c r="I269" s="4">
        <v>4107.4646414499612</v>
      </c>
      <c r="J269" s="17">
        <v>4200.552704303198</v>
      </c>
      <c r="K269" s="17">
        <v>4169.7591788393211</v>
      </c>
      <c r="L269" s="4">
        <v>86.53122648607976</v>
      </c>
      <c r="M269" s="4">
        <v>90.772128060263654</v>
      </c>
      <c r="N269" s="4">
        <v>85.40788969743393</v>
      </c>
      <c r="O269" s="4">
        <v>86.107921928817447</v>
      </c>
      <c r="P269" s="4">
        <v>91.614906832298132</v>
      </c>
      <c r="Q269" s="4">
        <v>93.774625689519311</v>
      </c>
      <c r="R269" s="20">
        <v>99.881563363600478</v>
      </c>
      <c r="S269" s="20">
        <v>123.1741018555073</v>
      </c>
      <c r="T269" s="203">
        <v>2658</v>
      </c>
      <c r="U269" s="63">
        <v>2655</v>
      </c>
      <c r="V269" s="63">
        <v>2611</v>
      </c>
      <c r="W269" s="63">
        <v>2613</v>
      </c>
      <c r="X269" s="63">
        <v>2576</v>
      </c>
      <c r="Y269" s="63">
        <v>2538</v>
      </c>
      <c r="Z269" s="4">
        <v>2533</v>
      </c>
      <c r="AA269" s="4">
        <v>2533</v>
      </c>
      <c r="AB269" s="96">
        <f t="shared" si="230"/>
        <v>9680117.1800000016</v>
      </c>
      <c r="AC269" s="4">
        <f t="shared" si="231"/>
        <v>9647938.1999999993</v>
      </c>
      <c r="AD269" s="4">
        <f t="shared" si="232"/>
        <v>10021306.979999999</v>
      </c>
      <c r="AE269" s="4">
        <f t="shared" si="233"/>
        <v>10207907.440000001</v>
      </c>
      <c r="AF269" s="4">
        <f t="shared" si="234"/>
        <v>10254761.859999999</v>
      </c>
      <c r="AG269" s="4">
        <f t="shared" si="235"/>
        <v>10662745.26</v>
      </c>
      <c r="AH269" s="4">
        <f t="shared" si="236"/>
        <v>10893000</v>
      </c>
      <c r="AI269" s="4">
        <f t="shared" si="237"/>
        <v>10874000.000000002</v>
      </c>
      <c r="AJ269" s="199">
        <f t="shared" si="192"/>
        <v>3641.8800526711821</v>
      </c>
      <c r="AK269" s="4">
        <f t="shared" si="193"/>
        <v>3633.8750282485871</v>
      </c>
      <c r="AL269" s="4">
        <f t="shared" si="194"/>
        <v>3838.1106779011866</v>
      </c>
      <c r="AM269" s="4">
        <f t="shared" si="195"/>
        <v>3906.5853195560662</v>
      </c>
      <c r="AN269" s="4">
        <f t="shared" si="196"/>
        <v>3980.8858152173912</v>
      </c>
      <c r="AO269" s="4">
        <f t="shared" si="197"/>
        <v>4201.23926713948</v>
      </c>
      <c r="AP269" s="4">
        <f t="shared" si="198"/>
        <v>4300.4342676667984</v>
      </c>
      <c r="AQ269" s="4">
        <f t="shared" si="199"/>
        <v>4292.9332806948287</v>
      </c>
    </row>
    <row r="270" spans="1:43">
      <c r="A270" s="3">
        <v>425</v>
      </c>
      <c r="B270" s="3">
        <v>17</v>
      </c>
      <c r="C270" s="24" t="s">
        <v>764</v>
      </c>
      <c r="D270" s="4">
        <v>2371.1510335111197</v>
      </c>
      <c r="E270" s="4">
        <v>2511.3253590000004</v>
      </c>
      <c r="F270" s="4">
        <v>2425.1342445475179</v>
      </c>
      <c r="G270" s="4">
        <v>2331.9148144867631</v>
      </c>
      <c r="H270" s="4">
        <v>2548.3367078795018</v>
      </c>
      <c r="I270" s="4">
        <v>2745.2015198280915</v>
      </c>
      <c r="J270" s="17">
        <v>2852.0078354554357</v>
      </c>
      <c r="K270" s="17">
        <v>2919.4906953966697</v>
      </c>
      <c r="L270" s="4">
        <v>60.481030492100231</v>
      </c>
      <c r="M270" s="4">
        <v>60.6</v>
      </c>
      <c r="N270" s="4">
        <v>59.804598835488008</v>
      </c>
      <c r="O270" s="4">
        <v>61.509693927763017</v>
      </c>
      <c r="P270" s="4">
        <v>62.3098812677853</v>
      </c>
      <c r="Q270" s="4">
        <v>64.954092596210202</v>
      </c>
      <c r="R270" s="20">
        <v>69.441723800195888</v>
      </c>
      <c r="S270" s="20">
        <v>70.617042115572971</v>
      </c>
      <c r="T270" s="203">
        <v>9937</v>
      </c>
      <c r="U270" s="63">
        <v>10000</v>
      </c>
      <c r="V270" s="63">
        <v>10133</v>
      </c>
      <c r="W270" s="63">
        <v>10161</v>
      </c>
      <c r="X270" s="63">
        <v>10191</v>
      </c>
      <c r="Y270" s="63">
        <v>10238</v>
      </c>
      <c r="Z270" s="4">
        <v>10210</v>
      </c>
      <c r="AA270" s="4">
        <v>10210</v>
      </c>
      <c r="AB270" s="96">
        <f t="shared" si="230"/>
        <v>24163127.819999997</v>
      </c>
      <c r="AC270" s="4">
        <f t="shared" si="231"/>
        <v>25719253.590000004</v>
      </c>
      <c r="AD270" s="4">
        <f t="shared" si="232"/>
        <v>25179885.299999997</v>
      </c>
      <c r="AE270" s="4">
        <f t="shared" si="233"/>
        <v>24319586.430000003</v>
      </c>
      <c r="AF270" s="4">
        <f t="shared" si="234"/>
        <v>26605099.390000004</v>
      </c>
      <c r="AG270" s="4">
        <f t="shared" si="235"/>
        <v>28770373.16</v>
      </c>
      <c r="AH270" s="4">
        <f t="shared" si="236"/>
        <v>29828000</v>
      </c>
      <c r="AI270" s="4">
        <f t="shared" si="237"/>
        <v>30528999.999999996</v>
      </c>
      <c r="AJ270" s="199">
        <f t="shared" si="192"/>
        <v>2431.63206400322</v>
      </c>
      <c r="AK270" s="4">
        <f t="shared" si="193"/>
        <v>2571.9253590000003</v>
      </c>
      <c r="AL270" s="4">
        <f t="shared" si="194"/>
        <v>2484.9388433830059</v>
      </c>
      <c r="AM270" s="4">
        <f t="shared" si="195"/>
        <v>2393.4245084145264</v>
      </c>
      <c r="AN270" s="4">
        <f t="shared" si="196"/>
        <v>2610.6465891472872</v>
      </c>
      <c r="AO270" s="4">
        <f t="shared" si="197"/>
        <v>2810.1556124243016</v>
      </c>
      <c r="AP270" s="4">
        <f t="shared" si="198"/>
        <v>2921.4495592556318</v>
      </c>
      <c r="AQ270" s="4">
        <f t="shared" si="199"/>
        <v>2990.1077375122427</v>
      </c>
    </row>
    <row r="271" spans="1:43">
      <c r="A271" s="3">
        <v>436</v>
      </c>
      <c r="B271" s="3">
        <v>17</v>
      </c>
      <c r="C271" s="24" t="s">
        <v>771</v>
      </c>
      <c r="D271" s="4">
        <v>2847.3522736030827</v>
      </c>
      <c r="E271" s="4">
        <v>2859.8373206650831</v>
      </c>
      <c r="F271" s="4">
        <v>3212.7993801057182</v>
      </c>
      <c r="G271" s="4">
        <v>2864.4880555555555</v>
      </c>
      <c r="H271" s="4">
        <v>2831.6927920792077</v>
      </c>
      <c r="I271" s="4">
        <v>2870.3354027504911</v>
      </c>
      <c r="J271" s="17">
        <v>3165.5104063429139</v>
      </c>
      <c r="K271" s="17">
        <v>3047.5718533201189</v>
      </c>
      <c r="L271" s="4">
        <v>3.8535645472061657</v>
      </c>
      <c r="M271" s="4">
        <v>58.907363420427551</v>
      </c>
      <c r="N271" s="4">
        <v>58.145122537241711</v>
      </c>
      <c r="O271" s="4">
        <v>65.302144249512665</v>
      </c>
      <c r="P271" s="4">
        <v>34.653465346534652</v>
      </c>
      <c r="Q271" s="4">
        <v>70.235756385068768</v>
      </c>
      <c r="R271" s="20">
        <v>68.880079286422202</v>
      </c>
      <c r="S271" s="20">
        <v>69.871159563924678</v>
      </c>
      <c r="T271" s="203">
        <v>2076</v>
      </c>
      <c r="U271" s="63">
        <v>2105</v>
      </c>
      <c r="V271" s="63">
        <v>2081</v>
      </c>
      <c r="W271" s="63">
        <v>2052</v>
      </c>
      <c r="X271" s="63">
        <v>2020</v>
      </c>
      <c r="Y271" s="63">
        <v>2036</v>
      </c>
      <c r="Z271" s="4">
        <v>2018</v>
      </c>
      <c r="AA271" s="4">
        <v>2018</v>
      </c>
      <c r="AB271" s="96">
        <f t="shared" si="230"/>
        <v>5919103.3199999994</v>
      </c>
      <c r="AC271" s="4">
        <f t="shared" si="231"/>
        <v>6143957.5599999996</v>
      </c>
      <c r="AD271" s="4">
        <f t="shared" si="232"/>
        <v>6806835.5099999998</v>
      </c>
      <c r="AE271" s="4">
        <f t="shared" si="233"/>
        <v>6011929.4900000002</v>
      </c>
      <c r="AF271" s="4">
        <f t="shared" si="234"/>
        <v>5790019.4399999995</v>
      </c>
      <c r="AG271" s="4">
        <f t="shared" si="235"/>
        <v>5987002.8799999999</v>
      </c>
      <c r="AH271" s="4">
        <f t="shared" si="236"/>
        <v>6527000</v>
      </c>
      <c r="AI271" s="4">
        <f t="shared" si="237"/>
        <v>6291000</v>
      </c>
      <c r="AJ271" s="199">
        <f t="shared" si="192"/>
        <v>2851.2058381502889</v>
      </c>
      <c r="AK271" s="4">
        <f t="shared" si="193"/>
        <v>2918.7446840855105</v>
      </c>
      <c r="AL271" s="4">
        <f t="shared" si="194"/>
        <v>3270.9445026429598</v>
      </c>
      <c r="AM271" s="4">
        <f t="shared" si="195"/>
        <v>2929.7901998050684</v>
      </c>
      <c r="AN271" s="4">
        <f t="shared" si="196"/>
        <v>2866.3462574257424</v>
      </c>
      <c r="AO271" s="4">
        <f t="shared" si="197"/>
        <v>2940.5711591355598</v>
      </c>
      <c r="AP271" s="4">
        <f t="shared" si="198"/>
        <v>3234.3904856293361</v>
      </c>
      <c r="AQ271" s="4">
        <f t="shared" si="199"/>
        <v>3117.4430128840436</v>
      </c>
    </row>
    <row r="272" spans="1:43">
      <c r="A272" s="3">
        <v>483</v>
      </c>
      <c r="B272" s="3">
        <v>17</v>
      </c>
      <c r="C272" s="24" t="s">
        <v>777</v>
      </c>
      <c r="D272" s="4">
        <v>3476.1759347442685</v>
      </c>
      <c r="E272" s="4">
        <v>3195.4601414677277</v>
      </c>
      <c r="F272" s="4">
        <v>3417.3914030384271</v>
      </c>
      <c r="G272" s="4">
        <v>3400.5910054347828</v>
      </c>
      <c r="H272" s="4">
        <v>4029.1421120293849</v>
      </c>
      <c r="I272" s="4">
        <v>3597.4798886827457</v>
      </c>
      <c r="J272" s="17">
        <v>3669.1449814126395</v>
      </c>
      <c r="K272" s="17">
        <v>3842.007434944238</v>
      </c>
      <c r="L272" s="4">
        <v>71.428571428571431</v>
      </c>
      <c r="M272" s="4">
        <v>73.386383731211311</v>
      </c>
      <c r="N272" s="4">
        <v>68.811438784629132</v>
      </c>
      <c r="O272" s="4">
        <v>69.746376811594203</v>
      </c>
      <c r="P272" s="4">
        <v>74.380165289256198</v>
      </c>
      <c r="Q272" s="4">
        <v>78.849721706864571</v>
      </c>
      <c r="R272" s="20">
        <v>78.996282527881036</v>
      </c>
      <c r="S272" s="20">
        <v>100.37174721189591</v>
      </c>
      <c r="T272" s="203">
        <v>1134</v>
      </c>
      <c r="U272" s="63">
        <v>1131</v>
      </c>
      <c r="V272" s="63">
        <v>1119</v>
      </c>
      <c r="W272" s="63">
        <v>1104</v>
      </c>
      <c r="X272" s="63">
        <v>1089</v>
      </c>
      <c r="Y272" s="63">
        <v>1078</v>
      </c>
      <c r="Z272" s="4">
        <v>1076</v>
      </c>
      <c r="AA272" s="4">
        <v>1076</v>
      </c>
      <c r="AB272" s="96">
        <f t="shared" si="230"/>
        <v>4022983.5100000007</v>
      </c>
      <c r="AC272" s="4">
        <f t="shared" si="231"/>
        <v>3697065.4200000004</v>
      </c>
      <c r="AD272" s="4">
        <f t="shared" si="232"/>
        <v>3901060.98</v>
      </c>
      <c r="AE272" s="4">
        <f t="shared" si="233"/>
        <v>3831252.47</v>
      </c>
      <c r="AF272" s="4">
        <f t="shared" si="234"/>
        <v>4468735.7600000007</v>
      </c>
      <c r="AG272" s="4">
        <f t="shared" si="235"/>
        <v>3963083.3200000003</v>
      </c>
      <c r="AH272" s="4">
        <f t="shared" si="236"/>
        <v>4033000.0000000005</v>
      </c>
      <c r="AI272" s="4">
        <f t="shared" si="237"/>
        <v>4242000</v>
      </c>
      <c r="AJ272" s="199">
        <f t="shared" si="192"/>
        <v>3547.60450617284</v>
      </c>
      <c r="AK272" s="4">
        <f t="shared" si="193"/>
        <v>3268.8465251989392</v>
      </c>
      <c r="AL272" s="4">
        <f t="shared" si="194"/>
        <v>3486.2028418230561</v>
      </c>
      <c r="AM272" s="4">
        <f t="shared" si="195"/>
        <v>3470.3373822463768</v>
      </c>
      <c r="AN272" s="4">
        <f t="shared" si="196"/>
        <v>4103.5222773186415</v>
      </c>
      <c r="AO272" s="4">
        <f t="shared" si="197"/>
        <v>3676.3296103896105</v>
      </c>
      <c r="AP272" s="4">
        <f t="shared" si="198"/>
        <v>3748.1412639405207</v>
      </c>
      <c r="AQ272" s="4">
        <f t="shared" si="199"/>
        <v>3942.379182156134</v>
      </c>
    </row>
    <row r="273" spans="1:43">
      <c r="A273" s="3">
        <v>494</v>
      </c>
      <c r="B273" s="3">
        <v>17</v>
      </c>
      <c r="C273" s="24" t="s">
        <v>781</v>
      </c>
      <c r="D273" s="4">
        <v>3251.9165265364672</v>
      </c>
      <c r="E273" s="4">
        <v>3303.0931206225678</v>
      </c>
      <c r="F273" s="4">
        <v>3360.0813715489521</v>
      </c>
      <c r="G273" s="4">
        <v>3593.7506904231623</v>
      </c>
      <c r="H273" s="4">
        <v>3612.6873394701388</v>
      </c>
      <c r="I273" s="4">
        <v>3645.1362877681681</v>
      </c>
      <c r="J273" s="17">
        <v>3685.7527787133713</v>
      </c>
      <c r="K273" s="17">
        <v>3748.9614909621646</v>
      </c>
      <c r="L273" s="4">
        <v>63.775791680459008</v>
      </c>
      <c r="M273" s="4">
        <v>63.590883824346861</v>
      </c>
      <c r="N273" s="4">
        <v>62.423772036811179</v>
      </c>
      <c r="O273" s="4">
        <v>63.808463251670382</v>
      </c>
      <c r="P273" s="4">
        <v>64.324202963628196</v>
      </c>
      <c r="Q273" s="4">
        <v>66.719083455015166</v>
      </c>
      <c r="R273" s="20">
        <v>71.629055798809929</v>
      </c>
      <c r="S273" s="20">
        <v>72.527225777478392</v>
      </c>
      <c r="T273" s="203">
        <v>9063</v>
      </c>
      <c r="U273" s="63">
        <v>8995</v>
      </c>
      <c r="V273" s="63">
        <v>9019</v>
      </c>
      <c r="W273" s="63">
        <v>8980</v>
      </c>
      <c r="X273" s="63">
        <v>8908</v>
      </c>
      <c r="Y273" s="63">
        <v>8903</v>
      </c>
      <c r="Z273" s="4">
        <v>8907</v>
      </c>
      <c r="AA273" s="4">
        <v>8907</v>
      </c>
      <c r="AB273" s="96">
        <f t="shared" si="230"/>
        <v>30050119.48</v>
      </c>
      <c r="AC273" s="4">
        <f t="shared" si="231"/>
        <v>30283322.619999997</v>
      </c>
      <c r="AD273" s="4">
        <f t="shared" si="232"/>
        <v>30867573.889999997</v>
      </c>
      <c r="AE273" s="4">
        <f t="shared" si="233"/>
        <v>32844881.199999996</v>
      </c>
      <c r="AF273" s="4">
        <f t="shared" si="234"/>
        <v>32754818.819999997</v>
      </c>
      <c r="AG273" s="4">
        <f t="shared" si="235"/>
        <v>33046648.370000001</v>
      </c>
      <c r="AH273" s="4">
        <f t="shared" si="236"/>
        <v>33467000</v>
      </c>
      <c r="AI273" s="4">
        <f t="shared" si="237"/>
        <v>34038000</v>
      </c>
      <c r="AJ273" s="199">
        <f t="shared" si="192"/>
        <v>3315.6923182169262</v>
      </c>
      <c r="AK273" s="4">
        <f t="shared" si="193"/>
        <v>3366.6840044469145</v>
      </c>
      <c r="AL273" s="4">
        <f t="shared" si="194"/>
        <v>3422.5051435857631</v>
      </c>
      <c r="AM273" s="4">
        <f t="shared" si="195"/>
        <v>3657.5591536748325</v>
      </c>
      <c r="AN273" s="4">
        <f t="shared" si="196"/>
        <v>3677.0115424337669</v>
      </c>
      <c r="AO273" s="4">
        <f t="shared" si="197"/>
        <v>3711.8553712231833</v>
      </c>
      <c r="AP273" s="4">
        <f t="shared" si="198"/>
        <v>3757.3818345121813</v>
      </c>
      <c r="AQ273" s="4">
        <f t="shared" si="199"/>
        <v>3821.4887167396428</v>
      </c>
    </row>
    <row r="274" spans="1:43">
      <c r="A274" s="3">
        <v>535</v>
      </c>
      <c r="B274" s="3">
        <v>17</v>
      </c>
      <c r="C274" s="24" t="s">
        <v>793</v>
      </c>
      <c r="D274" s="4">
        <v>3367.0350910261127</v>
      </c>
      <c r="E274" s="4">
        <v>3459.2254871889063</v>
      </c>
      <c r="F274" s="4">
        <v>3600.7873527508091</v>
      </c>
      <c r="G274" s="4">
        <v>3731.647599888237</v>
      </c>
      <c r="H274" s="4">
        <v>3962.9846479932326</v>
      </c>
      <c r="I274" s="4">
        <v>4177.3525104761911</v>
      </c>
      <c r="J274" s="17">
        <v>4163.2201596614404</v>
      </c>
      <c r="K274" s="17">
        <v>4296.7202077522361</v>
      </c>
      <c r="L274" s="4">
        <v>80.728208900330998</v>
      </c>
      <c r="M274" s="4">
        <v>86.417485535861886</v>
      </c>
      <c r="N274" s="4">
        <v>83.587609801202035</v>
      </c>
      <c r="O274" s="4">
        <v>84.008568501443605</v>
      </c>
      <c r="P274" s="4">
        <v>90.422032145878376</v>
      </c>
      <c r="Q274" s="4">
        <v>94.285714285714292</v>
      </c>
      <c r="R274" s="20">
        <v>102.24103106665385</v>
      </c>
      <c r="S274" s="20">
        <v>121.28498605366933</v>
      </c>
      <c r="T274" s="203">
        <v>10876</v>
      </c>
      <c r="U274" s="63">
        <v>10889</v>
      </c>
      <c r="V274" s="63">
        <v>10815</v>
      </c>
      <c r="W274" s="63">
        <v>10737</v>
      </c>
      <c r="X274" s="63">
        <v>10639</v>
      </c>
      <c r="Y274" s="63">
        <v>10500</v>
      </c>
      <c r="Z274" s="4">
        <v>10397</v>
      </c>
      <c r="AA274" s="4">
        <v>10397</v>
      </c>
      <c r="AB274" s="96">
        <f t="shared" si="230"/>
        <v>37497873.650000006</v>
      </c>
      <c r="AC274" s="4">
        <f t="shared" si="231"/>
        <v>38608506.329999998</v>
      </c>
      <c r="AD274" s="4">
        <f t="shared" si="232"/>
        <v>39846515.219999999</v>
      </c>
      <c r="AE274" s="4">
        <f t="shared" si="233"/>
        <v>40968700.280000001</v>
      </c>
      <c r="AF274" s="4">
        <f t="shared" si="234"/>
        <v>43124193.670000002</v>
      </c>
      <c r="AG274" s="4">
        <f t="shared" si="235"/>
        <v>44852201.360000014</v>
      </c>
      <c r="AH274" s="4">
        <f t="shared" si="236"/>
        <v>44347999.999999993</v>
      </c>
      <c r="AI274" s="4">
        <f t="shared" si="237"/>
        <v>45933999.999999993</v>
      </c>
      <c r="AJ274" s="199">
        <f t="shared" si="192"/>
        <v>3447.7632999264442</v>
      </c>
      <c r="AK274" s="4">
        <f t="shared" si="193"/>
        <v>3545.6429727247678</v>
      </c>
      <c r="AL274" s="4">
        <f t="shared" si="194"/>
        <v>3684.3749625520109</v>
      </c>
      <c r="AM274" s="4">
        <f t="shared" si="195"/>
        <v>3815.6561683896807</v>
      </c>
      <c r="AN274" s="4">
        <f t="shared" si="196"/>
        <v>4053.4066801391109</v>
      </c>
      <c r="AO274" s="4">
        <f t="shared" si="197"/>
        <v>4271.6382247619058</v>
      </c>
      <c r="AP274" s="4">
        <f t="shared" si="198"/>
        <v>4265.4611907280942</v>
      </c>
      <c r="AQ274" s="4">
        <f t="shared" si="199"/>
        <v>4418.005193805905</v>
      </c>
    </row>
    <row r="275" spans="1:43">
      <c r="A275" s="3">
        <v>563</v>
      </c>
      <c r="B275" s="3">
        <v>17</v>
      </c>
      <c r="C275" s="24" t="s">
        <v>802</v>
      </c>
      <c r="D275" s="4">
        <v>3646.5625611038108</v>
      </c>
      <c r="E275" s="4">
        <v>3910.9948296513176</v>
      </c>
      <c r="F275" s="4">
        <v>3894.6600481798719</v>
      </c>
      <c r="G275" s="4">
        <v>4105.8914374158812</v>
      </c>
      <c r="H275" s="4">
        <v>4314.7878046103187</v>
      </c>
      <c r="I275" s="4">
        <v>4492.144585604472</v>
      </c>
      <c r="J275" s="17">
        <v>4820.8955223880594</v>
      </c>
      <c r="K275" s="17">
        <v>4770.0647704871872</v>
      </c>
      <c r="L275" s="4">
        <v>97.766097240473059</v>
      </c>
      <c r="M275" s="4">
        <v>106.06867181261644</v>
      </c>
      <c r="N275" s="4">
        <v>102.51605995717345</v>
      </c>
      <c r="O275" s="4">
        <v>105.3835800807537</v>
      </c>
      <c r="P275" s="4">
        <v>113.4742041712404</v>
      </c>
      <c r="Q275" s="4">
        <v>118.93780573025856</v>
      </c>
      <c r="R275" s="20">
        <v>127.7105040833568</v>
      </c>
      <c r="S275" s="20">
        <v>140.38299070684315</v>
      </c>
      <c r="T275" s="203">
        <v>7610</v>
      </c>
      <c r="U275" s="63">
        <v>7514</v>
      </c>
      <c r="V275" s="63">
        <v>7472</v>
      </c>
      <c r="W275" s="63">
        <v>7430</v>
      </c>
      <c r="X275" s="63">
        <v>7288</v>
      </c>
      <c r="Y275" s="63">
        <v>7155</v>
      </c>
      <c r="Z275" s="4">
        <v>7102</v>
      </c>
      <c r="AA275" s="4">
        <v>7102</v>
      </c>
      <c r="AB275" s="96">
        <f t="shared" si="230"/>
        <v>28494341.09</v>
      </c>
      <c r="AC275" s="4">
        <f t="shared" si="231"/>
        <v>30184215.149999999</v>
      </c>
      <c r="AD275" s="4">
        <f t="shared" si="232"/>
        <v>29866899.880000003</v>
      </c>
      <c r="AE275" s="4">
        <f t="shared" si="233"/>
        <v>31289773.379999999</v>
      </c>
      <c r="AF275" s="4">
        <f t="shared" si="234"/>
        <v>32273173.520000003</v>
      </c>
      <c r="AG275" s="4">
        <f t="shared" si="235"/>
        <v>32992294.509999994</v>
      </c>
      <c r="AH275" s="4">
        <f t="shared" si="236"/>
        <v>35145000</v>
      </c>
      <c r="AI275" s="4">
        <f t="shared" si="237"/>
        <v>34874000</v>
      </c>
      <c r="AJ275" s="199">
        <f t="shared" si="192"/>
        <v>3744.3286583442837</v>
      </c>
      <c r="AK275" s="4">
        <f t="shared" si="193"/>
        <v>4017.0635014639338</v>
      </c>
      <c r="AL275" s="4">
        <f t="shared" si="194"/>
        <v>3997.1761081370455</v>
      </c>
      <c r="AM275" s="4">
        <f t="shared" si="195"/>
        <v>4211.275017496635</v>
      </c>
      <c r="AN275" s="4">
        <f t="shared" si="196"/>
        <v>4428.2620087815594</v>
      </c>
      <c r="AO275" s="4">
        <f t="shared" si="197"/>
        <v>4611.0823913347303</v>
      </c>
      <c r="AP275" s="4">
        <f t="shared" si="198"/>
        <v>4948.606026471417</v>
      </c>
      <c r="AQ275" s="4">
        <f t="shared" si="199"/>
        <v>4910.4477611940301</v>
      </c>
    </row>
    <row r="276" spans="1:43">
      <c r="A276" s="3">
        <v>564</v>
      </c>
      <c r="B276" s="3">
        <v>17</v>
      </c>
      <c r="C276" s="23" t="s">
        <v>803</v>
      </c>
      <c r="D276" s="4">
        <v>2773.1203011207654</v>
      </c>
      <c r="E276" s="4">
        <v>2861.2248226663874</v>
      </c>
      <c r="F276" s="4">
        <v>2831.1693823688515</v>
      </c>
      <c r="G276" s="4">
        <v>2898.6630180726738</v>
      </c>
      <c r="H276" s="4">
        <v>3072.4084078466485</v>
      </c>
      <c r="I276" s="4">
        <v>3189.5563946808666</v>
      </c>
      <c r="J276" s="17">
        <v>3262.3492711592767</v>
      </c>
      <c r="K276" s="17">
        <v>3437.7337251011218</v>
      </c>
      <c r="L276" s="4">
        <v>58.949754438987533</v>
      </c>
      <c r="M276" s="4">
        <v>-4.014442017493991</v>
      </c>
      <c r="N276" s="4">
        <v>57.29176968570129</v>
      </c>
      <c r="O276" s="4">
        <v>57.317738140268318</v>
      </c>
      <c r="P276" s="4">
        <v>87.741922925314739</v>
      </c>
      <c r="Q276" s="4">
        <v>59.321747770430285</v>
      </c>
      <c r="R276" s="20">
        <v>65.505037014424175</v>
      </c>
      <c r="S276" s="20">
        <v>73.704495153781579</v>
      </c>
      <c r="T276" s="203">
        <v>198525</v>
      </c>
      <c r="U276" s="63">
        <v>200526</v>
      </c>
      <c r="V276" s="63">
        <v>201810</v>
      </c>
      <c r="W276" s="63">
        <v>203567</v>
      </c>
      <c r="X276" s="63">
        <v>205489</v>
      </c>
      <c r="Y276" s="63">
        <v>207327</v>
      </c>
      <c r="Z276" s="4">
        <v>209648</v>
      </c>
      <c r="AA276" s="4">
        <v>209648</v>
      </c>
      <c r="AB276" s="96">
        <f t="shared" si="230"/>
        <v>562236707.77999997</v>
      </c>
      <c r="AC276" s="4">
        <f t="shared" si="231"/>
        <v>572944968.79000008</v>
      </c>
      <c r="AD276" s="4">
        <f t="shared" si="232"/>
        <v>582920345.0961293</v>
      </c>
      <c r="AE276" s="4">
        <f t="shared" si="233"/>
        <v>601740134.60000002</v>
      </c>
      <c r="AF276" s="4">
        <f t="shared" si="234"/>
        <v>649376131.31999993</v>
      </c>
      <c r="AG276" s="4">
        <f t="shared" si="235"/>
        <v>673580158.63999999</v>
      </c>
      <c r="AH276" s="4">
        <f t="shared" si="236"/>
        <v>697678000</v>
      </c>
      <c r="AI276" s="4">
        <f t="shared" si="237"/>
        <v>736165999.99999988</v>
      </c>
      <c r="AJ276" s="199">
        <f t="shared" si="192"/>
        <v>2832.0700555597532</v>
      </c>
      <c r="AK276" s="4">
        <f t="shared" si="193"/>
        <v>2857.210380648894</v>
      </c>
      <c r="AL276" s="4">
        <f t="shared" si="194"/>
        <v>2888.4611520545527</v>
      </c>
      <c r="AM276" s="4">
        <f t="shared" si="195"/>
        <v>2955.9807562129422</v>
      </c>
      <c r="AN276" s="4">
        <f t="shared" si="196"/>
        <v>3160.1503307719631</v>
      </c>
      <c r="AO276" s="4">
        <f t="shared" si="197"/>
        <v>3248.8781424512968</v>
      </c>
      <c r="AP276" s="4">
        <f t="shared" si="198"/>
        <v>3327.8543081737007</v>
      </c>
      <c r="AQ276" s="4">
        <f t="shared" si="199"/>
        <v>3511.4382202549027</v>
      </c>
    </row>
    <row r="277" spans="1:43">
      <c r="A277" s="3">
        <v>615</v>
      </c>
      <c r="B277" s="3">
        <v>17</v>
      </c>
      <c r="C277" s="24" t="s">
        <v>831</v>
      </c>
      <c r="D277" s="4">
        <v>4121.2317887852732</v>
      </c>
      <c r="E277" s="4">
        <v>4283.3017381214113</v>
      </c>
      <c r="F277" s="4">
        <v>4241.7042428730101</v>
      </c>
      <c r="G277" s="4">
        <v>4434.6732953692117</v>
      </c>
      <c r="H277" s="4">
        <v>4612.3335234345232</v>
      </c>
      <c r="I277" s="4">
        <v>4755.3702416763081</v>
      </c>
      <c r="J277" s="17">
        <v>4670.4871060171918</v>
      </c>
      <c r="K277" s="17">
        <v>4811.0184943995828</v>
      </c>
      <c r="L277" s="4">
        <v>66.489039602761295</v>
      </c>
      <c r="M277" s="4">
        <v>65.591791865152075</v>
      </c>
      <c r="N277" s="4">
        <v>62.939651980747868</v>
      </c>
      <c r="O277" s="4">
        <v>64.705882352941174</v>
      </c>
      <c r="P277" s="4">
        <v>64.905372793090308</v>
      </c>
      <c r="Q277" s="4">
        <v>67.746496979046157</v>
      </c>
      <c r="R277" s="20">
        <v>72.284449075280023</v>
      </c>
      <c r="S277" s="20">
        <v>72.284449075280023</v>
      </c>
      <c r="T277" s="203">
        <v>8257</v>
      </c>
      <c r="U277" s="63">
        <v>8187</v>
      </c>
      <c r="V277" s="63">
        <v>8103</v>
      </c>
      <c r="W277" s="63">
        <v>7990</v>
      </c>
      <c r="X277" s="63">
        <v>7873</v>
      </c>
      <c r="Y277" s="63">
        <v>7779</v>
      </c>
      <c r="Z277" s="4">
        <v>7678</v>
      </c>
      <c r="AA277" s="4">
        <v>7678</v>
      </c>
      <c r="AB277" s="96">
        <f t="shared" si="230"/>
        <v>34578010.880000003</v>
      </c>
      <c r="AC277" s="4">
        <f t="shared" si="231"/>
        <v>35604391.329999998</v>
      </c>
      <c r="AD277" s="4">
        <f t="shared" si="232"/>
        <v>34880529.480000004</v>
      </c>
      <c r="AE277" s="4">
        <f t="shared" si="233"/>
        <v>35950039.630000003</v>
      </c>
      <c r="AF277" s="4">
        <f t="shared" si="234"/>
        <v>36823901.830000006</v>
      </c>
      <c r="AG277" s="4">
        <f t="shared" si="235"/>
        <v>37519025.109999999</v>
      </c>
      <c r="AH277" s="4">
        <f t="shared" si="236"/>
        <v>36415000</v>
      </c>
      <c r="AI277" s="4">
        <f t="shared" si="237"/>
        <v>37494000</v>
      </c>
      <c r="AJ277" s="199">
        <f t="shared" si="192"/>
        <v>4187.7208283880345</v>
      </c>
      <c r="AK277" s="4">
        <f t="shared" si="193"/>
        <v>4348.8935299865634</v>
      </c>
      <c r="AL277" s="4">
        <f t="shared" si="194"/>
        <v>4304.643894853758</v>
      </c>
      <c r="AM277" s="4">
        <f t="shared" si="195"/>
        <v>4499.3791777221531</v>
      </c>
      <c r="AN277" s="4">
        <f t="shared" si="196"/>
        <v>4677.2388962276145</v>
      </c>
      <c r="AO277" s="4">
        <f t="shared" si="197"/>
        <v>4823.1167386553543</v>
      </c>
      <c r="AP277" s="4">
        <f t="shared" si="198"/>
        <v>4742.7715550924722</v>
      </c>
      <c r="AQ277" s="4">
        <f t="shared" si="199"/>
        <v>4883.3029434748632</v>
      </c>
    </row>
    <row r="278" spans="1:43">
      <c r="A278" s="3">
        <v>625</v>
      </c>
      <c r="B278" s="3">
        <v>17</v>
      </c>
      <c r="C278" s="24" t="s">
        <v>836</v>
      </c>
      <c r="D278" s="4">
        <v>3233.7221737776395</v>
      </c>
      <c r="E278" s="4">
        <v>3278.8676348808031</v>
      </c>
      <c r="F278" s="4">
        <v>3327.5701787394169</v>
      </c>
      <c r="G278" s="4">
        <v>3313.3211093452001</v>
      </c>
      <c r="H278" s="4">
        <v>3812.7794930126747</v>
      </c>
      <c r="I278" s="4">
        <v>3701.6859423139954</v>
      </c>
      <c r="J278" s="17">
        <v>3983.5796387520527</v>
      </c>
      <c r="K278" s="17">
        <v>4104.1050903119867</v>
      </c>
      <c r="L278" s="4">
        <v>86.888819682341946</v>
      </c>
      <c r="M278" s="4">
        <v>100.37641154328733</v>
      </c>
      <c r="N278" s="4">
        <v>98.463468171840702</v>
      </c>
      <c r="O278" s="4">
        <v>98.855689764780678</v>
      </c>
      <c r="P278" s="4">
        <v>106.27234319142022</v>
      </c>
      <c r="Q278" s="4">
        <v>111.11111111111111</v>
      </c>
      <c r="R278" s="20">
        <v>116.91297208538587</v>
      </c>
      <c r="S278" s="20">
        <v>125.1231527093596</v>
      </c>
      <c r="T278" s="203">
        <v>3211</v>
      </c>
      <c r="U278" s="63">
        <v>3188</v>
      </c>
      <c r="V278" s="63">
        <v>3189</v>
      </c>
      <c r="W278" s="63">
        <v>3146</v>
      </c>
      <c r="X278" s="63">
        <v>3077</v>
      </c>
      <c r="Y278" s="63">
        <v>3051</v>
      </c>
      <c r="Z278" s="4">
        <v>3045</v>
      </c>
      <c r="AA278" s="4">
        <v>3045</v>
      </c>
      <c r="AB278" s="96">
        <f t="shared" si="230"/>
        <v>10662481.9</v>
      </c>
      <c r="AC278" s="4">
        <f t="shared" si="231"/>
        <v>10773030.02</v>
      </c>
      <c r="AD278" s="4">
        <f t="shared" si="232"/>
        <v>10925621.300000001</v>
      </c>
      <c r="AE278" s="4">
        <f t="shared" si="233"/>
        <v>10734708.210000001</v>
      </c>
      <c r="AF278" s="4">
        <f t="shared" si="234"/>
        <v>12058922.5</v>
      </c>
      <c r="AG278" s="4">
        <f t="shared" si="235"/>
        <v>11632843.810000001</v>
      </c>
      <c r="AH278" s="4">
        <f t="shared" si="236"/>
        <v>12486000</v>
      </c>
      <c r="AI278" s="4">
        <f t="shared" si="237"/>
        <v>12878000</v>
      </c>
      <c r="AJ278" s="199">
        <f t="shared" si="192"/>
        <v>3320.6109934599813</v>
      </c>
      <c r="AK278" s="4">
        <f t="shared" si="193"/>
        <v>3379.2440464240904</v>
      </c>
      <c r="AL278" s="4">
        <f t="shared" si="194"/>
        <v>3426.0336469112576</v>
      </c>
      <c r="AM278" s="4">
        <f t="shared" si="195"/>
        <v>3412.1767991099814</v>
      </c>
      <c r="AN278" s="4">
        <f t="shared" si="196"/>
        <v>3919.0518362040948</v>
      </c>
      <c r="AO278" s="4">
        <f t="shared" si="197"/>
        <v>3812.7970534251067</v>
      </c>
      <c r="AP278" s="4">
        <f t="shared" si="198"/>
        <v>4100.4926108374384</v>
      </c>
      <c r="AQ278" s="4">
        <f t="shared" si="199"/>
        <v>4229.2282430213463</v>
      </c>
    </row>
    <row r="279" spans="1:43">
      <c r="A279" s="3">
        <v>626</v>
      </c>
      <c r="B279" s="3">
        <v>17</v>
      </c>
      <c r="C279" s="24" t="s">
        <v>439</v>
      </c>
      <c r="D279" s="4">
        <v>4516.1359891008169</v>
      </c>
      <c r="E279" s="4">
        <v>4701.1189845758354</v>
      </c>
      <c r="F279" s="4">
        <v>4780.1752407719696</v>
      </c>
      <c r="G279" s="4">
        <v>4765.2706745426831</v>
      </c>
      <c r="H279" s="4">
        <v>5140.1945916975246</v>
      </c>
      <c r="I279" s="4">
        <v>5373.624311543811</v>
      </c>
      <c r="J279" s="17">
        <v>5465.5380894800483</v>
      </c>
      <c r="K279" s="17">
        <v>5481.8621523579204</v>
      </c>
      <c r="L279" s="4">
        <v>89.736603088101731</v>
      </c>
      <c r="M279" s="4">
        <v>97.135512302607424</v>
      </c>
      <c r="N279" s="4">
        <v>92.748735244519395</v>
      </c>
      <c r="O279" s="4">
        <v>96.036585365853654</v>
      </c>
      <c r="P279" s="4">
        <v>103.48859871370104</v>
      </c>
      <c r="Q279" s="4">
        <v>103.31810053645937</v>
      </c>
      <c r="R279" s="20">
        <v>111.44699717855703</v>
      </c>
      <c r="S279" s="20">
        <v>117.29141475211608</v>
      </c>
      <c r="T279" s="203">
        <v>5505</v>
      </c>
      <c r="U279" s="63">
        <v>5446</v>
      </c>
      <c r="V279" s="63">
        <v>5337</v>
      </c>
      <c r="W279" s="63">
        <v>5248</v>
      </c>
      <c r="X279" s="63">
        <v>5131</v>
      </c>
      <c r="Y279" s="63">
        <v>5033</v>
      </c>
      <c r="Z279" s="4">
        <v>4962</v>
      </c>
      <c r="AA279" s="4">
        <v>4962</v>
      </c>
      <c r="AB279" s="96">
        <f t="shared" si="230"/>
        <v>25355328.620000001</v>
      </c>
      <c r="AC279" s="4">
        <f t="shared" si="231"/>
        <v>26131293.990000002</v>
      </c>
      <c r="AD279" s="4">
        <f t="shared" si="232"/>
        <v>26006795.260000002</v>
      </c>
      <c r="AE279" s="4">
        <f t="shared" si="233"/>
        <v>25512140.500000004</v>
      </c>
      <c r="AF279" s="4">
        <f t="shared" si="234"/>
        <v>26905338.449999999</v>
      </c>
      <c r="AG279" s="4">
        <f t="shared" si="235"/>
        <v>27565451.16</v>
      </c>
      <c r="AH279" s="4">
        <f t="shared" si="236"/>
        <v>27673000</v>
      </c>
      <c r="AI279" s="4">
        <f t="shared" si="237"/>
        <v>27783000</v>
      </c>
      <c r="AJ279" s="199">
        <f t="shared" si="192"/>
        <v>4605.872592188919</v>
      </c>
      <c r="AK279" s="4">
        <f t="shared" si="193"/>
        <v>4798.2544968784432</v>
      </c>
      <c r="AL279" s="4">
        <f t="shared" si="194"/>
        <v>4872.9239760164892</v>
      </c>
      <c r="AM279" s="4">
        <f t="shared" si="195"/>
        <v>4861.3072599085372</v>
      </c>
      <c r="AN279" s="4">
        <f t="shared" si="196"/>
        <v>5243.683190411226</v>
      </c>
      <c r="AO279" s="4">
        <f t="shared" si="197"/>
        <v>5476.9424120802705</v>
      </c>
      <c r="AP279" s="4">
        <f t="shared" si="198"/>
        <v>5576.9850866586057</v>
      </c>
      <c r="AQ279" s="4">
        <f t="shared" si="199"/>
        <v>5599.1535671100364</v>
      </c>
    </row>
    <row r="280" spans="1:43">
      <c r="A280" s="3">
        <v>630</v>
      </c>
      <c r="B280" s="3">
        <v>17</v>
      </c>
      <c r="C280" s="24" t="s">
        <v>837</v>
      </c>
      <c r="D280" s="4">
        <v>3630.7764587271581</v>
      </c>
      <c r="E280" s="4">
        <v>3649.4592843571882</v>
      </c>
      <c r="F280" s="4">
        <v>3363.9004623179226</v>
      </c>
      <c r="G280" s="4">
        <v>3603.905105973025</v>
      </c>
      <c r="H280" s="4">
        <v>3683.6899429657797</v>
      </c>
      <c r="I280" s="4">
        <v>4206.5089014438163</v>
      </c>
      <c r="J280" s="17">
        <v>4130.5947271612504</v>
      </c>
      <c r="K280" s="17">
        <v>4426.732066217045</v>
      </c>
      <c r="L280" s="4">
        <v>117.2022684310019</v>
      </c>
      <c r="M280" s="4">
        <v>118.42938568714376</v>
      </c>
      <c r="N280" s="4">
        <v>122.22925902469918</v>
      </c>
      <c r="O280" s="4">
        <v>150.28901734104045</v>
      </c>
      <c r="P280" s="4">
        <v>139.41698352344741</v>
      </c>
      <c r="Q280" s="4">
        <v>146.89265536723164</v>
      </c>
      <c r="R280" s="20">
        <v>131.82096873083998</v>
      </c>
      <c r="S280" s="20">
        <v>150.21459227467813</v>
      </c>
      <c r="T280" s="203">
        <v>1587</v>
      </c>
      <c r="U280" s="63">
        <v>1579</v>
      </c>
      <c r="V280" s="63">
        <v>1579</v>
      </c>
      <c r="W280" s="63">
        <v>1557</v>
      </c>
      <c r="X280" s="63">
        <v>1578</v>
      </c>
      <c r="Y280" s="63">
        <v>1593</v>
      </c>
      <c r="Z280" s="4">
        <v>1631</v>
      </c>
      <c r="AA280" s="4">
        <v>1631</v>
      </c>
      <c r="AB280" s="96">
        <f t="shared" si="230"/>
        <v>5948042.2400000002</v>
      </c>
      <c r="AC280" s="4">
        <f t="shared" si="231"/>
        <v>5949496.21</v>
      </c>
      <c r="AD280" s="4">
        <f t="shared" si="232"/>
        <v>5504598.8300000001</v>
      </c>
      <c r="AE280" s="4">
        <f t="shared" si="233"/>
        <v>5845280.25</v>
      </c>
      <c r="AF280" s="4">
        <f t="shared" si="234"/>
        <v>6032862.7300000004</v>
      </c>
      <c r="AG280" s="4">
        <f t="shared" si="235"/>
        <v>6934968.6799999997</v>
      </c>
      <c r="AH280" s="4">
        <f t="shared" si="236"/>
        <v>6951999.9999999991</v>
      </c>
      <c r="AI280" s="4">
        <f t="shared" si="237"/>
        <v>7465000</v>
      </c>
      <c r="AJ280" s="199">
        <f t="shared" ref="AJ280:AJ347" si="238">AB280/T280</f>
        <v>3747.9787271581604</v>
      </c>
      <c r="AK280" s="4">
        <f t="shared" ref="AK280:AK347" si="239">AC280/U280</f>
        <v>3767.8886700443318</v>
      </c>
      <c r="AL280" s="4">
        <f t="shared" ref="AL280:AL347" si="240">AD280/V280</f>
        <v>3486.1297213426219</v>
      </c>
      <c r="AM280" s="4">
        <f t="shared" ref="AM280:AM347" si="241">AE280/W280</f>
        <v>3754.1941233140656</v>
      </c>
      <c r="AN280" s="4">
        <f t="shared" ref="AN280:AN347" si="242">AF280/X280</f>
        <v>3823.1069264892271</v>
      </c>
      <c r="AO280" s="4">
        <f t="shared" ref="AO280:AO347" si="243">AG280/Y280</f>
        <v>4353.4015568110481</v>
      </c>
      <c r="AP280" s="4">
        <f t="shared" ref="AP280:AP347" si="244">AH280/Z280</f>
        <v>4262.4156958920903</v>
      </c>
      <c r="AQ280" s="4">
        <f t="shared" ref="AQ280:AQ347" si="245">AI280/AA280</f>
        <v>4576.9466584917227</v>
      </c>
    </row>
    <row r="281" spans="1:43">
      <c r="A281" s="3">
        <v>678</v>
      </c>
      <c r="B281" s="3">
        <v>17</v>
      </c>
      <c r="C281" s="24" t="s">
        <v>842</v>
      </c>
      <c r="D281" s="4">
        <v>3210.2281378899261</v>
      </c>
      <c r="E281" s="4">
        <v>3277.7515117952821</v>
      </c>
      <c r="F281" s="4">
        <v>3206.2633346666134</v>
      </c>
      <c r="G281" s="4">
        <v>3405.2055342388453</v>
      </c>
      <c r="H281" s="4">
        <v>3714.0307277442357</v>
      </c>
      <c r="I281" s="4">
        <v>3843.5075842811975</v>
      </c>
      <c r="J281" s="17">
        <v>3944.5177246496291</v>
      </c>
      <c r="K281" s="17">
        <v>4078.8953009068427</v>
      </c>
      <c r="L281" s="4">
        <v>100.33777071329227</v>
      </c>
      <c r="M281" s="4">
        <v>106.31747301079568</v>
      </c>
      <c r="N281" s="4">
        <v>101.3959441622335</v>
      </c>
      <c r="O281" s="4">
        <v>103.62339284994559</v>
      </c>
      <c r="P281" s="4">
        <v>110.66088577332955</v>
      </c>
      <c r="Q281" s="4">
        <v>111.40311255286824</v>
      </c>
      <c r="R281" s="20">
        <v>127.78235779060181</v>
      </c>
      <c r="S281" s="20">
        <v>127.28771640560593</v>
      </c>
      <c r="T281" s="203">
        <v>25165</v>
      </c>
      <c r="U281" s="63">
        <v>25010</v>
      </c>
      <c r="V281" s="63">
        <v>25001</v>
      </c>
      <c r="W281" s="63">
        <v>24811</v>
      </c>
      <c r="X281" s="63">
        <v>24679</v>
      </c>
      <c r="Y281" s="63">
        <v>24353</v>
      </c>
      <c r="Z281" s="4">
        <v>24260</v>
      </c>
      <c r="AA281" s="4">
        <v>24260</v>
      </c>
      <c r="AB281" s="96">
        <f t="shared" si="230"/>
        <v>83310391.089999989</v>
      </c>
      <c r="AC281" s="4">
        <f t="shared" si="231"/>
        <v>84635565.310000002</v>
      </c>
      <c r="AD281" s="4">
        <f t="shared" si="232"/>
        <v>82694789.63000001</v>
      </c>
      <c r="AE281" s="4">
        <f t="shared" si="233"/>
        <v>87057554.50999999</v>
      </c>
      <c r="AF281" s="4">
        <f t="shared" si="234"/>
        <v>94389564.329999998</v>
      </c>
      <c r="AG281" s="4">
        <f t="shared" si="235"/>
        <v>96313940.200000003</v>
      </c>
      <c r="AH281" s="4">
        <f t="shared" si="236"/>
        <v>98794000</v>
      </c>
      <c r="AI281" s="4">
        <f t="shared" si="237"/>
        <v>102042000.00000001</v>
      </c>
      <c r="AJ281" s="199">
        <f t="shared" si="238"/>
        <v>3310.5659086032183</v>
      </c>
      <c r="AK281" s="4">
        <f t="shared" si="239"/>
        <v>3384.0689848060779</v>
      </c>
      <c r="AL281" s="4">
        <f t="shared" si="240"/>
        <v>3307.6592788288472</v>
      </c>
      <c r="AM281" s="4">
        <f t="shared" si="241"/>
        <v>3508.8289270887908</v>
      </c>
      <c r="AN281" s="4">
        <f t="shared" si="242"/>
        <v>3824.6916135175657</v>
      </c>
      <c r="AO281" s="4">
        <f t="shared" si="243"/>
        <v>3954.9106968340657</v>
      </c>
      <c r="AP281" s="4">
        <f t="shared" si="244"/>
        <v>4072.3000824402307</v>
      </c>
      <c r="AQ281" s="4">
        <f t="shared" si="245"/>
        <v>4206.183017312449</v>
      </c>
    </row>
    <row r="282" spans="1:43">
      <c r="A282" s="3">
        <v>691</v>
      </c>
      <c r="B282" s="3">
        <v>17</v>
      </c>
      <c r="C282" s="24" t="s">
        <v>850</v>
      </c>
      <c r="D282" s="4">
        <v>3773.0522149274361</v>
      </c>
      <c r="E282" s="4">
        <v>3984.4787210932027</v>
      </c>
      <c r="F282" s="4">
        <v>3943.3993352292928</v>
      </c>
      <c r="G282" s="4">
        <v>4335.3965512212908</v>
      </c>
      <c r="H282" s="4">
        <v>4247.1419352465045</v>
      </c>
      <c r="I282" s="4">
        <v>4469.9040110701108</v>
      </c>
      <c r="J282" s="17">
        <v>4414.2804016362961</v>
      </c>
      <c r="K282" s="17">
        <v>4613.9828932688733</v>
      </c>
      <c r="L282" s="4">
        <v>77.747062888735314</v>
      </c>
      <c r="M282" s="4">
        <v>81.289418360196223</v>
      </c>
      <c r="N282" s="4">
        <v>75.364379665837191</v>
      </c>
      <c r="O282" s="4">
        <v>76.92307692307692</v>
      </c>
      <c r="P282" s="4">
        <v>81.30978660779985</v>
      </c>
      <c r="Q282" s="4">
        <v>87.453874538745382</v>
      </c>
      <c r="R282" s="20">
        <v>92.971364819635554</v>
      </c>
      <c r="S282" s="20">
        <v>89.624395686128679</v>
      </c>
      <c r="T282" s="203">
        <v>2894</v>
      </c>
      <c r="U282" s="63">
        <v>2854</v>
      </c>
      <c r="V282" s="63">
        <v>2813</v>
      </c>
      <c r="W282" s="63">
        <v>2743</v>
      </c>
      <c r="X282" s="63">
        <v>2718</v>
      </c>
      <c r="Y282" s="63">
        <v>2710</v>
      </c>
      <c r="Z282" s="4">
        <v>2689</v>
      </c>
      <c r="AA282" s="4">
        <v>2689</v>
      </c>
      <c r="AB282" s="96">
        <f t="shared" si="230"/>
        <v>11144213.110000001</v>
      </c>
      <c r="AC282" s="4">
        <f t="shared" si="231"/>
        <v>11603702.27</v>
      </c>
      <c r="AD282" s="4">
        <f t="shared" si="232"/>
        <v>11304782.33</v>
      </c>
      <c r="AE282" s="4">
        <f t="shared" si="233"/>
        <v>12102992.740000002</v>
      </c>
      <c r="AF282" s="4">
        <f t="shared" si="234"/>
        <v>11764731.779999999</v>
      </c>
      <c r="AG282" s="4">
        <f t="shared" si="235"/>
        <v>12350439.869999999</v>
      </c>
      <c r="AH282" s="4">
        <f t="shared" si="236"/>
        <v>12120000</v>
      </c>
      <c r="AI282" s="4">
        <f t="shared" si="237"/>
        <v>12648000.000000002</v>
      </c>
      <c r="AJ282" s="199">
        <f t="shared" si="238"/>
        <v>3850.799277816172</v>
      </c>
      <c r="AK282" s="4">
        <f t="shared" si="239"/>
        <v>4065.7681394533984</v>
      </c>
      <c r="AL282" s="4">
        <f t="shared" si="240"/>
        <v>4018.7637148951299</v>
      </c>
      <c r="AM282" s="4">
        <f t="shared" si="241"/>
        <v>4412.3196281443679</v>
      </c>
      <c r="AN282" s="4">
        <f t="shared" si="242"/>
        <v>4328.4517218543042</v>
      </c>
      <c r="AO282" s="4">
        <f t="shared" si="243"/>
        <v>4557.3578856088561</v>
      </c>
      <c r="AP282" s="4">
        <f t="shared" si="244"/>
        <v>4507.2517664559318</v>
      </c>
      <c r="AQ282" s="4">
        <f t="shared" si="245"/>
        <v>4703.6072889550023</v>
      </c>
    </row>
    <row r="283" spans="1:43">
      <c r="A283" s="3">
        <v>746</v>
      </c>
      <c r="B283" s="3">
        <v>17</v>
      </c>
      <c r="C283" s="24" t="s">
        <v>867</v>
      </c>
      <c r="D283" s="4">
        <v>3666.044960967994</v>
      </c>
      <c r="E283" s="4">
        <v>3783.6778615111461</v>
      </c>
      <c r="F283" s="4">
        <v>3533.9429235352532</v>
      </c>
      <c r="G283" s="4">
        <v>3659.8150562248993</v>
      </c>
      <c r="H283" s="4">
        <v>3938.0688961303463</v>
      </c>
      <c r="I283" s="4">
        <v>4059.4023479520065</v>
      </c>
      <c r="J283" s="17">
        <v>4252.3520802843404</v>
      </c>
      <c r="K283" s="17">
        <v>4315.9105164122939</v>
      </c>
      <c r="L283" s="4">
        <v>85.284933645589376</v>
      </c>
      <c r="M283" s="4">
        <v>91.339514697178927</v>
      </c>
      <c r="N283" s="4">
        <v>88.182720953326708</v>
      </c>
      <c r="O283" s="4">
        <v>91.164658634538156</v>
      </c>
      <c r="P283" s="4">
        <v>97.352342158859472</v>
      </c>
      <c r="Q283" s="4">
        <v>102.19280099296648</v>
      </c>
      <c r="R283" s="20">
        <v>114.99059167886264</v>
      </c>
      <c r="S283" s="20">
        <v>111.01818942086557</v>
      </c>
      <c r="T283" s="203">
        <v>5124</v>
      </c>
      <c r="U283" s="63">
        <v>5069</v>
      </c>
      <c r="V283" s="63">
        <v>5035</v>
      </c>
      <c r="W283" s="63">
        <v>4980</v>
      </c>
      <c r="X283" s="63">
        <v>4910</v>
      </c>
      <c r="Y283" s="63">
        <v>4834</v>
      </c>
      <c r="Z283" s="4">
        <v>4783</v>
      </c>
      <c r="AA283" s="4">
        <v>4783</v>
      </c>
      <c r="AB283" s="96">
        <f t="shared" si="230"/>
        <v>19221814.379999999</v>
      </c>
      <c r="AC283" s="4">
        <f t="shared" si="231"/>
        <v>19642463.079999998</v>
      </c>
      <c r="AD283" s="4">
        <f t="shared" si="232"/>
        <v>18237402.620000001</v>
      </c>
      <c r="AE283" s="4">
        <f t="shared" si="233"/>
        <v>18679878.98</v>
      </c>
      <c r="AF283" s="4">
        <f t="shared" si="234"/>
        <v>19813918.280000001</v>
      </c>
      <c r="AG283" s="4">
        <f t="shared" si="235"/>
        <v>20117150.949999999</v>
      </c>
      <c r="AH283" s="4">
        <f t="shared" si="236"/>
        <v>20889000.000000004</v>
      </c>
      <c r="AI283" s="4">
        <f t="shared" si="237"/>
        <v>21174000</v>
      </c>
      <c r="AJ283" s="199">
        <f t="shared" si="238"/>
        <v>3751.3298946135828</v>
      </c>
      <c r="AK283" s="4">
        <f t="shared" si="239"/>
        <v>3875.0173762083245</v>
      </c>
      <c r="AL283" s="4">
        <f t="shared" si="240"/>
        <v>3622.1256444885803</v>
      </c>
      <c r="AM283" s="4">
        <f t="shared" si="241"/>
        <v>3750.979714859438</v>
      </c>
      <c r="AN283" s="4">
        <f t="shared" si="242"/>
        <v>4035.421238289206</v>
      </c>
      <c r="AO283" s="4">
        <f t="shared" si="243"/>
        <v>4161.5951489449726</v>
      </c>
      <c r="AP283" s="4">
        <f t="shared" si="244"/>
        <v>4367.3426719632034</v>
      </c>
      <c r="AQ283" s="4">
        <f t="shared" si="245"/>
        <v>4426.9287058331593</v>
      </c>
    </row>
    <row r="284" spans="1:43">
      <c r="A284" s="3">
        <v>748</v>
      </c>
      <c r="B284" s="3">
        <v>17</v>
      </c>
      <c r="C284" s="24" t="s">
        <v>869</v>
      </c>
      <c r="D284" s="4">
        <v>3286.4447713135751</v>
      </c>
      <c r="E284" s="4">
        <v>3286.4263678717853</v>
      </c>
      <c r="F284" s="4">
        <v>3352.6074321542205</v>
      </c>
      <c r="G284" s="4">
        <v>3470.7114174128405</v>
      </c>
      <c r="H284" s="4">
        <v>3479.1675413022349</v>
      </c>
      <c r="I284" s="4">
        <v>3754.1409475566152</v>
      </c>
      <c r="J284" s="17">
        <v>3839.7691082802548</v>
      </c>
      <c r="K284" s="17">
        <v>4032.0461783439491</v>
      </c>
      <c r="L284" s="4">
        <v>81.046469081595319</v>
      </c>
      <c r="M284" s="4">
        <v>88.333954528512862</v>
      </c>
      <c r="N284" s="4">
        <v>86.281115478195773</v>
      </c>
      <c r="O284" s="4">
        <v>88.969327490950661</v>
      </c>
      <c r="P284" s="4">
        <v>96.598639455782319</v>
      </c>
      <c r="Q284" s="4">
        <v>96.54350417163289</v>
      </c>
      <c r="R284" s="20">
        <v>103.10509554140127</v>
      </c>
      <c r="S284" s="20">
        <v>126.39331210191082</v>
      </c>
      <c r="T284" s="203">
        <v>5466</v>
      </c>
      <c r="U284" s="63">
        <v>5366</v>
      </c>
      <c r="V284" s="63">
        <v>5343</v>
      </c>
      <c r="W284" s="63">
        <v>5249</v>
      </c>
      <c r="X284" s="63">
        <v>5145</v>
      </c>
      <c r="Y284" s="63">
        <v>5034</v>
      </c>
      <c r="Z284" s="4">
        <v>5024</v>
      </c>
      <c r="AA284" s="4">
        <v>5024</v>
      </c>
      <c r="AB284" s="96">
        <f t="shared" si="230"/>
        <v>18406707.120000001</v>
      </c>
      <c r="AC284" s="4">
        <f t="shared" si="231"/>
        <v>18108963.890000001</v>
      </c>
      <c r="AD284" s="4">
        <f t="shared" si="232"/>
        <v>18373981.510000002</v>
      </c>
      <c r="AE284" s="4">
        <f t="shared" si="233"/>
        <v>18684764.23</v>
      </c>
      <c r="AF284" s="4">
        <f t="shared" si="234"/>
        <v>18397316.999999996</v>
      </c>
      <c r="AG284" s="4">
        <f t="shared" si="235"/>
        <v>19384345.530000001</v>
      </c>
      <c r="AH284" s="4">
        <f t="shared" si="236"/>
        <v>19809000</v>
      </c>
      <c r="AI284" s="4">
        <f t="shared" si="237"/>
        <v>20892000</v>
      </c>
      <c r="AJ284" s="199">
        <f t="shared" si="238"/>
        <v>3367.4912403951703</v>
      </c>
      <c r="AK284" s="4">
        <f t="shared" si="239"/>
        <v>3374.7603224002983</v>
      </c>
      <c r="AL284" s="4">
        <f t="shared" si="240"/>
        <v>3438.8885476324167</v>
      </c>
      <c r="AM284" s="4">
        <f t="shared" si="241"/>
        <v>3559.6807449037915</v>
      </c>
      <c r="AN284" s="4">
        <f t="shared" si="242"/>
        <v>3575.7661807580166</v>
      </c>
      <c r="AO284" s="4">
        <f t="shared" si="243"/>
        <v>3850.684451728248</v>
      </c>
      <c r="AP284" s="4">
        <f t="shared" si="244"/>
        <v>3942.874203821656</v>
      </c>
      <c r="AQ284" s="4">
        <f t="shared" si="245"/>
        <v>4158.4394904458595</v>
      </c>
    </row>
    <row r="285" spans="1:43">
      <c r="A285" s="3">
        <v>791</v>
      </c>
      <c r="B285" s="3">
        <v>17</v>
      </c>
      <c r="C285" s="23" t="s">
        <v>507</v>
      </c>
      <c r="D285" s="4">
        <v>4549.1830861370436</v>
      </c>
      <c r="E285" s="4">
        <v>4713.2269639978504</v>
      </c>
      <c r="F285" s="4">
        <v>4444.5202606939602</v>
      </c>
      <c r="G285" s="4">
        <v>4501.760399924543</v>
      </c>
      <c r="H285" s="4">
        <v>4546.3580519977058</v>
      </c>
      <c r="I285" s="4">
        <v>4674.9246857582166</v>
      </c>
      <c r="J285" s="17">
        <v>4786.5913077372834</v>
      </c>
      <c r="K285" s="17">
        <v>4703.5665562268559</v>
      </c>
      <c r="L285" s="4">
        <v>110.26950854324467</v>
      </c>
      <c r="M285" s="4">
        <v>124.66415905427189</v>
      </c>
      <c r="N285" s="4">
        <v>133.8351386084083</v>
      </c>
      <c r="O285" s="4">
        <v>124.6934540652707</v>
      </c>
      <c r="P285" s="4">
        <v>129.61192888549036</v>
      </c>
      <c r="Q285" s="4">
        <v>128.38746876801846</v>
      </c>
      <c r="R285" s="20">
        <v>120.44435782498539</v>
      </c>
      <c r="S285" s="20">
        <v>155.91502631066069</v>
      </c>
      <c r="T285" s="203">
        <v>5677</v>
      </c>
      <c r="U285" s="63">
        <v>5583</v>
      </c>
      <c r="V285" s="63">
        <v>5447</v>
      </c>
      <c r="W285" s="63">
        <v>5301</v>
      </c>
      <c r="X285" s="63">
        <v>5231</v>
      </c>
      <c r="Y285" s="63">
        <v>5203</v>
      </c>
      <c r="Z285" s="4">
        <v>5131</v>
      </c>
      <c r="AA285" s="4">
        <v>5131</v>
      </c>
      <c r="AB285" s="96">
        <f t="shared" si="230"/>
        <v>26451712.379999995</v>
      </c>
      <c r="AC285" s="4">
        <f t="shared" si="231"/>
        <v>27009946.140000001</v>
      </c>
      <c r="AD285" s="4">
        <f t="shared" si="232"/>
        <v>24938301.860000003</v>
      </c>
      <c r="AE285" s="4">
        <f t="shared" si="233"/>
        <v>24524831.880000003</v>
      </c>
      <c r="AF285" s="4">
        <f t="shared" si="234"/>
        <v>24459998.970000003</v>
      </c>
      <c r="AG285" s="4">
        <f t="shared" si="235"/>
        <v>24991633.140000001</v>
      </c>
      <c r="AH285" s="4">
        <f t="shared" si="236"/>
        <v>25178000.000000004</v>
      </c>
      <c r="AI285" s="4">
        <f t="shared" si="237"/>
        <v>24933999.999999996</v>
      </c>
      <c r="AJ285" s="199">
        <f t="shared" si="238"/>
        <v>4659.4525946802878</v>
      </c>
      <c r="AK285" s="4">
        <f t="shared" si="239"/>
        <v>4837.8911230521226</v>
      </c>
      <c r="AL285" s="4">
        <f t="shared" si="240"/>
        <v>4578.3553993023688</v>
      </c>
      <c r="AM285" s="4">
        <f t="shared" si="241"/>
        <v>4626.453853989814</v>
      </c>
      <c r="AN285" s="4">
        <f t="shared" si="242"/>
        <v>4675.9699808831965</v>
      </c>
      <c r="AO285" s="4">
        <f t="shared" si="243"/>
        <v>4803.3121545262347</v>
      </c>
      <c r="AP285" s="4">
        <f t="shared" si="244"/>
        <v>4907.0356655622691</v>
      </c>
      <c r="AQ285" s="4">
        <f t="shared" si="245"/>
        <v>4859.4815825375163</v>
      </c>
    </row>
    <row r="286" spans="1:43">
      <c r="A286" s="3">
        <v>832</v>
      </c>
      <c r="B286" s="3">
        <v>17</v>
      </c>
      <c r="C286" s="24" t="s">
        <v>885</v>
      </c>
      <c r="D286" s="4">
        <v>3945.6007239819005</v>
      </c>
      <c r="E286" s="4">
        <v>3948.9330002419551</v>
      </c>
      <c r="F286" s="4">
        <v>4163.8081764415965</v>
      </c>
      <c r="G286" s="4">
        <v>4143.1922017892639</v>
      </c>
      <c r="H286" s="4">
        <v>4338.1614662977863</v>
      </c>
      <c r="I286" s="4">
        <v>4578.0085418794697</v>
      </c>
      <c r="J286" s="17">
        <v>4590.9555442003066</v>
      </c>
      <c r="K286" s="17">
        <v>4688.5539090444554</v>
      </c>
      <c r="L286" s="4">
        <v>61.919504643962846</v>
      </c>
      <c r="M286" s="4">
        <v>64.843939027340909</v>
      </c>
      <c r="N286" s="4">
        <v>62.5924100542139</v>
      </c>
      <c r="O286" s="4">
        <v>79.025844930417492</v>
      </c>
      <c r="P286" s="4">
        <v>69.9195171026157</v>
      </c>
      <c r="Q286" s="4">
        <v>73.544433094994886</v>
      </c>
      <c r="R286" s="20">
        <v>71.027082268778742</v>
      </c>
      <c r="S286" s="20">
        <v>70.771589167092486</v>
      </c>
      <c r="T286" s="203">
        <v>4199</v>
      </c>
      <c r="U286" s="63">
        <v>4133</v>
      </c>
      <c r="V286" s="63">
        <v>4058</v>
      </c>
      <c r="W286" s="63">
        <v>4024</v>
      </c>
      <c r="X286" s="63">
        <v>3976</v>
      </c>
      <c r="Y286" s="63">
        <v>3916</v>
      </c>
      <c r="Z286" s="4">
        <v>3914</v>
      </c>
      <c r="AA286" s="4">
        <v>3914</v>
      </c>
      <c r="AB286" s="96">
        <f t="shared" si="230"/>
        <v>16827577.440000001</v>
      </c>
      <c r="AC286" s="4">
        <f t="shared" si="231"/>
        <v>16588940.090000002</v>
      </c>
      <c r="AD286" s="4">
        <f t="shared" si="232"/>
        <v>17150733.580000002</v>
      </c>
      <c r="AE286" s="4">
        <f t="shared" si="233"/>
        <v>16990205.419999998</v>
      </c>
      <c r="AF286" s="4">
        <f t="shared" si="234"/>
        <v>17526529.989999998</v>
      </c>
      <c r="AG286" s="4">
        <f t="shared" si="235"/>
        <v>18215481.450000003</v>
      </c>
      <c r="AH286" s="4">
        <f t="shared" si="236"/>
        <v>18247000</v>
      </c>
      <c r="AI286" s="4">
        <f t="shared" si="237"/>
        <v>18627999.999999996</v>
      </c>
      <c r="AJ286" s="199">
        <f t="shared" si="238"/>
        <v>4007.5202286258636</v>
      </c>
      <c r="AK286" s="4">
        <f t="shared" si="239"/>
        <v>4013.7769392692962</v>
      </c>
      <c r="AL286" s="4">
        <f t="shared" si="240"/>
        <v>4226.4005864958108</v>
      </c>
      <c r="AM286" s="4">
        <f t="shared" si="241"/>
        <v>4222.2180467196813</v>
      </c>
      <c r="AN286" s="4">
        <f t="shared" si="242"/>
        <v>4408.0809834004021</v>
      </c>
      <c r="AO286" s="4">
        <f t="shared" si="243"/>
        <v>4651.5529749744646</v>
      </c>
      <c r="AP286" s="4">
        <f t="shared" si="244"/>
        <v>4661.9826264690855</v>
      </c>
      <c r="AQ286" s="4">
        <f t="shared" si="245"/>
        <v>4759.3254982115477</v>
      </c>
    </row>
    <row r="287" spans="1:43">
      <c r="A287" s="3">
        <v>859</v>
      </c>
      <c r="B287" s="3">
        <v>17</v>
      </c>
      <c r="C287" s="24" t="s">
        <v>899</v>
      </c>
      <c r="D287" s="4">
        <v>2783.9155071397026</v>
      </c>
      <c r="E287" s="4">
        <v>2925.7249407407407</v>
      </c>
      <c r="F287" s="4">
        <v>2929.2936968796434</v>
      </c>
      <c r="G287" s="4">
        <v>2995.2135957383844</v>
      </c>
      <c r="H287" s="4">
        <v>3117.3571312339914</v>
      </c>
      <c r="I287" s="4">
        <v>3266.0294941693169</v>
      </c>
      <c r="J287" s="17">
        <v>3505.3094660194174</v>
      </c>
      <c r="K287" s="17">
        <v>3206.4623786407765</v>
      </c>
      <c r="L287" s="4">
        <v>63.88929780656558</v>
      </c>
      <c r="M287" s="4">
        <v>64.296296296296291</v>
      </c>
      <c r="N287" s="4">
        <v>63.595839524517089</v>
      </c>
      <c r="O287" s="4">
        <v>64.960047351287358</v>
      </c>
      <c r="P287" s="4">
        <v>65.84300135603435</v>
      </c>
      <c r="Q287" s="4">
        <v>69.059518400726944</v>
      </c>
      <c r="R287" s="20">
        <v>65.230582524271838</v>
      </c>
      <c r="S287" s="20">
        <v>70.69174757281553</v>
      </c>
      <c r="T287" s="203">
        <v>6793</v>
      </c>
      <c r="U287" s="63">
        <v>6750</v>
      </c>
      <c r="V287" s="63">
        <v>6730</v>
      </c>
      <c r="W287" s="63">
        <v>6758</v>
      </c>
      <c r="X287" s="63">
        <v>6637</v>
      </c>
      <c r="Y287" s="63">
        <v>6603</v>
      </c>
      <c r="Z287" s="4">
        <v>6592</v>
      </c>
      <c r="AA287" s="4">
        <v>6592</v>
      </c>
      <c r="AB287" s="96">
        <f t="shared" si="230"/>
        <v>19345138.039999999</v>
      </c>
      <c r="AC287" s="4">
        <f t="shared" si="231"/>
        <v>20182643.349999998</v>
      </c>
      <c r="AD287" s="4">
        <f t="shared" si="232"/>
        <v>20142146.579999998</v>
      </c>
      <c r="AE287" s="4">
        <f t="shared" si="233"/>
        <v>20680653.48</v>
      </c>
      <c r="AF287" s="4">
        <f t="shared" si="234"/>
        <v>21126899.280000001</v>
      </c>
      <c r="AG287" s="4">
        <f t="shared" si="235"/>
        <v>22021592.75</v>
      </c>
      <c r="AH287" s="4">
        <f t="shared" si="236"/>
        <v>23537000</v>
      </c>
      <c r="AI287" s="4">
        <f t="shared" si="237"/>
        <v>21603000</v>
      </c>
      <c r="AJ287" s="199">
        <f t="shared" si="238"/>
        <v>2847.8048049462682</v>
      </c>
      <c r="AK287" s="4">
        <f t="shared" si="239"/>
        <v>2990.0212370370368</v>
      </c>
      <c r="AL287" s="4">
        <f t="shared" si="240"/>
        <v>2992.88953640416</v>
      </c>
      <c r="AM287" s="4">
        <f t="shared" si="241"/>
        <v>3060.1736430896717</v>
      </c>
      <c r="AN287" s="4">
        <f t="shared" si="242"/>
        <v>3183.200132590026</v>
      </c>
      <c r="AO287" s="4">
        <f t="shared" si="243"/>
        <v>3335.0890125700439</v>
      </c>
      <c r="AP287" s="4">
        <f t="shared" si="244"/>
        <v>3570.5400485436894</v>
      </c>
      <c r="AQ287" s="4">
        <f t="shared" si="245"/>
        <v>3277.154126213592</v>
      </c>
    </row>
    <row r="288" spans="1:43">
      <c r="A288" s="3">
        <v>889</v>
      </c>
      <c r="B288" s="3">
        <v>17</v>
      </c>
      <c r="C288" s="24" t="s">
        <v>902</v>
      </c>
      <c r="D288" s="4">
        <v>4021.5989549108704</v>
      </c>
      <c r="E288" s="4">
        <v>3879.5953541076487</v>
      </c>
      <c r="F288" s="4">
        <v>3763.0368858381503</v>
      </c>
      <c r="G288" s="4">
        <v>4020.8918430792005</v>
      </c>
      <c r="H288" s="4">
        <v>4175.2416704035877</v>
      </c>
      <c r="I288" s="4">
        <v>4455.6107598319968</v>
      </c>
      <c r="J288" s="17">
        <v>4466.5109034267916</v>
      </c>
      <c r="K288" s="17">
        <v>4741.8224299065423</v>
      </c>
      <c r="L288" s="4">
        <v>64.662705347780502</v>
      </c>
      <c r="M288" s="4">
        <v>63.739376770538243</v>
      </c>
      <c r="N288" s="4">
        <v>62.861271676300575</v>
      </c>
      <c r="O288" s="4">
        <v>65.507031828275345</v>
      </c>
      <c r="P288" s="4">
        <v>64.648729446935718</v>
      </c>
      <c r="Q288" s="4">
        <v>67.201221840397096</v>
      </c>
      <c r="R288" s="20">
        <v>72.429906542056074</v>
      </c>
      <c r="S288" s="20">
        <v>72.040498442367607</v>
      </c>
      <c r="T288" s="203">
        <v>2861</v>
      </c>
      <c r="U288" s="63">
        <v>2824</v>
      </c>
      <c r="V288" s="63">
        <v>2768</v>
      </c>
      <c r="W288" s="63">
        <v>2702</v>
      </c>
      <c r="X288" s="63">
        <v>2676</v>
      </c>
      <c r="Y288" s="63">
        <v>2619</v>
      </c>
      <c r="Z288" s="4">
        <v>2568</v>
      </c>
      <c r="AA288" s="4">
        <v>2568</v>
      </c>
      <c r="AB288" s="96">
        <f t="shared" si="230"/>
        <v>11690794.609999999</v>
      </c>
      <c r="AC288" s="4">
        <f t="shared" si="231"/>
        <v>11135977.280000001</v>
      </c>
      <c r="AD288" s="4">
        <f t="shared" si="232"/>
        <v>10590086.1</v>
      </c>
      <c r="AE288" s="4">
        <f t="shared" si="233"/>
        <v>11041449.76</v>
      </c>
      <c r="AF288" s="4">
        <f t="shared" si="234"/>
        <v>11345946.710000003</v>
      </c>
      <c r="AG288" s="4">
        <f t="shared" si="235"/>
        <v>11845244.58</v>
      </c>
      <c r="AH288" s="4">
        <f t="shared" si="236"/>
        <v>11656000.000000002</v>
      </c>
      <c r="AI288" s="4">
        <f t="shared" si="237"/>
        <v>12362000</v>
      </c>
      <c r="AJ288" s="199">
        <f t="shared" si="238"/>
        <v>4086.2616602586504</v>
      </c>
      <c r="AK288" s="4">
        <f t="shared" si="239"/>
        <v>3943.3347308781872</v>
      </c>
      <c r="AL288" s="4">
        <f t="shared" si="240"/>
        <v>3825.8981575144508</v>
      </c>
      <c r="AM288" s="4">
        <f t="shared" si="241"/>
        <v>4086.3988749074761</v>
      </c>
      <c r="AN288" s="4">
        <f t="shared" si="242"/>
        <v>4239.8903998505239</v>
      </c>
      <c r="AO288" s="4">
        <f t="shared" si="243"/>
        <v>4522.8119816723938</v>
      </c>
      <c r="AP288" s="4">
        <f t="shared" si="244"/>
        <v>4538.940809968848</v>
      </c>
      <c r="AQ288" s="4">
        <f t="shared" si="245"/>
        <v>4813.8629283489099</v>
      </c>
    </row>
    <row r="289" spans="1:43">
      <c r="A289" s="3">
        <v>785</v>
      </c>
      <c r="B289" s="3">
        <v>17</v>
      </c>
      <c r="C289" s="24" t="s">
        <v>907</v>
      </c>
      <c r="D289" s="4">
        <v>4445.4028074170465</v>
      </c>
      <c r="E289" s="4">
        <v>4724.69572368421</v>
      </c>
      <c r="F289" s="4">
        <v>4734.4478102686162</v>
      </c>
      <c r="G289" s="4">
        <v>5044.1106169396999</v>
      </c>
      <c r="H289" s="4">
        <v>5259.4577650429792</v>
      </c>
      <c r="I289" s="4">
        <v>5418.7284873949584</v>
      </c>
      <c r="J289" s="17">
        <v>5852.9191616766466</v>
      </c>
      <c r="K289" s="17">
        <v>5625.7485029940117</v>
      </c>
      <c r="L289" s="4">
        <v>90.435914118412498</v>
      </c>
      <c r="M289" s="4">
        <v>103.61842105263158</v>
      </c>
      <c r="N289" s="4">
        <v>95.205712342740568</v>
      </c>
      <c r="O289" s="4">
        <v>99.686301847333567</v>
      </c>
      <c r="P289" s="4">
        <v>103.86819484240688</v>
      </c>
      <c r="Q289" s="4">
        <v>109.60906101571064</v>
      </c>
      <c r="R289" s="20">
        <v>79.715568862275447</v>
      </c>
      <c r="S289" s="20">
        <v>80.464071856287418</v>
      </c>
      <c r="T289" s="203">
        <v>3074</v>
      </c>
      <c r="U289" s="63">
        <v>3040</v>
      </c>
      <c r="V289" s="63">
        <v>2941</v>
      </c>
      <c r="W289" s="63">
        <v>2869</v>
      </c>
      <c r="X289" s="63">
        <v>2792</v>
      </c>
      <c r="Y289" s="63">
        <v>2737</v>
      </c>
      <c r="Z289" s="4">
        <v>2672</v>
      </c>
      <c r="AA289" s="4">
        <v>2672</v>
      </c>
      <c r="AB289" s="96">
        <f t="shared" si="230"/>
        <v>13943168.23</v>
      </c>
      <c r="AC289" s="4">
        <f t="shared" si="231"/>
        <v>14678074.999999998</v>
      </c>
      <c r="AD289" s="4">
        <f t="shared" si="232"/>
        <v>14204011.01</v>
      </c>
      <c r="AE289" s="4">
        <f t="shared" si="233"/>
        <v>14757553.359999998</v>
      </c>
      <c r="AF289" s="4">
        <f t="shared" si="234"/>
        <v>14974406.079999998</v>
      </c>
      <c r="AG289" s="4">
        <f t="shared" si="235"/>
        <v>15131059.870000001</v>
      </c>
      <c r="AH289" s="4">
        <f t="shared" si="236"/>
        <v>15851999.999999998</v>
      </c>
      <c r="AI289" s="4">
        <f t="shared" si="237"/>
        <v>15247000</v>
      </c>
      <c r="AJ289" s="199">
        <f t="shared" si="238"/>
        <v>4535.8387215354587</v>
      </c>
      <c r="AK289" s="4">
        <f t="shared" si="239"/>
        <v>4828.3141447368416</v>
      </c>
      <c r="AL289" s="4">
        <f t="shared" si="240"/>
        <v>4829.6535226113565</v>
      </c>
      <c r="AM289" s="4">
        <f t="shared" si="241"/>
        <v>5143.7969187870331</v>
      </c>
      <c r="AN289" s="4">
        <f t="shared" si="242"/>
        <v>5363.3259598853865</v>
      </c>
      <c r="AO289" s="4">
        <f t="shared" si="243"/>
        <v>5528.3375484106691</v>
      </c>
      <c r="AP289" s="4">
        <f t="shared" si="244"/>
        <v>5932.6347305389218</v>
      </c>
      <c r="AQ289" s="4">
        <f t="shared" si="245"/>
        <v>5706.2125748502995</v>
      </c>
    </row>
    <row r="290" spans="1:43">
      <c r="A290" s="3">
        <v>977</v>
      </c>
      <c r="B290" s="3">
        <v>17</v>
      </c>
      <c r="C290" s="24" t="s">
        <v>923</v>
      </c>
      <c r="D290" s="4">
        <v>3085.744488995279</v>
      </c>
      <c r="E290" s="4">
        <v>3096.9235568129479</v>
      </c>
      <c r="F290" s="4">
        <v>3083.4742725067208</v>
      </c>
      <c r="G290" s="4">
        <v>3278.9897469103339</v>
      </c>
      <c r="H290" s="4">
        <v>3510.498921009505</v>
      </c>
      <c r="I290" s="4">
        <v>3581.4609350496603</v>
      </c>
      <c r="J290" s="17">
        <v>3709.2258610586628</v>
      </c>
      <c r="K290" s="17">
        <v>3738.5246435314798</v>
      </c>
      <c r="L290" s="4">
        <v>89.966088170756038</v>
      </c>
      <c r="M290" s="4">
        <v>105.53325876702415</v>
      </c>
      <c r="N290" s="4">
        <v>71.733001114681002</v>
      </c>
      <c r="O290" s="4">
        <v>101.56455429923744</v>
      </c>
      <c r="P290" s="4">
        <v>102.45821042281219</v>
      </c>
      <c r="Q290" s="4">
        <v>138.26450601150026</v>
      </c>
      <c r="R290" s="20">
        <v>149.03314017839702</v>
      </c>
      <c r="S290" s="20">
        <v>151.18171755973697</v>
      </c>
      <c r="T290" s="203">
        <v>15039</v>
      </c>
      <c r="U290" s="63">
        <v>15199</v>
      </c>
      <c r="V290" s="63">
        <v>15251</v>
      </c>
      <c r="W290" s="63">
        <v>15212</v>
      </c>
      <c r="X290" s="63">
        <v>15255</v>
      </c>
      <c r="Y290" s="63">
        <v>15304</v>
      </c>
      <c r="Z290" s="4">
        <v>15359</v>
      </c>
      <c r="AA290" s="4">
        <v>15359</v>
      </c>
      <c r="AB290" s="96">
        <f t="shared" si="230"/>
        <v>47759511.369999997</v>
      </c>
      <c r="AC290" s="4">
        <f t="shared" si="231"/>
        <v>48674141.139999993</v>
      </c>
      <c r="AD290" s="4">
        <f t="shared" si="232"/>
        <v>48120066.129999995</v>
      </c>
      <c r="AE290" s="4">
        <f t="shared" si="233"/>
        <v>51424992.030000001</v>
      </c>
      <c r="AF290" s="4">
        <f t="shared" si="234"/>
        <v>55115661.039999999</v>
      </c>
      <c r="AG290" s="4">
        <f t="shared" si="235"/>
        <v>56926678.149999999</v>
      </c>
      <c r="AH290" s="4">
        <f t="shared" si="236"/>
        <v>59259000</v>
      </c>
      <c r="AI290" s="4">
        <f t="shared" si="237"/>
        <v>59742000</v>
      </c>
      <c r="AJ290" s="199">
        <f t="shared" si="238"/>
        <v>3175.7105771660349</v>
      </c>
      <c r="AK290" s="4">
        <f t="shared" si="239"/>
        <v>3202.456815579972</v>
      </c>
      <c r="AL290" s="4">
        <f t="shared" si="240"/>
        <v>3155.2072736214018</v>
      </c>
      <c r="AM290" s="4">
        <f t="shared" si="241"/>
        <v>3380.5543012095713</v>
      </c>
      <c r="AN290" s="4">
        <f t="shared" si="242"/>
        <v>3612.9571314323171</v>
      </c>
      <c r="AO290" s="4">
        <f t="shared" si="243"/>
        <v>3719.7254410611604</v>
      </c>
      <c r="AP290" s="4">
        <f t="shared" si="244"/>
        <v>3858.2590012370597</v>
      </c>
      <c r="AQ290" s="4">
        <f t="shared" si="245"/>
        <v>3889.7063610912169</v>
      </c>
    </row>
    <row r="291" spans="1:43" s="162" customFormat="1">
      <c r="A291" s="41"/>
      <c r="B291" s="41">
        <v>17</v>
      </c>
      <c r="C291" s="207" t="s">
        <v>823</v>
      </c>
      <c r="D291" s="29"/>
      <c r="E291" s="29"/>
      <c r="F291" s="29"/>
      <c r="G291" s="29"/>
      <c r="H291" s="29"/>
      <c r="I291" s="29"/>
      <c r="J291" s="208"/>
      <c r="K291" s="208"/>
      <c r="L291" s="29"/>
      <c r="M291" s="29"/>
      <c r="N291" s="29"/>
      <c r="O291" s="29"/>
      <c r="P291" s="29"/>
      <c r="Q291" s="29"/>
      <c r="R291" s="209"/>
      <c r="S291" s="209"/>
      <c r="T291" s="210">
        <f>SUM(T261:T290)</f>
        <v>410054</v>
      </c>
      <c r="U291" s="210">
        <f t="shared" ref="U291:AI291" si="246">SUM(U261:U290)</f>
        <v>411150</v>
      </c>
      <c r="V291" s="210">
        <f t="shared" si="246"/>
        <v>411856</v>
      </c>
      <c r="W291" s="210">
        <f t="shared" si="246"/>
        <v>412161</v>
      </c>
      <c r="X291" s="210">
        <f t="shared" si="246"/>
        <v>412830</v>
      </c>
      <c r="Y291" s="210">
        <f t="shared" si="246"/>
        <v>413830</v>
      </c>
      <c r="Z291" s="210">
        <f t="shared" si="246"/>
        <v>415658</v>
      </c>
      <c r="AA291" s="210">
        <f t="shared" si="246"/>
        <v>415658</v>
      </c>
      <c r="AB291" s="210">
        <f t="shared" si="246"/>
        <v>1285092053.4299996</v>
      </c>
      <c r="AC291" s="210">
        <f t="shared" si="246"/>
        <v>1311320880.9500003</v>
      </c>
      <c r="AD291" s="210">
        <f t="shared" si="246"/>
        <v>1317653235.6684327</v>
      </c>
      <c r="AE291" s="210">
        <f t="shared" si="246"/>
        <v>1354923149.6500001</v>
      </c>
      <c r="AF291" s="210">
        <f t="shared" si="246"/>
        <v>1439016514.4699998</v>
      </c>
      <c r="AG291" s="210">
        <f t="shared" si="246"/>
        <v>1492465755.72</v>
      </c>
      <c r="AH291" s="210">
        <f t="shared" si="246"/>
        <v>1531232000</v>
      </c>
      <c r="AI291" s="210">
        <f t="shared" si="246"/>
        <v>1581596000</v>
      </c>
      <c r="AJ291" s="199">
        <f t="shared" si="238"/>
        <v>3133.9580968116384</v>
      </c>
      <c r="AK291" s="4">
        <f t="shared" si="239"/>
        <v>3189.397740362399</v>
      </c>
      <c r="AL291" s="4">
        <f t="shared" si="240"/>
        <v>3199.3056691378365</v>
      </c>
      <c r="AM291" s="4">
        <f t="shared" si="241"/>
        <v>3287.3637963077535</v>
      </c>
      <c r="AN291" s="4">
        <f t="shared" si="242"/>
        <v>3485.7362945280133</v>
      </c>
      <c r="AO291" s="4">
        <f t="shared" si="243"/>
        <v>3606.4706660222796</v>
      </c>
      <c r="AP291" s="4">
        <f t="shared" si="244"/>
        <v>3683.874723931694</v>
      </c>
      <c r="AQ291" s="4">
        <f t="shared" si="245"/>
        <v>3805.0416448137653</v>
      </c>
    </row>
    <row r="292" spans="1:43" s="229" customFormat="1" ht="15">
      <c r="A292" s="223"/>
      <c r="B292" s="223"/>
      <c r="C292" s="232"/>
      <c r="D292" s="225"/>
      <c r="E292" s="225"/>
      <c r="F292" s="225"/>
      <c r="G292" s="225"/>
      <c r="H292" s="225"/>
      <c r="I292" s="225"/>
      <c r="J292" s="233"/>
      <c r="K292" s="233"/>
      <c r="L292" s="225"/>
      <c r="M292" s="225"/>
      <c r="N292" s="225"/>
      <c r="O292" s="225"/>
      <c r="P292" s="225"/>
      <c r="Q292" s="225"/>
      <c r="R292" s="234"/>
      <c r="S292" s="234"/>
      <c r="T292" s="235"/>
      <c r="U292" s="236"/>
      <c r="V292" s="236"/>
      <c r="W292" s="236"/>
      <c r="X292" s="236"/>
      <c r="Y292" s="236"/>
      <c r="Z292" s="225"/>
      <c r="AA292" s="225"/>
      <c r="AB292" s="254"/>
      <c r="AC292" s="225"/>
      <c r="AD292" s="225"/>
      <c r="AE292" s="225"/>
      <c r="AF292" s="225"/>
      <c r="AG292" s="225"/>
      <c r="AH292" s="225"/>
      <c r="AI292" s="225"/>
      <c r="AJ292" s="230" t="s">
        <v>1018</v>
      </c>
      <c r="AK292" s="231">
        <f>AK291/AJ291-1</f>
        <v>1.7689976010579977E-2</v>
      </c>
      <c r="AL292" s="231">
        <f t="shared" ref="AL292" si="247">AL291/AK291-1</f>
        <v>3.1065202843945094E-3</v>
      </c>
      <c r="AM292" s="231">
        <f t="shared" ref="AM292" si="248">AM291/AL291-1</f>
        <v>2.7524136883628092E-2</v>
      </c>
      <c r="AN292" s="231">
        <f t="shared" ref="AN292" si="249">AN291/AM291-1</f>
        <v>6.034394442229507E-2</v>
      </c>
      <c r="AO292" s="231">
        <f t="shared" ref="AO292" si="250">AO291/AN291-1</f>
        <v>3.4636691158708155E-2</v>
      </c>
      <c r="AP292" s="231">
        <f t="shared" ref="AP292" si="251">AP291/AO291-1</f>
        <v>2.1462550254092827E-2</v>
      </c>
      <c r="AQ292" s="231">
        <f t="shared" ref="AQ292" si="252">AQ291/AP291-1</f>
        <v>3.2891162149171427E-2</v>
      </c>
    </row>
    <row r="293" spans="1:43">
      <c r="C293" s="24"/>
      <c r="D293" s="4"/>
      <c r="E293" s="4"/>
      <c r="F293" s="4"/>
      <c r="G293" s="4"/>
      <c r="H293" s="4"/>
      <c r="I293" s="4"/>
      <c r="J293" s="17"/>
      <c r="K293" s="17"/>
      <c r="L293" s="4"/>
      <c r="M293" s="4"/>
      <c r="N293" s="4"/>
      <c r="O293" s="4"/>
      <c r="P293" s="4"/>
      <c r="Q293" s="4"/>
      <c r="R293" s="20"/>
      <c r="S293" s="20"/>
      <c r="T293" s="203"/>
      <c r="U293" s="63"/>
      <c r="V293" s="63"/>
      <c r="W293" s="63"/>
      <c r="X293" s="63"/>
      <c r="Y293" s="63"/>
      <c r="Z293" s="4"/>
      <c r="AA293" s="4"/>
      <c r="AB293" s="96"/>
      <c r="AC293" s="4"/>
      <c r="AD293" s="4"/>
      <c r="AE293" s="4"/>
      <c r="AF293" s="4"/>
      <c r="AG293" s="4"/>
      <c r="AH293" s="4"/>
      <c r="AI293" s="4"/>
      <c r="AJ293" s="199"/>
      <c r="AK293" s="220"/>
      <c r="AL293" s="220"/>
      <c r="AM293" s="220"/>
      <c r="AN293" s="220"/>
      <c r="AO293" s="220"/>
      <c r="AP293" s="220"/>
      <c r="AQ293" s="220"/>
    </row>
    <row r="294" spans="1:43">
      <c r="A294" s="3">
        <v>105</v>
      </c>
      <c r="B294" s="3">
        <v>18</v>
      </c>
      <c r="C294" s="24" t="s">
        <v>664</v>
      </c>
      <c r="D294" s="4">
        <v>4900.4108464079272</v>
      </c>
      <c r="E294" s="4">
        <v>4827.2921113881966</v>
      </c>
      <c r="F294" s="4">
        <v>4922.3066423043856</v>
      </c>
      <c r="G294" s="4">
        <v>5463.9796808045467</v>
      </c>
      <c r="H294" s="4">
        <v>5437.743183619551</v>
      </c>
      <c r="I294" s="4">
        <v>5830.9890632105507</v>
      </c>
      <c r="J294" s="17">
        <v>5954.1841982234691</v>
      </c>
      <c r="K294" s="17">
        <v>6264.6096306685367</v>
      </c>
      <c r="L294" s="4">
        <v>87.530966143682903</v>
      </c>
      <c r="M294" s="4">
        <v>97.672485453034085</v>
      </c>
      <c r="N294" s="4">
        <v>88.564058469475498</v>
      </c>
      <c r="O294" s="4">
        <v>92.697857455181463</v>
      </c>
      <c r="P294" s="4">
        <v>96.433289299867894</v>
      </c>
      <c r="Q294" s="4">
        <v>104.13824465666212</v>
      </c>
      <c r="R294" s="20">
        <v>142.12248714352501</v>
      </c>
      <c r="S294" s="20">
        <v>151.00514258999533</v>
      </c>
      <c r="T294" s="203">
        <v>2422</v>
      </c>
      <c r="U294" s="63">
        <v>2406</v>
      </c>
      <c r="V294" s="63">
        <v>2326</v>
      </c>
      <c r="W294" s="63">
        <v>2287</v>
      </c>
      <c r="X294" s="63">
        <v>2271</v>
      </c>
      <c r="Y294" s="63">
        <v>2199</v>
      </c>
      <c r="Z294" s="4">
        <v>2139</v>
      </c>
      <c r="AA294" s="4">
        <v>2139</v>
      </c>
      <c r="AB294" s="96">
        <f t="shared" ref="AB294:AI301" si="253">T294*(D294+L294)</f>
        <v>12080795.07</v>
      </c>
      <c r="AC294" s="4">
        <f t="shared" si="253"/>
        <v>11849464.82</v>
      </c>
      <c r="AD294" s="4">
        <f t="shared" si="253"/>
        <v>11655285.250000002</v>
      </c>
      <c r="AE294" s="4">
        <f t="shared" si="253"/>
        <v>12708121.529999997</v>
      </c>
      <c r="AF294" s="4">
        <f t="shared" si="253"/>
        <v>12568114.770000001</v>
      </c>
      <c r="AG294" s="4">
        <f t="shared" si="253"/>
        <v>13051344.950000001</v>
      </c>
      <c r="AH294" s="4">
        <f t="shared" si="253"/>
        <v>13040000</v>
      </c>
      <c r="AI294" s="4">
        <f t="shared" si="253"/>
        <v>13723000</v>
      </c>
      <c r="AJ294" s="199">
        <f t="shared" si="238"/>
        <v>4987.9418125516104</v>
      </c>
      <c r="AK294" s="4">
        <f t="shared" si="239"/>
        <v>4924.9645968412306</v>
      </c>
      <c r="AL294" s="4">
        <f t="shared" si="240"/>
        <v>5010.8707007738612</v>
      </c>
      <c r="AM294" s="4">
        <f t="shared" si="241"/>
        <v>5556.677538259728</v>
      </c>
      <c r="AN294" s="4">
        <f t="shared" si="242"/>
        <v>5534.1764729194192</v>
      </c>
      <c r="AO294" s="4">
        <f t="shared" si="243"/>
        <v>5935.1273078672129</v>
      </c>
      <c r="AP294" s="4">
        <f t="shared" si="244"/>
        <v>6096.3066853669943</v>
      </c>
      <c r="AQ294" s="4">
        <f t="shared" si="245"/>
        <v>6415.6147732585323</v>
      </c>
    </row>
    <row r="295" spans="1:43">
      <c r="A295" s="3">
        <v>205</v>
      </c>
      <c r="B295" s="3">
        <v>18</v>
      </c>
      <c r="C295" s="24" t="s">
        <v>693</v>
      </c>
      <c r="D295" s="4">
        <v>3306.6136056031046</v>
      </c>
      <c r="E295" s="4">
        <v>3380.2073057754324</v>
      </c>
      <c r="F295" s="4">
        <v>3384.1003901823356</v>
      </c>
      <c r="G295" s="4">
        <v>3766.1540478186785</v>
      </c>
      <c r="H295" s="4">
        <v>3829.2260462012041</v>
      </c>
      <c r="I295" s="4">
        <v>4232.0535252375039</v>
      </c>
      <c r="J295" s="17">
        <v>4227.9028987889751</v>
      </c>
      <c r="K295" s="17">
        <v>4359.7183407309985</v>
      </c>
      <c r="L295" s="4">
        <v>92.631970655467541</v>
      </c>
      <c r="M295" s="4">
        <v>92.001812318435015</v>
      </c>
      <c r="N295" s="4">
        <v>100.08324605923897</v>
      </c>
      <c r="O295" s="4">
        <v>95.01528142157791</v>
      </c>
      <c r="P295" s="4">
        <v>100.05720667956088</v>
      </c>
      <c r="Q295" s="4">
        <v>105.36246547622304</v>
      </c>
      <c r="R295" s="20">
        <v>139.10351252123405</v>
      </c>
      <c r="S295" s="20">
        <v>143.67910570442217</v>
      </c>
      <c r="T295" s="203">
        <v>37622</v>
      </c>
      <c r="U295" s="63">
        <v>37521</v>
      </c>
      <c r="V295" s="63">
        <v>37239</v>
      </c>
      <c r="W295" s="63">
        <v>36973</v>
      </c>
      <c r="X295" s="63">
        <v>36709</v>
      </c>
      <c r="Y295" s="63">
        <v>36567</v>
      </c>
      <c r="Z295" s="4">
        <v>36498</v>
      </c>
      <c r="AA295" s="4">
        <v>36498</v>
      </c>
      <c r="AB295" s="96">
        <f t="shared" si="253"/>
        <v>127886417.07000001</v>
      </c>
      <c r="AC295" s="4">
        <f t="shared" si="253"/>
        <v>130280758.31999999</v>
      </c>
      <c r="AD295" s="4">
        <f t="shared" si="253"/>
        <v>129747514.43000001</v>
      </c>
      <c r="AE295" s="4">
        <f t="shared" si="253"/>
        <v>142759013.61000001</v>
      </c>
      <c r="AF295" s="4">
        <f t="shared" si="253"/>
        <v>144240058.93000001</v>
      </c>
      <c r="AG295" s="4">
        <f t="shared" si="253"/>
        <v>158606290.53242886</v>
      </c>
      <c r="AH295" s="4">
        <f t="shared" si="253"/>
        <v>159387000</v>
      </c>
      <c r="AI295" s="4">
        <f t="shared" si="253"/>
        <v>164364999.99999997</v>
      </c>
      <c r="AJ295" s="199">
        <f t="shared" si="238"/>
        <v>3399.2455762585723</v>
      </c>
      <c r="AK295" s="4">
        <f t="shared" si="239"/>
        <v>3472.2091180938673</v>
      </c>
      <c r="AL295" s="4">
        <f t="shared" si="240"/>
        <v>3484.1836362415747</v>
      </c>
      <c r="AM295" s="4">
        <f t="shared" si="241"/>
        <v>3861.169329240257</v>
      </c>
      <c r="AN295" s="4">
        <f t="shared" si="242"/>
        <v>3929.2832528807653</v>
      </c>
      <c r="AO295" s="4">
        <f t="shared" si="243"/>
        <v>4337.4159907137273</v>
      </c>
      <c r="AP295" s="4">
        <f t="shared" si="244"/>
        <v>4367.0064113102089</v>
      </c>
      <c r="AQ295" s="4">
        <f t="shared" si="245"/>
        <v>4503.3974464354205</v>
      </c>
    </row>
    <row r="296" spans="1:43">
      <c r="A296" s="3">
        <v>290</v>
      </c>
      <c r="B296" s="3">
        <v>18</v>
      </c>
      <c r="C296" s="24" t="s">
        <v>737</v>
      </c>
      <c r="D296" s="4">
        <v>4208.7974676357035</v>
      </c>
      <c r="E296" s="4">
        <v>4338.4192980224352</v>
      </c>
      <c r="F296" s="4">
        <v>4486.1408400988348</v>
      </c>
      <c r="G296" s="4">
        <v>4794.8277932524907</v>
      </c>
      <c r="H296" s="4">
        <v>4894.0789853479855</v>
      </c>
      <c r="I296" s="4">
        <v>5268.3804774931614</v>
      </c>
      <c r="J296" s="17">
        <v>5352.0878011858204</v>
      </c>
      <c r="K296" s="17">
        <v>5470.2914091081111</v>
      </c>
      <c r="L296" s="4">
        <v>86.64546899841018</v>
      </c>
      <c r="M296" s="4">
        <v>92.286342083959752</v>
      </c>
      <c r="N296" s="4">
        <v>93.069772914460529</v>
      </c>
      <c r="O296" s="4">
        <v>91.967823268099409</v>
      </c>
      <c r="P296" s="4">
        <v>95.970695970695971</v>
      </c>
      <c r="Q296" s="4">
        <v>101.342949515046</v>
      </c>
      <c r="R296" s="20">
        <v>138.00933518354989</v>
      </c>
      <c r="S296" s="20">
        <v>149.23678566923175</v>
      </c>
      <c r="T296" s="203">
        <v>8806</v>
      </c>
      <c r="U296" s="63">
        <v>8647</v>
      </c>
      <c r="V296" s="63">
        <v>8499</v>
      </c>
      <c r="W296" s="63">
        <v>8329</v>
      </c>
      <c r="X296" s="63">
        <v>8190</v>
      </c>
      <c r="Y296" s="63">
        <v>8042</v>
      </c>
      <c r="Z296" s="4">
        <v>7927</v>
      </c>
      <c r="AA296" s="4">
        <v>7927</v>
      </c>
      <c r="AB296" s="96">
        <f t="shared" si="253"/>
        <v>37825670.500000007</v>
      </c>
      <c r="AC296" s="4">
        <f t="shared" si="253"/>
        <v>38312311.669999994</v>
      </c>
      <c r="AD296" s="4">
        <f t="shared" si="253"/>
        <v>38918710.999999993</v>
      </c>
      <c r="AE296" s="4">
        <f t="shared" si="253"/>
        <v>40702120.68999999</v>
      </c>
      <c r="AF296" s="4">
        <f t="shared" si="253"/>
        <v>40868506.890000008</v>
      </c>
      <c r="AG296" s="4">
        <f t="shared" si="253"/>
        <v>43183315.800000004</v>
      </c>
      <c r="AH296" s="4">
        <f t="shared" si="253"/>
        <v>43520000</v>
      </c>
      <c r="AI296" s="4">
        <f t="shared" si="253"/>
        <v>44546000</v>
      </c>
      <c r="AJ296" s="199">
        <f t="shared" si="238"/>
        <v>4295.4429366341137</v>
      </c>
      <c r="AK296" s="4">
        <f t="shared" si="239"/>
        <v>4430.7056401063946</v>
      </c>
      <c r="AL296" s="4">
        <f t="shared" si="240"/>
        <v>4579.2106130132952</v>
      </c>
      <c r="AM296" s="4">
        <f t="shared" si="241"/>
        <v>4886.7956165205896</v>
      </c>
      <c r="AN296" s="4">
        <f t="shared" si="242"/>
        <v>4990.0496813186819</v>
      </c>
      <c r="AO296" s="4">
        <f t="shared" si="243"/>
        <v>5369.7234270082072</v>
      </c>
      <c r="AP296" s="4">
        <f t="shared" si="244"/>
        <v>5490.0971363693707</v>
      </c>
      <c r="AQ296" s="4">
        <f t="shared" si="245"/>
        <v>5619.5281947773428</v>
      </c>
    </row>
    <row r="297" spans="1:43">
      <c r="A297" s="3">
        <v>578</v>
      </c>
      <c r="B297" s="3">
        <v>18</v>
      </c>
      <c r="C297" s="24" t="s">
        <v>807</v>
      </c>
      <c r="D297" s="4">
        <v>4133.9683457568799</v>
      </c>
      <c r="E297" s="4">
        <v>4148.7569578917219</v>
      </c>
      <c r="F297" s="4">
        <v>4205.8440756914124</v>
      </c>
      <c r="G297" s="4">
        <v>4514.5000779376496</v>
      </c>
      <c r="H297" s="4">
        <v>4739.3125175679806</v>
      </c>
      <c r="I297" s="4">
        <v>5352.0248707613864</v>
      </c>
      <c r="J297" s="17">
        <v>5204.145728643216</v>
      </c>
      <c r="K297" s="17">
        <v>5228.9572864321608</v>
      </c>
      <c r="L297" s="4">
        <v>86.582568807339456</v>
      </c>
      <c r="M297" s="4">
        <v>89.37267258665139</v>
      </c>
      <c r="N297" s="4">
        <v>90.829694323144111</v>
      </c>
      <c r="O297" s="4">
        <v>83.033573141486812</v>
      </c>
      <c r="P297" s="4">
        <v>95.630919645585095</v>
      </c>
      <c r="Q297" s="4">
        <v>100.21651716671822</v>
      </c>
      <c r="R297" s="20">
        <v>136.62060301507537</v>
      </c>
      <c r="S297" s="20">
        <v>148.86934673366835</v>
      </c>
      <c r="T297" s="203">
        <v>3488</v>
      </c>
      <c r="U297" s="63">
        <v>3491</v>
      </c>
      <c r="V297" s="63">
        <v>3435</v>
      </c>
      <c r="W297" s="63">
        <v>3336</v>
      </c>
      <c r="X297" s="63">
        <v>3273</v>
      </c>
      <c r="Y297" s="63">
        <v>3235</v>
      </c>
      <c r="Z297" s="4">
        <v>3184</v>
      </c>
      <c r="AA297" s="4">
        <v>3184</v>
      </c>
      <c r="AB297" s="96">
        <f t="shared" si="253"/>
        <v>14721281.589999996</v>
      </c>
      <c r="AC297" s="4">
        <f t="shared" si="253"/>
        <v>14795310.540000003</v>
      </c>
      <c r="AD297" s="4">
        <f t="shared" si="253"/>
        <v>14759074.400000002</v>
      </c>
      <c r="AE297" s="4">
        <f t="shared" si="253"/>
        <v>15337372.26</v>
      </c>
      <c r="AF297" s="4">
        <f t="shared" si="253"/>
        <v>15824769.870000001</v>
      </c>
      <c r="AG297" s="4">
        <f t="shared" si="253"/>
        <v>17638000.889947418</v>
      </c>
      <c r="AH297" s="4">
        <f t="shared" si="253"/>
        <v>17005000</v>
      </c>
      <c r="AI297" s="4">
        <f t="shared" si="253"/>
        <v>17123000</v>
      </c>
      <c r="AJ297" s="199">
        <f t="shared" si="238"/>
        <v>4220.5509145642191</v>
      </c>
      <c r="AK297" s="4">
        <f t="shared" si="239"/>
        <v>4238.1296304783737</v>
      </c>
      <c r="AL297" s="4">
        <f t="shared" si="240"/>
        <v>4296.6737700145568</v>
      </c>
      <c r="AM297" s="4">
        <f t="shared" si="241"/>
        <v>4597.5336510791367</v>
      </c>
      <c r="AN297" s="4">
        <f t="shared" si="242"/>
        <v>4834.9434372135656</v>
      </c>
      <c r="AO297" s="4">
        <f t="shared" si="243"/>
        <v>5452.2413879281048</v>
      </c>
      <c r="AP297" s="4">
        <f t="shared" si="244"/>
        <v>5340.7663316582912</v>
      </c>
      <c r="AQ297" s="4">
        <f t="shared" si="245"/>
        <v>5377.8266331658288</v>
      </c>
    </row>
    <row r="298" spans="1:43">
      <c r="A298" s="3">
        <v>620</v>
      </c>
      <c r="B298" s="3">
        <v>18</v>
      </c>
      <c r="C298" s="24" t="s">
        <v>834</v>
      </c>
      <c r="D298" s="4">
        <v>5223.8879178674351</v>
      </c>
      <c r="E298" s="4">
        <v>5469.8020219378432</v>
      </c>
      <c r="F298" s="4">
        <v>5785.5123641813416</v>
      </c>
      <c r="G298" s="4">
        <v>5950.72584135541</v>
      </c>
      <c r="H298" s="4">
        <v>6098.7742721518989</v>
      </c>
      <c r="I298" s="4">
        <v>5563.962075471698</v>
      </c>
      <c r="J298" s="17">
        <v>6157.3355128729054</v>
      </c>
      <c r="K298" s="17">
        <v>6191.6632611360847</v>
      </c>
      <c r="L298" s="4">
        <v>91.498559077809801</v>
      </c>
      <c r="M298" s="4">
        <v>95.795246800731263</v>
      </c>
      <c r="N298" s="4">
        <v>95.541401273885356</v>
      </c>
      <c r="O298" s="4">
        <v>96.264921062764728</v>
      </c>
      <c r="P298" s="4">
        <v>101.26582278481013</v>
      </c>
      <c r="Q298" s="4">
        <v>103.97430750702529</v>
      </c>
      <c r="R298" s="20">
        <v>140.98896608091542</v>
      </c>
      <c r="S298" s="20">
        <v>147.93624846751123</v>
      </c>
      <c r="T298" s="203">
        <v>2776</v>
      </c>
      <c r="U298" s="63">
        <v>2735</v>
      </c>
      <c r="V298" s="63">
        <v>2669</v>
      </c>
      <c r="W298" s="63">
        <v>2597</v>
      </c>
      <c r="X298" s="63">
        <v>2528</v>
      </c>
      <c r="Y298" s="63">
        <v>2491</v>
      </c>
      <c r="Z298" s="4">
        <v>2447</v>
      </c>
      <c r="AA298" s="4">
        <v>2447</v>
      </c>
      <c r="AB298" s="96">
        <f t="shared" si="253"/>
        <v>14755512.859999999</v>
      </c>
      <c r="AC298" s="4">
        <f t="shared" si="253"/>
        <v>15221908.530000001</v>
      </c>
      <c r="AD298" s="4">
        <f t="shared" si="253"/>
        <v>15696532.500000002</v>
      </c>
      <c r="AE298" s="4">
        <f t="shared" si="253"/>
        <v>15704035.010000002</v>
      </c>
      <c r="AF298" s="4">
        <f t="shared" si="253"/>
        <v>15673701.360000001</v>
      </c>
      <c r="AG298" s="4">
        <f t="shared" si="253"/>
        <v>14118829.529999999</v>
      </c>
      <c r="AH298" s="4">
        <f t="shared" si="253"/>
        <v>15412000</v>
      </c>
      <c r="AI298" s="4">
        <f t="shared" si="253"/>
        <v>15512999.999999998</v>
      </c>
      <c r="AJ298" s="199">
        <f t="shared" si="238"/>
        <v>5315.3864769452448</v>
      </c>
      <c r="AK298" s="4">
        <f t="shared" si="239"/>
        <v>5565.5972687385747</v>
      </c>
      <c r="AL298" s="4">
        <f t="shared" si="240"/>
        <v>5881.0537654552272</v>
      </c>
      <c r="AM298" s="4">
        <f t="shared" si="241"/>
        <v>6046.9907624181751</v>
      </c>
      <c r="AN298" s="4">
        <f t="shared" si="242"/>
        <v>6200.0400949367095</v>
      </c>
      <c r="AO298" s="4">
        <f t="shared" si="243"/>
        <v>5667.9363829787235</v>
      </c>
      <c r="AP298" s="4">
        <f t="shared" si="244"/>
        <v>6298.3244789538212</v>
      </c>
      <c r="AQ298" s="4">
        <f t="shared" si="245"/>
        <v>6339.5995096035958</v>
      </c>
    </row>
    <row r="299" spans="1:43">
      <c r="A299" s="3">
        <v>697</v>
      </c>
      <c r="B299" s="3">
        <v>18</v>
      </c>
      <c r="C299" s="24" t="s">
        <v>852</v>
      </c>
      <c r="D299" s="4">
        <v>5226.8639156180607</v>
      </c>
      <c r="E299" s="4">
        <v>5373.9010037174721</v>
      </c>
      <c r="F299" s="4">
        <v>5520.5026651480639</v>
      </c>
      <c r="G299" s="4">
        <v>5810.7124456521742</v>
      </c>
      <c r="H299" s="4">
        <v>5858.0355503144656</v>
      </c>
      <c r="I299" s="4">
        <v>6462.3466153846157</v>
      </c>
      <c r="J299" s="17">
        <v>6100.8264462809921</v>
      </c>
      <c r="K299" s="17">
        <v>6326.4462809917359</v>
      </c>
      <c r="L299" s="4">
        <v>96.225018504811246</v>
      </c>
      <c r="M299" s="4">
        <v>96.6542750929368</v>
      </c>
      <c r="N299" s="4">
        <v>96.431283219438114</v>
      </c>
      <c r="O299" s="4">
        <v>95.496894409937894</v>
      </c>
      <c r="P299" s="4">
        <v>97.484276729559753</v>
      </c>
      <c r="Q299" s="4">
        <v>104.45344129554655</v>
      </c>
      <c r="R299" s="20">
        <v>138.84297520661158</v>
      </c>
      <c r="S299" s="20">
        <v>147.93388429752065</v>
      </c>
      <c r="T299" s="203">
        <v>1351</v>
      </c>
      <c r="U299" s="63">
        <v>1345</v>
      </c>
      <c r="V299" s="63">
        <v>1317</v>
      </c>
      <c r="W299" s="63">
        <v>1288</v>
      </c>
      <c r="X299" s="63">
        <v>1272</v>
      </c>
      <c r="Y299" s="63">
        <v>1235</v>
      </c>
      <c r="Z299" s="4">
        <v>1210</v>
      </c>
      <c r="AA299" s="4">
        <v>1210</v>
      </c>
      <c r="AB299" s="96">
        <f t="shared" si="253"/>
        <v>7191493.1500000004</v>
      </c>
      <c r="AC299" s="4">
        <f t="shared" si="253"/>
        <v>7357896.8499999996</v>
      </c>
      <c r="AD299" s="4">
        <f t="shared" si="253"/>
        <v>7397502.0100000007</v>
      </c>
      <c r="AE299" s="4">
        <f t="shared" si="253"/>
        <v>7607197.6300000008</v>
      </c>
      <c r="AF299" s="4">
        <f t="shared" si="253"/>
        <v>7575421.2199999997</v>
      </c>
      <c r="AG299" s="4">
        <f t="shared" si="253"/>
        <v>8109998.0700000003</v>
      </c>
      <c r="AH299" s="4">
        <f t="shared" si="253"/>
        <v>7550000</v>
      </c>
      <c r="AI299" s="4">
        <f t="shared" si="253"/>
        <v>7834000</v>
      </c>
      <c r="AJ299" s="199">
        <f t="shared" si="238"/>
        <v>5323.0889341228722</v>
      </c>
      <c r="AK299" s="4">
        <f t="shared" si="239"/>
        <v>5470.5552788104087</v>
      </c>
      <c r="AL299" s="4">
        <f t="shared" si="240"/>
        <v>5616.9339483675021</v>
      </c>
      <c r="AM299" s="4">
        <f t="shared" si="241"/>
        <v>5906.2093400621125</v>
      </c>
      <c r="AN299" s="4">
        <f t="shared" si="242"/>
        <v>5955.5198270440251</v>
      </c>
      <c r="AO299" s="4">
        <f t="shared" si="243"/>
        <v>6566.800056680162</v>
      </c>
      <c r="AP299" s="4">
        <f t="shared" si="244"/>
        <v>6239.6694214876034</v>
      </c>
      <c r="AQ299" s="4">
        <f t="shared" si="245"/>
        <v>6474.3801652892562</v>
      </c>
    </row>
    <row r="300" spans="1:43">
      <c r="A300" s="3">
        <v>765</v>
      </c>
      <c r="B300" s="3">
        <v>18</v>
      </c>
      <c r="C300" s="24" t="s">
        <v>878</v>
      </c>
      <c r="D300" s="4">
        <v>3465.0886591276249</v>
      </c>
      <c r="E300" s="4">
        <v>3657.4121507019386</v>
      </c>
      <c r="F300" s="4">
        <v>3738.555753621798</v>
      </c>
      <c r="G300" s="4">
        <v>3969.0482404466266</v>
      </c>
      <c r="H300" s="4">
        <v>4045.3998693885446</v>
      </c>
      <c r="I300" s="4">
        <v>4485.5408494320936</v>
      </c>
      <c r="J300" s="17">
        <v>4363.5308904573139</v>
      </c>
      <c r="K300" s="17">
        <v>4370.1053852847335</v>
      </c>
      <c r="L300" s="4">
        <v>89.61322816687256</v>
      </c>
      <c r="M300" s="4">
        <v>94.451341801165128</v>
      </c>
      <c r="N300" s="4">
        <v>93.255300777127502</v>
      </c>
      <c r="O300" s="4">
        <v>92.50168447396284</v>
      </c>
      <c r="P300" s="4">
        <v>97.523219814241486</v>
      </c>
      <c r="Q300" s="4">
        <v>104.35880011649354</v>
      </c>
      <c r="R300" s="20">
        <v>131.68326404331432</v>
      </c>
      <c r="S300" s="20">
        <v>148.6996035966354</v>
      </c>
      <c r="T300" s="203">
        <v>10523</v>
      </c>
      <c r="U300" s="63">
        <v>10471</v>
      </c>
      <c r="V300" s="63">
        <v>10423</v>
      </c>
      <c r="W300" s="63">
        <v>10389</v>
      </c>
      <c r="X300" s="63">
        <v>10336</v>
      </c>
      <c r="Y300" s="63">
        <v>10301</v>
      </c>
      <c r="Z300" s="4">
        <v>10343</v>
      </c>
      <c r="AA300" s="4">
        <v>10343</v>
      </c>
      <c r="AB300" s="96">
        <f t="shared" si="253"/>
        <v>37406127.959999993</v>
      </c>
      <c r="AC300" s="4">
        <f t="shared" si="253"/>
        <v>39285762.630000003</v>
      </c>
      <c r="AD300" s="4">
        <f t="shared" si="253"/>
        <v>39938966.619999997</v>
      </c>
      <c r="AE300" s="4">
        <f t="shared" si="253"/>
        <v>42195442.170000002</v>
      </c>
      <c r="AF300" s="4">
        <f t="shared" si="253"/>
        <v>42821253.049999997</v>
      </c>
      <c r="AG300" s="4">
        <f t="shared" si="253"/>
        <v>47280556.289999999</v>
      </c>
      <c r="AH300" s="4">
        <f t="shared" si="253"/>
        <v>46493999.999999993</v>
      </c>
      <c r="AI300" s="4">
        <f t="shared" si="253"/>
        <v>46738000</v>
      </c>
      <c r="AJ300" s="199">
        <f t="shared" si="238"/>
        <v>3554.7018872944973</v>
      </c>
      <c r="AK300" s="4">
        <f t="shared" si="239"/>
        <v>3751.8634925031042</v>
      </c>
      <c r="AL300" s="4">
        <f t="shared" si="240"/>
        <v>3831.8110543989251</v>
      </c>
      <c r="AM300" s="4">
        <f t="shared" si="241"/>
        <v>4061.5499249205891</v>
      </c>
      <c r="AN300" s="4">
        <f t="shared" si="242"/>
        <v>4142.9230892027863</v>
      </c>
      <c r="AO300" s="4">
        <f t="shared" si="243"/>
        <v>4589.8996495485871</v>
      </c>
      <c r="AP300" s="4">
        <f t="shared" si="244"/>
        <v>4495.214154500628</v>
      </c>
      <c r="AQ300" s="4">
        <f t="shared" si="245"/>
        <v>4518.8049888813694</v>
      </c>
    </row>
    <row r="301" spans="1:43">
      <c r="A301" s="3">
        <v>777</v>
      </c>
      <c r="B301" s="3">
        <v>18</v>
      </c>
      <c r="C301" s="24" t="s">
        <v>880</v>
      </c>
      <c r="D301" s="4">
        <v>4661.3969613723611</v>
      </c>
      <c r="E301" s="4">
        <v>4594.7323341883466</v>
      </c>
      <c r="F301" s="4">
        <v>4697.9151384921124</v>
      </c>
      <c r="G301" s="4">
        <v>4967.9320096667516</v>
      </c>
      <c r="H301" s="4">
        <v>4976.3034295328071</v>
      </c>
      <c r="I301" s="4">
        <v>5340.4888253884646</v>
      </c>
      <c r="J301" s="17">
        <v>5463.9765614595817</v>
      </c>
      <c r="K301" s="17">
        <v>5500.0665867625512</v>
      </c>
      <c r="L301" s="4">
        <v>87.931861804222649</v>
      </c>
      <c r="M301" s="4">
        <v>98.204470502015397</v>
      </c>
      <c r="N301" s="4">
        <v>88.312010930319218</v>
      </c>
      <c r="O301" s="4">
        <v>92.470109386924449</v>
      </c>
      <c r="P301" s="4">
        <v>95.638669600103526</v>
      </c>
      <c r="Q301" s="4">
        <v>108.2433500131683</v>
      </c>
      <c r="R301" s="20">
        <v>135.70382208017045</v>
      </c>
      <c r="S301" s="20">
        <v>146.89039818884007</v>
      </c>
      <c r="T301" s="203">
        <v>8336</v>
      </c>
      <c r="U301" s="63">
        <v>8187</v>
      </c>
      <c r="V301" s="63">
        <v>8051</v>
      </c>
      <c r="W301" s="63">
        <v>7862</v>
      </c>
      <c r="X301" s="63">
        <v>7727</v>
      </c>
      <c r="Y301" s="63">
        <v>7594</v>
      </c>
      <c r="Z301" s="4">
        <v>7509</v>
      </c>
      <c r="AA301" s="4">
        <v>7509</v>
      </c>
      <c r="AB301" s="96">
        <f t="shared" si="253"/>
        <v>39590405.07</v>
      </c>
      <c r="AC301" s="4">
        <f t="shared" si="253"/>
        <v>38421073.61999999</v>
      </c>
      <c r="AD301" s="4">
        <f t="shared" si="253"/>
        <v>38533914.779999994</v>
      </c>
      <c r="AE301" s="4">
        <f t="shared" si="253"/>
        <v>39784881.460000001</v>
      </c>
      <c r="AF301" s="4">
        <f t="shared" si="253"/>
        <v>39190896.600000001</v>
      </c>
      <c r="AG301" s="4">
        <f t="shared" si="253"/>
        <v>41377672.140000001</v>
      </c>
      <c r="AH301" s="4">
        <f t="shared" si="253"/>
        <v>42048000</v>
      </c>
      <c r="AI301" s="4">
        <f t="shared" si="253"/>
        <v>42402999.999999993</v>
      </c>
      <c r="AJ301" s="199">
        <f t="shared" si="238"/>
        <v>4749.3288231765837</v>
      </c>
      <c r="AK301" s="4">
        <f t="shared" si="239"/>
        <v>4692.9368046903619</v>
      </c>
      <c r="AL301" s="4">
        <f t="shared" si="240"/>
        <v>4786.2271494224315</v>
      </c>
      <c r="AM301" s="4">
        <f t="shared" si="241"/>
        <v>5060.402119053676</v>
      </c>
      <c r="AN301" s="4">
        <f t="shared" si="242"/>
        <v>5071.9420991329107</v>
      </c>
      <c r="AO301" s="4">
        <f t="shared" si="243"/>
        <v>5448.732175401633</v>
      </c>
      <c r="AP301" s="4">
        <f t="shared" si="244"/>
        <v>5599.6803835397523</v>
      </c>
      <c r="AQ301" s="4">
        <f t="shared" si="245"/>
        <v>5646.956984951391</v>
      </c>
    </row>
    <row r="302" spans="1:43" s="162" customFormat="1">
      <c r="A302" s="41"/>
      <c r="B302" s="41">
        <v>18</v>
      </c>
      <c r="C302" s="207" t="s">
        <v>692</v>
      </c>
      <c r="D302" s="29"/>
      <c r="E302" s="29"/>
      <c r="F302" s="29"/>
      <c r="G302" s="29"/>
      <c r="H302" s="29"/>
      <c r="I302" s="29"/>
      <c r="J302" s="208"/>
      <c r="K302" s="208"/>
      <c r="L302" s="29"/>
      <c r="M302" s="29"/>
      <c r="N302" s="29"/>
      <c r="O302" s="29"/>
      <c r="P302" s="29"/>
      <c r="Q302" s="29"/>
      <c r="R302" s="209"/>
      <c r="S302" s="209"/>
      <c r="T302" s="210">
        <f>SUM(T294:T301)</f>
        <v>75324</v>
      </c>
      <c r="U302" s="210">
        <f t="shared" ref="U302:AI302" si="254">SUM(U294:U301)</f>
        <v>74803</v>
      </c>
      <c r="V302" s="210">
        <f t="shared" si="254"/>
        <v>73959</v>
      </c>
      <c r="W302" s="210">
        <f t="shared" si="254"/>
        <v>73061</v>
      </c>
      <c r="X302" s="210">
        <f t="shared" si="254"/>
        <v>72306</v>
      </c>
      <c r="Y302" s="210">
        <f t="shared" si="254"/>
        <v>71664</v>
      </c>
      <c r="Z302" s="210">
        <f t="shared" si="254"/>
        <v>71257</v>
      </c>
      <c r="AA302" s="210">
        <f t="shared" si="254"/>
        <v>71257</v>
      </c>
      <c r="AB302" s="210">
        <f t="shared" si="254"/>
        <v>291457703.27000004</v>
      </c>
      <c r="AC302" s="210">
        <f t="shared" si="254"/>
        <v>295524486.97999996</v>
      </c>
      <c r="AD302" s="210">
        <f t="shared" si="254"/>
        <v>296647500.99000001</v>
      </c>
      <c r="AE302" s="210">
        <f t="shared" si="254"/>
        <v>316798184.35999995</v>
      </c>
      <c r="AF302" s="210">
        <f t="shared" si="254"/>
        <v>318762722.69000006</v>
      </c>
      <c r="AG302" s="210">
        <f t="shared" si="254"/>
        <v>343366008.20237625</v>
      </c>
      <c r="AH302" s="210">
        <f t="shared" si="254"/>
        <v>344456000</v>
      </c>
      <c r="AI302" s="210">
        <f t="shared" si="254"/>
        <v>352245000</v>
      </c>
      <c r="AJ302" s="199">
        <f t="shared" si="238"/>
        <v>3869.3869586054916</v>
      </c>
      <c r="AK302" s="4">
        <f t="shared" si="239"/>
        <v>3950.7036747189277</v>
      </c>
      <c r="AL302" s="4">
        <f t="shared" si="240"/>
        <v>4010.9723088467936</v>
      </c>
      <c r="AM302" s="4">
        <f t="shared" si="241"/>
        <v>4336.0778576805678</v>
      </c>
      <c r="AN302" s="4">
        <f t="shared" si="242"/>
        <v>4408.5238111636663</v>
      </c>
      <c r="AO302" s="4">
        <f t="shared" si="243"/>
        <v>4791.3318849405032</v>
      </c>
      <c r="AP302" s="4">
        <f t="shared" si="244"/>
        <v>4833.9952566063685</v>
      </c>
      <c r="AQ302" s="4">
        <f t="shared" si="245"/>
        <v>4943.3038157654682</v>
      </c>
    </row>
    <row r="303" spans="1:43" s="229" customFormat="1" ht="15">
      <c r="A303" s="223"/>
      <c r="B303" s="223"/>
      <c r="C303" s="232"/>
      <c r="D303" s="225"/>
      <c r="E303" s="225"/>
      <c r="F303" s="225"/>
      <c r="G303" s="225"/>
      <c r="H303" s="225"/>
      <c r="I303" s="225"/>
      <c r="J303" s="233"/>
      <c r="K303" s="233"/>
      <c r="L303" s="225"/>
      <c r="M303" s="225"/>
      <c r="N303" s="225"/>
      <c r="O303" s="225"/>
      <c r="P303" s="225"/>
      <c r="Q303" s="225"/>
      <c r="R303" s="234"/>
      <c r="S303" s="234"/>
      <c r="T303" s="235"/>
      <c r="U303" s="236"/>
      <c r="V303" s="236"/>
      <c r="W303" s="236"/>
      <c r="X303" s="236"/>
      <c r="Y303" s="236"/>
      <c r="Z303" s="225"/>
      <c r="AA303" s="225"/>
      <c r="AB303" s="254"/>
      <c r="AC303" s="225"/>
      <c r="AD303" s="225"/>
      <c r="AE303" s="225"/>
      <c r="AF303" s="225"/>
      <c r="AG303" s="225"/>
      <c r="AH303" s="225"/>
      <c r="AI303" s="225"/>
      <c r="AJ303" s="230" t="s">
        <v>1018</v>
      </c>
      <c r="AK303" s="231">
        <f>AK302/AJ302-1</f>
        <v>2.1015400367902837E-2</v>
      </c>
      <c r="AL303" s="231">
        <f t="shared" ref="AL303" si="255">AL302/AK302-1</f>
        <v>1.5255164418818135E-2</v>
      </c>
      <c r="AM303" s="231">
        <f t="shared" ref="AM303" si="256">AM302/AL302-1</f>
        <v>8.1054049691818175E-2</v>
      </c>
      <c r="AN303" s="231">
        <f t="shared" ref="AN303" si="257">AN302/AM302-1</f>
        <v>1.670771509666813E-2</v>
      </c>
      <c r="AO303" s="231">
        <f t="shared" ref="AO303" si="258">AO302/AN302-1</f>
        <v>8.6833618275454327E-2</v>
      </c>
      <c r="AP303" s="231">
        <f t="shared" ref="AP303" si="259">AP302/AO302-1</f>
        <v>8.9042822936058474E-3</v>
      </c>
      <c r="AQ303" s="231">
        <f t="shared" ref="AQ303" si="260">AQ302/AP302-1</f>
        <v>2.2612467194648822E-2</v>
      </c>
    </row>
    <row r="304" spans="1:43">
      <c r="C304" s="24"/>
      <c r="D304" s="4"/>
      <c r="E304" s="4"/>
      <c r="F304" s="4"/>
      <c r="G304" s="4"/>
      <c r="H304" s="4"/>
      <c r="I304" s="4"/>
      <c r="J304" s="17"/>
      <c r="K304" s="17"/>
      <c r="L304" s="4"/>
      <c r="M304" s="4"/>
      <c r="N304" s="4"/>
      <c r="O304" s="4"/>
      <c r="P304" s="4"/>
      <c r="Q304" s="4"/>
      <c r="R304" s="20"/>
      <c r="S304" s="20"/>
      <c r="T304" s="203"/>
      <c r="U304" s="63"/>
      <c r="V304" s="63"/>
      <c r="W304" s="63"/>
      <c r="X304" s="63"/>
      <c r="Y304" s="63"/>
      <c r="Z304" s="4"/>
      <c r="AA304" s="4"/>
      <c r="AB304" s="96"/>
      <c r="AC304" s="4"/>
      <c r="AD304" s="4"/>
      <c r="AE304" s="4"/>
      <c r="AF304" s="4"/>
      <c r="AG304" s="4"/>
      <c r="AH304" s="4"/>
      <c r="AI304" s="4"/>
      <c r="AJ304" s="199"/>
      <c r="AK304" s="220"/>
      <c r="AL304" s="220"/>
      <c r="AM304" s="220"/>
      <c r="AN304" s="220"/>
      <c r="AO304" s="220"/>
      <c r="AP304" s="220"/>
      <c r="AQ304" s="220"/>
    </row>
    <row r="305" spans="1:43">
      <c r="A305" s="3">
        <v>47</v>
      </c>
      <c r="B305" s="3">
        <v>19</v>
      </c>
      <c r="C305" s="24" t="s">
        <v>637</v>
      </c>
      <c r="D305" s="4">
        <v>4469.7414615797952</v>
      </c>
      <c r="E305" s="4">
        <v>4235.4978098290603</v>
      </c>
      <c r="F305" s="4">
        <v>4163.6457210776553</v>
      </c>
      <c r="G305" s="4">
        <v>4612.2415334773223</v>
      </c>
      <c r="H305" s="4">
        <v>4624.3994994559307</v>
      </c>
      <c r="I305" s="4">
        <v>4799.0022234513272</v>
      </c>
      <c r="J305" s="17">
        <v>5067.7112479015113</v>
      </c>
      <c r="K305" s="17">
        <v>5095.1315053161725</v>
      </c>
      <c r="L305" s="4">
        <v>165.50241805480925</v>
      </c>
      <c r="M305" s="4">
        <v>163.9957264957265</v>
      </c>
      <c r="N305" s="4">
        <v>157.95034337031169</v>
      </c>
      <c r="O305" s="4">
        <v>161.98704103671707</v>
      </c>
      <c r="P305" s="4">
        <v>167.57344940152339</v>
      </c>
      <c r="Q305" s="4">
        <v>172.56637168141592</v>
      </c>
      <c r="R305" s="20">
        <v>186.90542809177393</v>
      </c>
      <c r="S305" s="20">
        <v>189.70341354224959</v>
      </c>
      <c r="T305" s="203">
        <v>1861</v>
      </c>
      <c r="U305" s="63">
        <v>1872</v>
      </c>
      <c r="V305" s="63">
        <v>1893</v>
      </c>
      <c r="W305" s="63">
        <v>1852</v>
      </c>
      <c r="X305" s="63">
        <v>1838</v>
      </c>
      <c r="Y305" s="63">
        <v>1808</v>
      </c>
      <c r="Z305" s="4">
        <v>1787</v>
      </c>
      <c r="AA305" s="4">
        <v>1787</v>
      </c>
      <c r="AB305" s="96">
        <f t="shared" ref="AB305:AB325" si="261">T305*(D305+L305)</f>
        <v>8626188.8599999975</v>
      </c>
      <c r="AC305" s="4">
        <f t="shared" ref="AC305:AC325" si="262">U305*(E305+M305)</f>
        <v>8235851.9000000013</v>
      </c>
      <c r="AD305" s="4">
        <f t="shared" ref="AD305:AD325" si="263">V305*(F305+N305)</f>
        <v>8180781.3500000024</v>
      </c>
      <c r="AE305" s="4">
        <f t="shared" ref="AE305:AE325" si="264">W305*(G305+O305)</f>
        <v>8841871.3200000022</v>
      </c>
      <c r="AF305" s="4">
        <f t="shared" ref="AF305:AF325" si="265">X305*(H305+P305)</f>
        <v>8807646.2800000012</v>
      </c>
      <c r="AG305" s="4">
        <f t="shared" ref="AG305:AG325" si="266">Y305*(I305+Q305)</f>
        <v>8988596.0199999996</v>
      </c>
      <c r="AH305" s="4">
        <f t="shared" ref="AH305:AH325" si="267">Z305*(J305+R305)</f>
        <v>9390000</v>
      </c>
      <c r="AI305" s="4">
        <f t="shared" ref="AI305:AI325" si="268">AA305*(K305+S305)</f>
        <v>9444000.0000000019</v>
      </c>
      <c r="AJ305" s="199">
        <f t="shared" si="238"/>
        <v>4635.2438796346041</v>
      </c>
      <c r="AK305" s="4">
        <f t="shared" si="239"/>
        <v>4399.4935363247869</v>
      </c>
      <c r="AL305" s="4">
        <f t="shared" si="240"/>
        <v>4321.5960644479674</v>
      </c>
      <c r="AM305" s="4">
        <f t="shared" si="241"/>
        <v>4774.2285745140398</v>
      </c>
      <c r="AN305" s="4">
        <f t="shared" si="242"/>
        <v>4791.972948857454</v>
      </c>
      <c r="AO305" s="4">
        <f t="shared" si="243"/>
        <v>4971.5685951327432</v>
      </c>
      <c r="AP305" s="4">
        <f t="shared" si="244"/>
        <v>5254.6166759932848</v>
      </c>
      <c r="AQ305" s="4">
        <f t="shared" si="245"/>
        <v>5284.8349188584234</v>
      </c>
    </row>
    <row r="306" spans="1:43">
      <c r="A306" s="3">
        <v>148</v>
      </c>
      <c r="B306" s="3">
        <v>19</v>
      </c>
      <c r="C306" s="24" t="s">
        <v>675</v>
      </c>
      <c r="D306" s="4">
        <v>3854.72237654321</v>
      </c>
      <c r="E306" s="4">
        <v>4033.8949802197803</v>
      </c>
      <c r="F306" s="4">
        <v>3958.8611136992281</v>
      </c>
      <c r="G306" s="4">
        <v>4176.258432900433</v>
      </c>
      <c r="H306" s="4">
        <v>4246.9718531924136</v>
      </c>
      <c r="I306" s="4">
        <v>4494.4697566307195</v>
      </c>
      <c r="J306" s="17">
        <v>4517.1232876712329</v>
      </c>
      <c r="K306" s="17">
        <v>4658.5331050228315</v>
      </c>
      <c r="L306" s="4">
        <v>104.93827160493827</v>
      </c>
      <c r="M306" s="4">
        <v>106.95970695970696</v>
      </c>
      <c r="N306" s="4">
        <v>105.54665890231475</v>
      </c>
      <c r="O306" s="4">
        <v>104.76190476190476</v>
      </c>
      <c r="P306" s="4">
        <v>107.8615896916172</v>
      </c>
      <c r="Q306" s="4">
        <v>111.19207228213349</v>
      </c>
      <c r="R306" s="20">
        <v>113.29908675799086</v>
      </c>
      <c r="S306" s="20">
        <v>124.14383561643835</v>
      </c>
      <c r="T306" s="203">
        <v>6804</v>
      </c>
      <c r="U306" s="63">
        <v>6825</v>
      </c>
      <c r="V306" s="63">
        <v>6869</v>
      </c>
      <c r="W306" s="63">
        <v>6930</v>
      </c>
      <c r="X306" s="63">
        <v>6907</v>
      </c>
      <c r="Y306" s="63">
        <v>6862</v>
      </c>
      <c r="Z306" s="4">
        <v>7008</v>
      </c>
      <c r="AA306" s="4">
        <v>7008</v>
      </c>
      <c r="AB306" s="96">
        <f t="shared" si="261"/>
        <v>26941531.050000001</v>
      </c>
      <c r="AC306" s="4">
        <f t="shared" si="262"/>
        <v>28261333.239999998</v>
      </c>
      <c r="AD306" s="4">
        <f t="shared" si="263"/>
        <v>27918416.989999998</v>
      </c>
      <c r="AE306" s="4">
        <f t="shared" si="264"/>
        <v>29667470.940000001</v>
      </c>
      <c r="AF306" s="4">
        <f t="shared" si="265"/>
        <v>30078834.59</v>
      </c>
      <c r="AG306" s="4">
        <f t="shared" si="266"/>
        <v>31604051.469999995</v>
      </c>
      <c r="AH306" s="4">
        <f t="shared" si="267"/>
        <v>32450000</v>
      </c>
      <c r="AI306" s="4">
        <f t="shared" si="268"/>
        <v>33517000</v>
      </c>
      <c r="AJ306" s="199">
        <f t="shared" si="238"/>
        <v>3959.6606481481481</v>
      </c>
      <c r="AK306" s="4">
        <f t="shared" si="239"/>
        <v>4140.854687179487</v>
      </c>
      <c r="AL306" s="4">
        <f t="shared" si="240"/>
        <v>4064.407772601543</v>
      </c>
      <c r="AM306" s="4">
        <f t="shared" si="241"/>
        <v>4281.0203376623376</v>
      </c>
      <c r="AN306" s="4">
        <f t="shared" si="242"/>
        <v>4354.8334428840308</v>
      </c>
      <c r="AO306" s="4">
        <f t="shared" si="243"/>
        <v>4605.6618289128528</v>
      </c>
      <c r="AP306" s="4">
        <f t="shared" si="244"/>
        <v>4630.422374429224</v>
      </c>
      <c r="AQ306" s="4">
        <f t="shared" si="245"/>
        <v>4782.6769406392696</v>
      </c>
    </row>
    <row r="307" spans="1:43">
      <c r="A307" s="3">
        <v>240</v>
      </c>
      <c r="B307" s="3">
        <v>19</v>
      </c>
      <c r="C307" s="24" t="s">
        <v>711</v>
      </c>
      <c r="D307" s="4">
        <v>3817.1486193583969</v>
      </c>
      <c r="E307" s="4">
        <v>4000.710361077678</v>
      </c>
      <c r="F307" s="4">
        <v>3849.4756863944299</v>
      </c>
      <c r="G307" s="4">
        <v>4217.0338827838832</v>
      </c>
      <c r="H307" s="4">
        <v>4441.7875824600378</v>
      </c>
      <c r="I307" s="4">
        <v>4583.5191613250481</v>
      </c>
      <c r="J307" s="17">
        <v>5084.5380421189539</v>
      </c>
      <c r="K307" s="17">
        <v>4900.3551598219201</v>
      </c>
      <c r="L307" s="4">
        <v>104.51328247081533</v>
      </c>
      <c r="M307" s="4">
        <v>107.76779927784465</v>
      </c>
      <c r="N307" s="4">
        <v>109.94542717350396</v>
      </c>
      <c r="O307" s="4">
        <v>111.65025450739736</v>
      </c>
      <c r="P307" s="4">
        <v>120.05601970348191</v>
      </c>
      <c r="Q307" s="4">
        <v>116.79796447619513</v>
      </c>
      <c r="R307" s="20">
        <v>119.05357410834876</v>
      </c>
      <c r="S307" s="20">
        <v>119.20364163873744</v>
      </c>
      <c r="T307" s="203">
        <v>21758</v>
      </c>
      <c r="U307" s="63">
        <v>21602</v>
      </c>
      <c r="V307" s="63">
        <v>21256</v>
      </c>
      <c r="W307" s="63">
        <v>21021</v>
      </c>
      <c r="X307" s="63">
        <v>20707</v>
      </c>
      <c r="Y307" s="63">
        <v>20437</v>
      </c>
      <c r="Z307" s="4">
        <v>19991</v>
      </c>
      <c r="AA307" s="4">
        <v>19991</v>
      </c>
      <c r="AB307" s="96">
        <f t="shared" si="261"/>
        <v>85327519.659999996</v>
      </c>
      <c r="AC307" s="4">
        <f t="shared" si="262"/>
        <v>88751345.220000014</v>
      </c>
      <c r="AD307" s="4">
        <f t="shared" si="263"/>
        <v>84161455.189999998</v>
      </c>
      <c r="AE307" s="4">
        <f t="shared" si="264"/>
        <v>90993269.25</v>
      </c>
      <c r="AF307" s="4">
        <f t="shared" si="265"/>
        <v>94462095.469999999</v>
      </c>
      <c r="AG307" s="4">
        <f t="shared" si="266"/>
        <v>96060381.100000009</v>
      </c>
      <c r="AH307" s="4">
        <f t="shared" si="267"/>
        <v>104025000</v>
      </c>
      <c r="AI307" s="4">
        <f t="shared" si="268"/>
        <v>100346000</v>
      </c>
      <c r="AJ307" s="199">
        <f t="shared" si="238"/>
        <v>3921.6619018292122</v>
      </c>
      <c r="AK307" s="4">
        <f t="shared" si="239"/>
        <v>4108.478160355523</v>
      </c>
      <c r="AL307" s="4">
        <f t="shared" si="240"/>
        <v>3959.4211135679338</v>
      </c>
      <c r="AM307" s="4">
        <f t="shared" si="241"/>
        <v>4328.6841372912804</v>
      </c>
      <c r="AN307" s="4">
        <f t="shared" si="242"/>
        <v>4561.8436021635198</v>
      </c>
      <c r="AO307" s="4">
        <f t="shared" si="243"/>
        <v>4700.3171258012435</v>
      </c>
      <c r="AP307" s="4">
        <f t="shared" si="244"/>
        <v>5203.5916162273024</v>
      </c>
      <c r="AQ307" s="4">
        <f t="shared" si="245"/>
        <v>5019.5588014606574</v>
      </c>
    </row>
    <row r="308" spans="1:43">
      <c r="A308" s="3">
        <v>320</v>
      </c>
      <c r="B308" s="3">
        <v>19</v>
      </c>
      <c r="C308" s="24" t="s">
        <v>712</v>
      </c>
      <c r="D308" s="4">
        <v>4862.4189518413605</v>
      </c>
      <c r="E308" s="4">
        <v>5001.0722686333374</v>
      </c>
      <c r="F308" s="4">
        <v>5132.4366631271569</v>
      </c>
      <c r="G308" s="4">
        <v>5225.0701004070552</v>
      </c>
      <c r="H308" s="4">
        <v>5315.6145958207317</v>
      </c>
      <c r="I308" s="4">
        <v>5443.1331914893617</v>
      </c>
      <c r="J308" s="17">
        <v>4950.4713662586182</v>
      </c>
      <c r="K308" s="17">
        <v>5554.1015899817085</v>
      </c>
      <c r="L308" s="4">
        <v>105.58846252897244</v>
      </c>
      <c r="M308" s="4">
        <v>104.42500978984467</v>
      </c>
      <c r="N308" s="4">
        <v>101.93788160339793</v>
      </c>
      <c r="O308" s="4">
        <v>104.07055630936227</v>
      </c>
      <c r="P308" s="4">
        <v>108.33104206763817</v>
      </c>
      <c r="Q308" s="4">
        <v>107.35641774440272</v>
      </c>
      <c r="R308" s="20">
        <v>110.59518784297171</v>
      </c>
      <c r="S308" s="20">
        <v>111.8615449556775</v>
      </c>
      <c r="T308" s="203">
        <v>7766</v>
      </c>
      <c r="U308" s="63">
        <v>7661</v>
      </c>
      <c r="V308" s="63">
        <v>7534</v>
      </c>
      <c r="W308" s="63">
        <v>7370</v>
      </c>
      <c r="X308" s="63">
        <v>7274</v>
      </c>
      <c r="Y308" s="63">
        <v>7191</v>
      </c>
      <c r="Z308" s="4">
        <v>7107</v>
      </c>
      <c r="AA308" s="4">
        <v>7107</v>
      </c>
      <c r="AB308" s="96">
        <f t="shared" si="261"/>
        <v>38581545.580000006</v>
      </c>
      <c r="AC308" s="4">
        <f t="shared" si="262"/>
        <v>39113214.649999999</v>
      </c>
      <c r="AD308" s="4">
        <f t="shared" si="263"/>
        <v>39435777.82</v>
      </c>
      <c r="AE308" s="4">
        <f t="shared" si="264"/>
        <v>39275766.640000001</v>
      </c>
      <c r="AF308" s="4">
        <f t="shared" si="265"/>
        <v>39453780.57</v>
      </c>
      <c r="AG308" s="4">
        <f t="shared" si="266"/>
        <v>39913570.779999994</v>
      </c>
      <c r="AH308" s="4">
        <f t="shared" si="267"/>
        <v>35969000</v>
      </c>
      <c r="AI308" s="4">
        <f t="shared" si="268"/>
        <v>40268000</v>
      </c>
      <c r="AJ308" s="199">
        <f t="shared" si="238"/>
        <v>4968.0074143703332</v>
      </c>
      <c r="AK308" s="4">
        <f t="shared" si="239"/>
        <v>5105.4972784231823</v>
      </c>
      <c r="AL308" s="4">
        <f t="shared" si="240"/>
        <v>5234.3745447305546</v>
      </c>
      <c r="AM308" s="4">
        <f t="shared" si="241"/>
        <v>5329.1406567164177</v>
      </c>
      <c r="AN308" s="4">
        <f t="shared" si="242"/>
        <v>5423.9456378883697</v>
      </c>
      <c r="AO308" s="4">
        <f t="shared" si="243"/>
        <v>5550.489609233764</v>
      </c>
      <c r="AP308" s="4">
        <f t="shared" si="244"/>
        <v>5061.0665541015896</v>
      </c>
      <c r="AQ308" s="4">
        <f t="shared" si="245"/>
        <v>5665.9631349373858</v>
      </c>
    </row>
    <row r="309" spans="1:43">
      <c r="A309" s="3">
        <v>241</v>
      </c>
      <c r="B309" s="3">
        <v>19</v>
      </c>
      <c r="C309" s="24" t="s">
        <v>713</v>
      </c>
      <c r="D309" s="4">
        <v>3358.7200059608967</v>
      </c>
      <c r="E309" s="4">
        <v>3424.1856782106784</v>
      </c>
      <c r="F309" s="4">
        <v>3467.1346094503378</v>
      </c>
      <c r="G309" s="4">
        <v>3706.1163164354975</v>
      </c>
      <c r="H309" s="4">
        <v>3822.2238829063003</v>
      </c>
      <c r="I309" s="4">
        <v>3877.5424135771545</v>
      </c>
      <c r="J309" s="17">
        <v>3980.3871947361763</v>
      </c>
      <c r="K309" s="17">
        <v>4155.5105656079968</v>
      </c>
      <c r="L309" s="4">
        <v>69.384835479256083</v>
      </c>
      <c r="M309" s="4">
        <v>67.700817700817694</v>
      </c>
      <c r="N309" s="4">
        <v>66.055930568948895</v>
      </c>
      <c r="O309" s="4">
        <v>65.913833312875909</v>
      </c>
      <c r="P309" s="4">
        <v>68.325287783141476</v>
      </c>
      <c r="Q309" s="4">
        <v>71.017034068136269</v>
      </c>
      <c r="R309" s="20">
        <v>69.593825129697578</v>
      </c>
      <c r="S309" s="20">
        <v>72.12450967986841</v>
      </c>
      <c r="T309" s="203">
        <v>8388</v>
      </c>
      <c r="U309" s="63">
        <v>8316</v>
      </c>
      <c r="V309" s="63">
        <v>8296</v>
      </c>
      <c r="W309" s="63">
        <v>8147</v>
      </c>
      <c r="X309" s="63">
        <v>8079</v>
      </c>
      <c r="Y309" s="63">
        <v>7984</v>
      </c>
      <c r="Z309" s="4">
        <v>7903</v>
      </c>
      <c r="AA309" s="4">
        <v>7903</v>
      </c>
      <c r="AB309" s="96">
        <f t="shared" si="261"/>
        <v>28754943.410000004</v>
      </c>
      <c r="AC309" s="4">
        <f t="shared" si="262"/>
        <v>29038528.100000001</v>
      </c>
      <c r="AD309" s="4">
        <f t="shared" si="263"/>
        <v>29311348.720000003</v>
      </c>
      <c r="AE309" s="4">
        <f t="shared" si="264"/>
        <v>30730729.629999999</v>
      </c>
      <c r="AF309" s="4">
        <f t="shared" si="265"/>
        <v>31431746.75</v>
      </c>
      <c r="AG309" s="4">
        <f t="shared" si="266"/>
        <v>31525298.629999999</v>
      </c>
      <c r="AH309" s="4">
        <f t="shared" si="267"/>
        <v>32007000</v>
      </c>
      <c r="AI309" s="4">
        <f t="shared" si="268"/>
        <v>33411000</v>
      </c>
      <c r="AJ309" s="199">
        <f t="shared" si="238"/>
        <v>3428.104841440153</v>
      </c>
      <c r="AK309" s="4">
        <f t="shared" si="239"/>
        <v>3491.8864959114962</v>
      </c>
      <c r="AL309" s="4">
        <f t="shared" si="240"/>
        <v>3533.1905400192868</v>
      </c>
      <c r="AM309" s="4">
        <f t="shared" si="241"/>
        <v>3772.0301497483733</v>
      </c>
      <c r="AN309" s="4">
        <f t="shared" si="242"/>
        <v>3890.5491706894418</v>
      </c>
      <c r="AO309" s="4">
        <f t="shared" si="243"/>
        <v>3948.5594476452907</v>
      </c>
      <c r="AP309" s="4">
        <f t="shared" si="244"/>
        <v>4049.9810198658738</v>
      </c>
      <c r="AQ309" s="4">
        <f t="shared" si="245"/>
        <v>4227.6350752878652</v>
      </c>
    </row>
    <row r="310" spans="1:43">
      <c r="A310" s="3">
        <v>261</v>
      </c>
      <c r="B310" s="3">
        <v>19</v>
      </c>
      <c r="C310" s="24" t="s">
        <v>723</v>
      </c>
      <c r="D310" s="4">
        <v>4052.8920822942646</v>
      </c>
      <c r="E310" s="4">
        <v>4009.7712893623689</v>
      </c>
      <c r="F310" s="4">
        <v>3895.8524419872297</v>
      </c>
      <c r="G310" s="4">
        <v>4235.4048850217532</v>
      </c>
      <c r="H310" s="4">
        <v>4205.7200511390056</v>
      </c>
      <c r="I310" s="4">
        <v>4431.5906510254817</v>
      </c>
      <c r="J310" s="17">
        <v>4280.2635611400556</v>
      </c>
      <c r="K310" s="17">
        <v>4520.5332516089484</v>
      </c>
      <c r="L310" s="4">
        <v>129.83167082294264</v>
      </c>
      <c r="M310" s="4">
        <v>131.59956133479554</v>
      </c>
      <c r="N310" s="4">
        <v>117.27145304469708</v>
      </c>
      <c r="O310" s="4">
        <v>127.25295214418894</v>
      </c>
      <c r="P310" s="4">
        <v>137.92034712536804</v>
      </c>
      <c r="Q310" s="4">
        <v>139.06152889993785</v>
      </c>
      <c r="R310" s="20">
        <v>145.57155991418941</v>
      </c>
      <c r="S310" s="20">
        <v>150.78148942690774</v>
      </c>
      <c r="T310" s="203">
        <v>6416</v>
      </c>
      <c r="U310" s="63">
        <v>6383</v>
      </c>
      <c r="V310" s="63">
        <v>6421</v>
      </c>
      <c r="W310" s="63">
        <v>6436</v>
      </c>
      <c r="X310" s="63">
        <v>6453</v>
      </c>
      <c r="Y310" s="63">
        <v>6436</v>
      </c>
      <c r="Z310" s="4">
        <v>6526</v>
      </c>
      <c r="AA310" s="4">
        <v>6526</v>
      </c>
      <c r="AB310" s="96">
        <f t="shared" si="261"/>
        <v>26836355.599999998</v>
      </c>
      <c r="AC310" s="4">
        <f t="shared" si="262"/>
        <v>26434370.140000001</v>
      </c>
      <c r="AD310" s="4">
        <f t="shared" si="263"/>
        <v>25768268.530000001</v>
      </c>
      <c r="AE310" s="4">
        <f t="shared" si="264"/>
        <v>28078065.840000007</v>
      </c>
      <c r="AF310" s="4">
        <f t="shared" si="265"/>
        <v>28029511.490000002</v>
      </c>
      <c r="AG310" s="4">
        <f t="shared" si="266"/>
        <v>29416717.43</v>
      </c>
      <c r="AH310" s="4">
        <f t="shared" si="267"/>
        <v>28883000.000000004</v>
      </c>
      <c r="AI310" s="4">
        <f t="shared" si="268"/>
        <v>30484999.999999996</v>
      </c>
      <c r="AJ310" s="199">
        <f t="shared" si="238"/>
        <v>4182.7237531172068</v>
      </c>
      <c r="AK310" s="4">
        <f t="shared" si="239"/>
        <v>4141.3708506971643</v>
      </c>
      <c r="AL310" s="4">
        <f t="shared" si="240"/>
        <v>4013.1238950319266</v>
      </c>
      <c r="AM310" s="4">
        <f t="shared" si="241"/>
        <v>4362.6578371659425</v>
      </c>
      <c r="AN310" s="4">
        <f t="shared" si="242"/>
        <v>4343.6403982643733</v>
      </c>
      <c r="AO310" s="4">
        <f t="shared" si="243"/>
        <v>4570.6521799254197</v>
      </c>
      <c r="AP310" s="4">
        <f t="shared" si="244"/>
        <v>4425.8351210542451</v>
      </c>
      <c r="AQ310" s="4">
        <f t="shared" si="245"/>
        <v>4671.3147410358561</v>
      </c>
    </row>
    <row r="311" spans="1:43">
      <c r="A311" s="3">
        <v>273</v>
      </c>
      <c r="B311" s="3">
        <v>19</v>
      </c>
      <c r="C311" s="24" t="s">
        <v>728</v>
      </c>
      <c r="D311" s="4">
        <v>3891.4989916839918</v>
      </c>
      <c r="E311" s="4">
        <v>3956.5809145544813</v>
      </c>
      <c r="F311" s="4">
        <v>3829.9002335236119</v>
      </c>
      <c r="G311" s="4">
        <v>4192.5350756390189</v>
      </c>
      <c r="H311" s="4">
        <v>4489.4123998959958</v>
      </c>
      <c r="I311" s="4">
        <v>4634.3072891719739</v>
      </c>
      <c r="J311" s="17">
        <v>4484.5671267252192</v>
      </c>
      <c r="K311" s="17">
        <v>4648.1806775407777</v>
      </c>
      <c r="L311" s="4">
        <v>123.96049896049897</v>
      </c>
      <c r="M311" s="4">
        <v>124.9020120198589</v>
      </c>
      <c r="N311" s="4">
        <v>124.02698495070057</v>
      </c>
      <c r="O311" s="4">
        <v>124.4131455399061</v>
      </c>
      <c r="P311" s="4">
        <v>125.58502340093604</v>
      </c>
      <c r="Q311" s="4">
        <v>124.07643312101911</v>
      </c>
      <c r="R311" s="20">
        <v>131.24215809284817</v>
      </c>
      <c r="S311" s="20">
        <v>133.24968632371392</v>
      </c>
      <c r="T311" s="203">
        <v>3848</v>
      </c>
      <c r="U311" s="63">
        <v>3827</v>
      </c>
      <c r="V311" s="63">
        <v>3854</v>
      </c>
      <c r="W311" s="63">
        <v>3834</v>
      </c>
      <c r="X311" s="63">
        <v>3846</v>
      </c>
      <c r="Y311" s="63">
        <v>3925</v>
      </c>
      <c r="Z311" s="4">
        <v>3985</v>
      </c>
      <c r="AA311" s="4">
        <v>3985</v>
      </c>
      <c r="AB311" s="96">
        <f t="shared" si="261"/>
        <v>15451488.120000001</v>
      </c>
      <c r="AC311" s="4">
        <f t="shared" si="262"/>
        <v>15619835.16</v>
      </c>
      <c r="AD311" s="4">
        <f t="shared" si="263"/>
        <v>15238435.5</v>
      </c>
      <c r="AE311" s="4">
        <f t="shared" si="264"/>
        <v>16551179.48</v>
      </c>
      <c r="AF311" s="4">
        <f t="shared" si="265"/>
        <v>17749280.09</v>
      </c>
      <c r="AG311" s="4">
        <f t="shared" si="266"/>
        <v>18676656.109999999</v>
      </c>
      <c r="AH311" s="4">
        <f t="shared" si="267"/>
        <v>18394000</v>
      </c>
      <c r="AI311" s="4">
        <f t="shared" si="268"/>
        <v>19054000</v>
      </c>
      <c r="AJ311" s="199">
        <f t="shared" si="238"/>
        <v>4015.4594906444909</v>
      </c>
      <c r="AK311" s="4">
        <f t="shared" si="239"/>
        <v>4081.4829265743401</v>
      </c>
      <c r="AL311" s="4">
        <f t="shared" si="240"/>
        <v>3953.9272184743122</v>
      </c>
      <c r="AM311" s="4">
        <f t="shared" si="241"/>
        <v>4316.9482211789255</v>
      </c>
      <c r="AN311" s="4">
        <f t="shared" si="242"/>
        <v>4614.9974232969316</v>
      </c>
      <c r="AO311" s="4">
        <f t="shared" si="243"/>
        <v>4758.3837222929933</v>
      </c>
      <c r="AP311" s="4">
        <f t="shared" si="244"/>
        <v>4615.8092848180677</v>
      </c>
      <c r="AQ311" s="4">
        <f t="shared" si="245"/>
        <v>4781.4303638644915</v>
      </c>
    </row>
    <row r="312" spans="1:43">
      <c r="A312" s="3">
        <v>498</v>
      </c>
      <c r="B312" s="3">
        <v>19</v>
      </c>
      <c r="C312" s="24" t="s">
        <v>783</v>
      </c>
      <c r="D312" s="4">
        <v>4024.6687955894822</v>
      </c>
      <c r="E312" s="4">
        <v>4050.7553787234046</v>
      </c>
      <c r="F312" s="4">
        <v>4094.1193396226413</v>
      </c>
      <c r="G312" s="4">
        <v>4300.8296998695087</v>
      </c>
      <c r="H312" s="4">
        <v>4514.9506845753895</v>
      </c>
      <c r="I312" s="4">
        <v>4622.0780365694382</v>
      </c>
      <c r="J312" s="17">
        <v>4927.617406290392</v>
      </c>
      <c r="K312" s="17">
        <v>4994.8298147350279</v>
      </c>
      <c r="L312" s="4">
        <v>124.25784563189143</v>
      </c>
      <c r="M312" s="4">
        <v>125.53191489361703</v>
      </c>
      <c r="N312" s="4">
        <v>123.92795883361921</v>
      </c>
      <c r="O312" s="4">
        <v>124.83688560243584</v>
      </c>
      <c r="P312" s="4">
        <v>136.9150779896014</v>
      </c>
      <c r="Q312" s="4">
        <v>133.65259033521986</v>
      </c>
      <c r="R312" s="20">
        <v>135.71736320551486</v>
      </c>
      <c r="S312" s="20">
        <v>146.05773373545887</v>
      </c>
      <c r="T312" s="203">
        <v>2358</v>
      </c>
      <c r="U312" s="63">
        <v>2350</v>
      </c>
      <c r="V312" s="63">
        <v>2332</v>
      </c>
      <c r="W312" s="63">
        <v>2299</v>
      </c>
      <c r="X312" s="63">
        <v>2308</v>
      </c>
      <c r="Y312" s="63">
        <v>2297</v>
      </c>
      <c r="Z312" s="4">
        <v>2321</v>
      </c>
      <c r="AA312" s="4">
        <v>2321</v>
      </c>
      <c r="AB312" s="96">
        <f t="shared" si="261"/>
        <v>9783169.0199999996</v>
      </c>
      <c r="AC312" s="4">
        <f t="shared" si="262"/>
        <v>9814275.1400000006</v>
      </c>
      <c r="AD312" s="4">
        <f t="shared" si="263"/>
        <v>9836486.2999999989</v>
      </c>
      <c r="AE312" s="4">
        <f t="shared" si="264"/>
        <v>10174607.480000002</v>
      </c>
      <c r="AF312" s="4">
        <f t="shared" si="265"/>
        <v>10736506.18</v>
      </c>
      <c r="AG312" s="4">
        <f t="shared" si="266"/>
        <v>10923913.249999998</v>
      </c>
      <c r="AH312" s="4">
        <f t="shared" si="267"/>
        <v>11752000</v>
      </c>
      <c r="AI312" s="4">
        <f t="shared" si="268"/>
        <v>11932000</v>
      </c>
      <c r="AJ312" s="199">
        <f t="shared" si="238"/>
        <v>4148.9266412213738</v>
      </c>
      <c r="AK312" s="4">
        <f t="shared" si="239"/>
        <v>4176.2872936170215</v>
      </c>
      <c r="AL312" s="4">
        <f t="shared" si="240"/>
        <v>4218.0472984562603</v>
      </c>
      <c r="AM312" s="4">
        <f t="shared" si="241"/>
        <v>4425.6665854719449</v>
      </c>
      <c r="AN312" s="4">
        <f t="shared" si="242"/>
        <v>4651.8657625649912</v>
      </c>
      <c r="AO312" s="4">
        <f t="shared" si="243"/>
        <v>4755.7306269046576</v>
      </c>
      <c r="AP312" s="4">
        <f t="shared" si="244"/>
        <v>5063.3347694959066</v>
      </c>
      <c r="AQ312" s="4">
        <f t="shared" si="245"/>
        <v>5140.8875484704868</v>
      </c>
    </row>
    <row r="313" spans="1:43">
      <c r="A313" s="3">
        <v>583</v>
      </c>
      <c r="B313" s="3">
        <v>19</v>
      </c>
      <c r="C313" s="24" t="s">
        <v>810</v>
      </c>
      <c r="D313" s="4">
        <v>5251.8684029227561</v>
      </c>
      <c r="E313" s="4">
        <v>5688.5942481598322</v>
      </c>
      <c r="F313" s="4">
        <v>5694.8028079331934</v>
      </c>
      <c r="G313" s="4">
        <v>5945.7974633123686</v>
      </c>
      <c r="H313" s="4">
        <v>6791.0276464323751</v>
      </c>
      <c r="I313" s="4">
        <v>6683.6340923737916</v>
      </c>
      <c r="J313" s="17">
        <v>6781.3852813852818</v>
      </c>
      <c r="K313" s="17">
        <v>7301.9480519480521</v>
      </c>
      <c r="L313" s="4">
        <v>212.94363256784968</v>
      </c>
      <c r="M313" s="4">
        <v>210.3049421661409</v>
      </c>
      <c r="N313" s="4">
        <v>206.68058455114823</v>
      </c>
      <c r="O313" s="4">
        <v>202.30607966457023</v>
      </c>
      <c r="P313" s="4">
        <v>200.2129925452609</v>
      </c>
      <c r="Q313" s="4">
        <v>210.52631578947367</v>
      </c>
      <c r="R313" s="20">
        <v>221.86147186147187</v>
      </c>
      <c r="S313" s="20">
        <v>335.49783549783552</v>
      </c>
      <c r="T313" s="203">
        <v>958</v>
      </c>
      <c r="U313" s="63">
        <v>951</v>
      </c>
      <c r="V313" s="63">
        <v>958</v>
      </c>
      <c r="W313" s="63">
        <v>954</v>
      </c>
      <c r="X313" s="63">
        <v>939</v>
      </c>
      <c r="Y313" s="63">
        <v>931</v>
      </c>
      <c r="Z313" s="4">
        <v>924</v>
      </c>
      <c r="AA313" s="4">
        <v>924</v>
      </c>
      <c r="AB313" s="96">
        <f t="shared" si="261"/>
        <v>5235289.9300000006</v>
      </c>
      <c r="AC313" s="4">
        <f t="shared" si="262"/>
        <v>5609853.1299999999</v>
      </c>
      <c r="AD313" s="4">
        <f t="shared" si="263"/>
        <v>5653621.0899999989</v>
      </c>
      <c r="AE313" s="4">
        <f t="shared" si="264"/>
        <v>5865290.7800000003</v>
      </c>
      <c r="AF313" s="4">
        <f t="shared" si="265"/>
        <v>6564774.96</v>
      </c>
      <c r="AG313" s="4">
        <f t="shared" si="266"/>
        <v>6418463.3399999999</v>
      </c>
      <c r="AH313" s="4">
        <f t="shared" si="267"/>
        <v>6471000</v>
      </c>
      <c r="AI313" s="4">
        <f t="shared" si="268"/>
        <v>7057000</v>
      </c>
      <c r="AJ313" s="199">
        <f t="shared" si="238"/>
        <v>5464.8120354906059</v>
      </c>
      <c r="AK313" s="4">
        <f t="shared" si="239"/>
        <v>5898.899190325973</v>
      </c>
      <c r="AL313" s="4">
        <f t="shared" si="240"/>
        <v>5901.4833924843415</v>
      </c>
      <c r="AM313" s="4">
        <f t="shared" si="241"/>
        <v>6148.103542976939</v>
      </c>
      <c r="AN313" s="4">
        <f t="shared" si="242"/>
        <v>6991.2406389776361</v>
      </c>
      <c r="AO313" s="4">
        <f t="shared" si="243"/>
        <v>6894.1604081632649</v>
      </c>
      <c r="AP313" s="4">
        <f t="shared" si="244"/>
        <v>7003.2467532467535</v>
      </c>
      <c r="AQ313" s="4">
        <f t="shared" si="245"/>
        <v>7637.4458874458878</v>
      </c>
    </row>
    <row r="314" spans="1:43">
      <c r="A314" s="3">
        <v>854</v>
      </c>
      <c r="B314" s="3">
        <v>19</v>
      </c>
      <c r="C314" s="24" t="s">
        <v>811</v>
      </c>
      <c r="D314" s="4">
        <v>5124.1780182169477</v>
      </c>
      <c r="E314" s="4">
        <v>5085.4842833099583</v>
      </c>
      <c r="F314" s="4">
        <v>5293.6223760683761</v>
      </c>
      <c r="G314" s="4">
        <v>5292.3094909831298</v>
      </c>
      <c r="H314" s="4">
        <v>5783.6326474948119</v>
      </c>
      <c r="I314" s="4">
        <v>5957.8471549636797</v>
      </c>
      <c r="J314" s="17">
        <v>5696.905339805825</v>
      </c>
      <c r="K314" s="17">
        <v>5705.4004854368932</v>
      </c>
      <c r="L314" s="4">
        <v>106.81755451283466</v>
      </c>
      <c r="M314" s="4">
        <v>106.31136044880786</v>
      </c>
      <c r="N314" s="4">
        <v>105.12820512820512</v>
      </c>
      <c r="O314" s="4">
        <v>105.29377545084351</v>
      </c>
      <c r="P314" s="4">
        <v>107.02638600652239</v>
      </c>
      <c r="Q314" s="4">
        <v>110.77481840193704</v>
      </c>
      <c r="R314" s="20">
        <v>113.47087378640776</v>
      </c>
      <c r="S314" s="20">
        <v>118.93203883495146</v>
      </c>
      <c r="T314" s="203">
        <v>3623</v>
      </c>
      <c r="U314" s="63">
        <v>3565</v>
      </c>
      <c r="V314" s="63">
        <v>3510</v>
      </c>
      <c r="W314" s="63">
        <v>3438</v>
      </c>
      <c r="X314" s="63">
        <v>3373</v>
      </c>
      <c r="Y314" s="63">
        <v>3304</v>
      </c>
      <c r="Z314" s="4">
        <v>3296</v>
      </c>
      <c r="AA314" s="4">
        <v>3296</v>
      </c>
      <c r="AB314" s="96">
        <f t="shared" si="261"/>
        <v>18951896.960000001</v>
      </c>
      <c r="AC314" s="4">
        <f t="shared" si="262"/>
        <v>18508751.470000003</v>
      </c>
      <c r="AD314" s="4">
        <f t="shared" si="263"/>
        <v>18949614.539999999</v>
      </c>
      <c r="AE314" s="4">
        <f t="shared" si="264"/>
        <v>18556960.030000001</v>
      </c>
      <c r="AF314" s="4">
        <f t="shared" si="265"/>
        <v>19869192.920000002</v>
      </c>
      <c r="AG314" s="4">
        <f t="shared" si="266"/>
        <v>20050727</v>
      </c>
      <c r="AH314" s="4">
        <f t="shared" si="267"/>
        <v>19151000</v>
      </c>
      <c r="AI314" s="4">
        <f t="shared" si="268"/>
        <v>19197000</v>
      </c>
      <c r="AJ314" s="199">
        <f t="shared" si="238"/>
        <v>5230.995572729782</v>
      </c>
      <c r="AK314" s="4">
        <f t="shared" si="239"/>
        <v>5191.7956437587663</v>
      </c>
      <c r="AL314" s="4">
        <f t="shared" si="240"/>
        <v>5398.7505811965812</v>
      </c>
      <c r="AM314" s="4">
        <f t="shared" si="241"/>
        <v>5397.6032664339737</v>
      </c>
      <c r="AN314" s="4">
        <f t="shared" si="242"/>
        <v>5890.6590335013343</v>
      </c>
      <c r="AO314" s="4">
        <f t="shared" si="243"/>
        <v>6068.6219733656171</v>
      </c>
      <c r="AP314" s="4">
        <f t="shared" si="244"/>
        <v>5810.3762135922334</v>
      </c>
      <c r="AQ314" s="4">
        <f t="shared" si="245"/>
        <v>5824.3325242718447</v>
      </c>
    </row>
    <row r="315" spans="1:43">
      <c r="A315" s="3">
        <v>614</v>
      </c>
      <c r="B315" s="3">
        <v>19</v>
      </c>
      <c r="C315" s="24" t="s">
        <v>830</v>
      </c>
      <c r="D315" s="4">
        <v>5220.5365890135181</v>
      </c>
      <c r="E315" s="4">
        <v>5075.5328738317758</v>
      </c>
      <c r="F315" s="4">
        <v>4968.3097009063449</v>
      </c>
      <c r="G315" s="4">
        <v>5314.5528668520237</v>
      </c>
      <c r="H315" s="4">
        <v>5527.5399088909835</v>
      </c>
      <c r="I315" s="4">
        <v>6016.0183573949316</v>
      </c>
      <c r="J315" s="17">
        <v>6238.0952380952385</v>
      </c>
      <c r="K315" s="17">
        <v>6467.0580560991521</v>
      </c>
      <c r="L315" s="4">
        <v>119.64337072188668</v>
      </c>
      <c r="M315" s="4">
        <v>125.87616822429906</v>
      </c>
      <c r="N315" s="4">
        <v>0</v>
      </c>
      <c r="O315" s="4">
        <v>0</v>
      </c>
      <c r="P315" s="4">
        <v>117.18504555450832</v>
      </c>
      <c r="Q315" s="4">
        <v>0</v>
      </c>
      <c r="R315" s="20">
        <v>123.61382909328115</v>
      </c>
      <c r="S315" s="20">
        <v>127.20156555772994</v>
      </c>
      <c r="T315" s="203">
        <v>3477</v>
      </c>
      <c r="U315" s="63">
        <v>3424</v>
      </c>
      <c r="V315" s="63">
        <v>3310</v>
      </c>
      <c r="W315" s="63">
        <v>3237</v>
      </c>
      <c r="X315" s="63">
        <v>3183</v>
      </c>
      <c r="Y315" s="63">
        <v>3117</v>
      </c>
      <c r="Z315" s="4">
        <v>3066</v>
      </c>
      <c r="AA315" s="4">
        <v>3066</v>
      </c>
      <c r="AB315" s="96">
        <f t="shared" si="261"/>
        <v>18567805.720000003</v>
      </c>
      <c r="AC315" s="4">
        <f t="shared" si="262"/>
        <v>17809624.560000002</v>
      </c>
      <c r="AD315" s="4">
        <f t="shared" si="263"/>
        <v>16445105.110000001</v>
      </c>
      <c r="AE315" s="4">
        <f t="shared" si="264"/>
        <v>17203207.629999999</v>
      </c>
      <c r="AF315" s="4">
        <f t="shared" si="265"/>
        <v>17967159.530000001</v>
      </c>
      <c r="AG315" s="4">
        <f t="shared" si="266"/>
        <v>18751929.220000003</v>
      </c>
      <c r="AH315" s="4">
        <f t="shared" si="267"/>
        <v>19505000</v>
      </c>
      <c r="AI315" s="4">
        <f t="shared" si="268"/>
        <v>20218000</v>
      </c>
      <c r="AJ315" s="199">
        <f t="shared" si="238"/>
        <v>5340.1799597354047</v>
      </c>
      <c r="AK315" s="4">
        <f t="shared" si="239"/>
        <v>5201.4090420560751</v>
      </c>
      <c r="AL315" s="4">
        <f t="shared" si="240"/>
        <v>4968.3097009063449</v>
      </c>
      <c r="AM315" s="4">
        <f t="shared" si="241"/>
        <v>5314.5528668520228</v>
      </c>
      <c r="AN315" s="4">
        <f t="shared" si="242"/>
        <v>5644.7249544454917</v>
      </c>
      <c r="AO315" s="4">
        <f t="shared" si="243"/>
        <v>6016.0183573949316</v>
      </c>
      <c r="AP315" s="4">
        <f t="shared" si="244"/>
        <v>6361.7090671885189</v>
      </c>
      <c r="AQ315" s="4">
        <f t="shared" si="245"/>
        <v>6594.2596216568818</v>
      </c>
    </row>
    <row r="316" spans="1:43">
      <c r="A316" s="3">
        <v>683</v>
      </c>
      <c r="B316" s="3">
        <v>19</v>
      </c>
      <c r="C316" s="24" t="s">
        <v>845</v>
      </c>
      <c r="D316" s="4">
        <v>4197.4019427860694</v>
      </c>
      <c r="E316" s="4">
        <v>4045.2071986080041</v>
      </c>
      <c r="F316" s="4">
        <v>4259.3443605236662</v>
      </c>
      <c r="G316" s="4">
        <v>4401.1463193018481</v>
      </c>
      <c r="H316" s="4">
        <v>4620.9157203277819</v>
      </c>
      <c r="I316" s="4">
        <v>5024.8452693965519</v>
      </c>
      <c r="J316" s="17">
        <v>5288.2833787465943</v>
      </c>
      <c r="K316" s="17">
        <v>5455.0408719346051</v>
      </c>
      <c r="L316" s="4">
        <v>90.796019900497512</v>
      </c>
      <c r="M316" s="4">
        <v>94.705443698732296</v>
      </c>
      <c r="N316" s="4">
        <v>93.403826787512585</v>
      </c>
      <c r="O316" s="4">
        <v>95.995893223819309</v>
      </c>
      <c r="P316" s="4">
        <v>104.15014538725879</v>
      </c>
      <c r="Q316" s="4">
        <v>109.10560344827586</v>
      </c>
      <c r="R316" s="20">
        <v>113.89645776566758</v>
      </c>
      <c r="S316" s="20">
        <v>113.07901907356948</v>
      </c>
      <c r="T316" s="203">
        <v>4020</v>
      </c>
      <c r="U316" s="63">
        <v>4023</v>
      </c>
      <c r="V316" s="63">
        <v>3972</v>
      </c>
      <c r="W316" s="63">
        <v>3896</v>
      </c>
      <c r="X316" s="63">
        <v>3783</v>
      </c>
      <c r="Y316" s="63">
        <v>3712</v>
      </c>
      <c r="Z316" s="4">
        <v>3670</v>
      </c>
      <c r="AA316" s="4">
        <v>3670</v>
      </c>
      <c r="AB316" s="96">
        <f t="shared" si="261"/>
        <v>17238555.809999999</v>
      </c>
      <c r="AC316" s="4">
        <f t="shared" si="262"/>
        <v>16654868.560000001</v>
      </c>
      <c r="AD316" s="4">
        <f t="shared" si="263"/>
        <v>17289115.800000004</v>
      </c>
      <c r="AE316" s="4">
        <f t="shared" si="264"/>
        <v>17520866.060000002</v>
      </c>
      <c r="AF316" s="4">
        <f t="shared" si="265"/>
        <v>17874924.169999998</v>
      </c>
      <c r="AG316" s="4">
        <f t="shared" si="266"/>
        <v>19057225.640000001</v>
      </c>
      <c r="AH316" s="4">
        <f t="shared" si="267"/>
        <v>19826000.000000004</v>
      </c>
      <c r="AI316" s="4">
        <f t="shared" si="268"/>
        <v>20435000</v>
      </c>
      <c r="AJ316" s="199">
        <f t="shared" si="238"/>
        <v>4288.1979626865668</v>
      </c>
      <c r="AK316" s="4">
        <f t="shared" si="239"/>
        <v>4139.9126423067364</v>
      </c>
      <c r="AL316" s="4">
        <f t="shared" si="240"/>
        <v>4352.7481873111792</v>
      </c>
      <c r="AM316" s="4">
        <f t="shared" si="241"/>
        <v>4497.1422125256677</v>
      </c>
      <c r="AN316" s="4">
        <f t="shared" si="242"/>
        <v>4725.0658657150407</v>
      </c>
      <c r="AO316" s="4">
        <f t="shared" si="243"/>
        <v>5133.9508728448282</v>
      </c>
      <c r="AP316" s="4">
        <f t="shared" si="244"/>
        <v>5402.1798365122622</v>
      </c>
      <c r="AQ316" s="4">
        <f t="shared" si="245"/>
        <v>5568.1198910081748</v>
      </c>
    </row>
    <row r="317" spans="1:43">
      <c r="A317" s="3">
        <v>698</v>
      </c>
      <c r="B317" s="3">
        <v>19</v>
      </c>
      <c r="C317" s="24" t="s">
        <v>853</v>
      </c>
      <c r="D317" s="4">
        <v>3269.7397166790647</v>
      </c>
      <c r="E317" s="4">
        <v>3246.8033615079303</v>
      </c>
      <c r="F317" s="4">
        <v>3191.895815603973</v>
      </c>
      <c r="G317" s="4">
        <v>3422.87281348336</v>
      </c>
      <c r="H317" s="4">
        <v>3528.6534088385524</v>
      </c>
      <c r="I317" s="4">
        <v>3559.755290895353</v>
      </c>
      <c r="J317" s="17">
        <v>3802.7697292581861</v>
      </c>
      <c r="K317" s="17">
        <v>4001.1216001495468</v>
      </c>
      <c r="L317" s="4">
        <v>73.918949513244286</v>
      </c>
      <c r="M317" s="4">
        <v>75.798235606048436</v>
      </c>
      <c r="N317" s="4">
        <v>75.280358859339955</v>
      </c>
      <c r="O317" s="4">
        <v>74.266552239280372</v>
      </c>
      <c r="P317" s="4">
        <v>76.663176929665937</v>
      </c>
      <c r="Q317" s="4">
        <v>77.099861478403227</v>
      </c>
      <c r="R317" s="20">
        <v>78.854721625073992</v>
      </c>
      <c r="S317" s="20">
        <v>86.254167056111157</v>
      </c>
      <c r="T317" s="203">
        <v>61838</v>
      </c>
      <c r="U317" s="63">
        <v>62231</v>
      </c>
      <c r="V317" s="63">
        <v>62420</v>
      </c>
      <c r="W317" s="63">
        <v>62922</v>
      </c>
      <c r="X317" s="63">
        <v>63042</v>
      </c>
      <c r="Y317" s="63">
        <v>63528</v>
      </c>
      <c r="Z317" s="4">
        <v>64194</v>
      </c>
      <c r="AA317" s="4">
        <v>64194</v>
      </c>
      <c r="AB317" s="96">
        <f t="shared" si="261"/>
        <v>206765164.59999999</v>
      </c>
      <c r="AC317" s="4">
        <f t="shared" si="262"/>
        <v>206768819.99000001</v>
      </c>
      <c r="AD317" s="4">
        <f t="shared" si="263"/>
        <v>203937136.81</v>
      </c>
      <c r="AE317" s="4">
        <f t="shared" si="264"/>
        <v>220047003.16999999</v>
      </c>
      <c r="AF317" s="4">
        <f t="shared" si="265"/>
        <v>227286368.20000002</v>
      </c>
      <c r="AG317" s="4">
        <f t="shared" si="266"/>
        <v>231042134.11999997</v>
      </c>
      <c r="AH317" s="4">
        <f t="shared" si="267"/>
        <v>249177000</v>
      </c>
      <c r="AI317" s="4">
        <f t="shared" si="268"/>
        <v>262385000.00000003</v>
      </c>
      <c r="AJ317" s="199">
        <f t="shared" si="238"/>
        <v>3343.6586661923088</v>
      </c>
      <c r="AK317" s="4">
        <f t="shared" si="239"/>
        <v>3322.6015971139786</v>
      </c>
      <c r="AL317" s="4">
        <f t="shared" si="240"/>
        <v>3267.1761744633131</v>
      </c>
      <c r="AM317" s="4">
        <f t="shared" si="241"/>
        <v>3497.1393657226404</v>
      </c>
      <c r="AN317" s="4">
        <f t="shared" si="242"/>
        <v>3605.3165857682184</v>
      </c>
      <c r="AO317" s="4">
        <f t="shared" si="243"/>
        <v>3636.855152373756</v>
      </c>
      <c r="AP317" s="4">
        <f t="shared" si="244"/>
        <v>3881.6244508832601</v>
      </c>
      <c r="AQ317" s="4">
        <f t="shared" si="245"/>
        <v>4087.3757672056581</v>
      </c>
    </row>
    <row r="318" spans="1:43">
      <c r="A318" s="3">
        <v>732</v>
      </c>
      <c r="B318" s="3">
        <v>19</v>
      </c>
      <c r="C318" s="24" t="s">
        <v>859</v>
      </c>
      <c r="D318" s="4">
        <v>5513.1444459350687</v>
      </c>
      <c r="E318" s="4">
        <v>5709.2209827539009</v>
      </c>
      <c r="F318" s="4">
        <v>5920.0044167832166</v>
      </c>
      <c r="G318" s="4">
        <v>5861.3269578917216</v>
      </c>
      <c r="H318" s="4">
        <v>6078.4740411764706</v>
      </c>
      <c r="I318" s="4">
        <v>6071.6633460522453</v>
      </c>
      <c r="J318" s="17">
        <v>6440.4099560761351</v>
      </c>
      <c r="K318" s="17">
        <v>6590.3367496339679</v>
      </c>
      <c r="L318" s="4">
        <v>93.909310437349077</v>
      </c>
      <c r="M318" s="4">
        <v>101.0128661374213</v>
      </c>
      <c r="N318" s="4">
        <v>101.53846153846153</v>
      </c>
      <c r="O318" s="4">
        <v>105.12747063878545</v>
      </c>
      <c r="P318" s="4">
        <v>107.64705882352941</v>
      </c>
      <c r="Q318" s="4">
        <v>107.42588787789845</v>
      </c>
      <c r="R318" s="20">
        <v>112.15226939970718</v>
      </c>
      <c r="S318" s="20">
        <v>121.2298682284041</v>
      </c>
      <c r="T318" s="203">
        <v>3727</v>
      </c>
      <c r="U318" s="63">
        <v>3653</v>
      </c>
      <c r="V318" s="63">
        <v>3575</v>
      </c>
      <c r="W318" s="63">
        <v>3491</v>
      </c>
      <c r="X318" s="63">
        <v>3400</v>
      </c>
      <c r="Y318" s="63">
        <v>3407</v>
      </c>
      <c r="Z318" s="4">
        <v>3415</v>
      </c>
      <c r="AA318" s="4">
        <v>3415</v>
      </c>
      <c r="AB318" s="96">
        <f t="shared" si="261"/>
        <v>20897489.350000001</v>
      </c>
      <c r="AC318" s="4">
        <f t="shared" si="262"/>
        <v>21224784.25</v>
      </c>
      <c r="AD318" s="4">
        <f t="shared" si="263"/>
        <v>21527015.789999999</v>
      </c>
      <c r="AE318" s="4">
        <f t="shared" si="264"/>
        <v>20828892.41</v>
      </c>
      <c r="AF318" s="4">
        <f t="shared" si="265"/>
        <v>21032811.740000002</v>
      </c>
      <c r="AG318" s="4">
        <f t="shared" si="266"/>
        <v>21052157.02</v>
      </c>
      <c r="AH318" s="4">
        <f t="shared" si="267"/>
        <v>22377000.000000004</v>
      </c>
      <c r="AI318" s="4">
        <f t="shared" si="268"/>
        <v>22920000</v>
      </c>
      <c r="AJ318" s="199">
        <f t="shared" si="238"/>
        <v>5607.0537563724183</v>
      </c>
      <c r="AK318" s="4">
        <f t="shared" si="239"/>
        <v>5810.2338488913219</v>
      </c>
      <c r="AL318" s="4">
        <f t="shared" si="240"/>
        <v>6021.5428783216785</v>
      </c>
      <c r="AM318" s="4">
        <f t="shared" si="241"/>
        <v>5966.4544285305074</v>
      </c>
      <c r="AN318" s="4">
        <f t="shared" si="242"/>
        <v>6186.1211000000003</v>
      </c>
      <c r="AO318" s="4">
        <f t="shared" si="243"/>
        <v>6179.0892339301436</v>
      </c>
      <c r="AP318" s="4">
        <f t="shared" si="244"/>
        <v>6552.5622254758428</v>
      </c>
      <c r="AQ318" s="4">
        <f t="shared" si="245"/>
        <v>6711.5666178623715</v>
      </c>
    </row>
    <row r="319" spans="1:43">
      <c r="A319" s="3">
        <v>742</v>
      </c>
      <c r="B319" s="3">
        <v>19</v>
      </c>
      <c r="C319" s="24" t="s">
        <v>865</v>
      </c>
      <c r="D319" s="4">
        <v>4667.0259000942506</v>
      </c>
      <c r="E319" s="4">
        <v>4607.1839176245212</v>
      </c>
      <c r="F319" s="4">
        <v>4812.5565810276676</v>
      </c>
      <c r="G319" s="4">
        <v>5035.5130443349753</v>
      </c>
      <c r="H319" s="4">
        <v>5267.8961293532338</v>
      </c>
      <c r="I319" s="4">
        <v>5567.1101288404361</v>
      </c>
      <c r="J319" s="17">
        <v>5658.730158730159</v>
      </c>
      <c r="K319" s="17">
        <v>5440.4761904761908</v>
      </c>
      <c r="L319" s="4">
        <v>165.88124410933082</v>
      </c>
      <c r="M319" s="4">
        <v>164.75095785440612</v>
      </c>
      <c r="N319" s="4">
        <v>166.99604743083003</v>
      </c>
      <c r="O319" s="4">
        <v>167.48768472906403</v>
      </c>
      <c r="P319" s="4">
        <v>171.14427860696517</v>
      </c>
      <c r="Q319" s="4">
        <v>185.33201189296332</v>
      </c>
      <c r="R319" s="20">
        <v>203.37301587301587</v>
      </c>
      <c r="S319" s="20">
        <v>222.22222222222223</v>
      </c>
      <c r="T319" s="203">
        <v>1061</v>
      </c>
      <c r="U319" s="63">
        <v>1044</v>
      </c>
      <c r="V319" s="63">
        <v>1012</v>
      </c>
      <c r="W319" s="63">
        <v>1015</v>
      </c>
      <c r="X319" s="63">
        <v>1005</v>
      </c>
      <c r="Y319" s="63">
        <v>1009</v>
      </c>
      <c r="Z319" s="4">
        <v>1008</v>
      </c>
      <c r="AA319" s="4">
        <v>1008</v>
      </c>
      <c r="AB319" s="96">
        <f t="shared" si="261"/>
        <v>5127714.4799999995</v>
      </c>
      <c r="AC319" s="4">
        <f t="shared" si="262"/>
        <v>4981900.01</v>
      </c>
      <c r="AD319" s="4">
        <f t="shared" si="263"/>
        <v>5039307.26</v>
      </c>
      <c r="AE319" s="4">
        <f t="shared" si="264"/>
        <v>5281045.74</v>
      </c>
      <c r="AF319" s="4">
        <f t="shared" si="265"/>
        <v>5466235.6100000003</v>
      </c>
      <c r="AG319" s="4">
        <f t="shared" si="266"/>
        <v>5804214.1200000001</v>
      </c>
      <c r="AH319" s="4">
        <f t="shared" si="267"/>
        <v>5909000</v>
      </c>
      <c r="AI319" s="4">
        <f t="shared" si="268"/>
        <v>5708000.0000000009</v>
      </c>
      <c r="AJ319" s="199">
        <f t="shared" si="238"/>
        <v>4832.9071442035811</v>
      </c>
      <c r="AK319" s="4">
        <f t="shared" si="239"/>
        <v>4771.9348754789271</v>
      </c>
      <c r="AL319" s="4">
        <f t="shared" si="240"/>
        <v>4979.5526284584976</v>
      </c>
      <c r="AM319" s="4">
        <f t="shared" si="241"/>
        <v>5203.0007290640397</v>
      </c>
      <c r="AN319" s="4">
        <f t="shared" si="242"/>
        <v>5439.0404079601994</v>
      </c>
      <c r="AO319" s="4">
        <f t="shared" si="243"/>
        <v>5752.4421407333994</v>
      </c>
      <c r="AP319" s="4">
        <f t="shared" si="244"/>
        <v>5862.1031746031749</v>
      </c>
      <c r="AQ319" s="4">
        <f t="shared" si="245"/>
        <v>5662.6984126984134</v>
      </c>
    </row>
    <row r="320" spans="1:43">
      <c r="A320" s="3">
        <v>751</v>
      </c>
      <c r="B320" s="3">
        <v>19</v>
      </c>
      <c r="C320" s="24" t="s">
        <v>871</v>
      </c>
      <c r="D320" s="4">
        <v>3798.9664669549106</v>
      </c>
      <c r="E320" s="4">
        <v>3805.3987665615141</v>
      </c>
      <c r="F320" s="4">
        <v>3745.4535241157555</v>
      </c>
      <c r="G320" s="4">
        <v>4255.3811428571425</v>
      </c>
      <c r="H320" s="4">
        <v>4568.4481626506031</v>
      </c>
      <c r="I320" s="4">
        <v>4230.4442508474576</v>
      </c>
      <c r="J320" s="17">
        <v>4515.151515151515</v>
      </c>
      <c r="K320" s="17">
        <v>4556.1294765840221</v>
      </c>
      <c r="L320" s="4">
        <v>94.50277949351451</v>
      </c>
      <c r="M320" s="4">
        <v>87.066246056782333</v>
      </c>
      <c r="N320" s="4">
        <v>104.50160771704181</v>
      </c>
      <c r="O320" s="4">
        <v>109.0311986863711</v>
      </c>
      <c r="P320" s="4">
        <v>111.78045515394913</v>
      </c>
      <c r="Q320" s="4">
        <v>96.610169491525426</v>
      </c>
      <c r="R320" s="20">
        <v>93.663911845730027</v>
      </c>
      <c r="S320" s="20">
        <v>93.663911845730027</v>
      </c>
      <c r="T320" s="203">
        <v>3238</v>
      </c>
      <c r="U320" s="63">
        <v>3170</v>
      </c>
      <c r="V320" s="63">
        <v>3110</v>
      </c>
      <c r="W320" s="63">
        <v>3045</v>
      </c>
      <c r="X320" s="63">
        <v>2988</v>
      </c>
      <c r="Y320" s="63">
        <v>2950</v>
      </c>
      <c r="Z320" s="4">
        <v>2904</v>
      </c>
      <c r="AA320" s="4">
        <v>2904</v>
      </c>
      <c r="AB320" s="96">
        <f t="shared" si="261"/>
        <v>12607053.42</v>
      </c>
      <c r="AC320" s="4">
        <f t="shared" si="262"/>
        <v>12339114.09</v>
      </c>
      <c r="AD320" s="4">
        <f t="shared" si="263"/>
        <v>11973360.459999999</v>
      </c>
      <c r="AE320" s="4">
        <f t="shared" si="264"/>
        <v>13289635.579999998</v>
      </c>
      <c r="AF320" s="4">
        <f t="shared" si="265"/>
        <v>13984523.110000003</v>
      </c>
      <c r="AG320" s="4">
        <f t="shared" si="266"/>
        <v>12764810.539999999</v>
      </c>
      <c r="AH320" s="4">
        <f t="shared" si="267"/>
        <v>13383999.999999998</v>
      </c>
      <c r="AI320" s="4">
        <f t="shared" si="268"/>
        <v>13503000</v>
      </c>
      <c r="AJ320" s="199">
        <f t="shared" si="238"/>
        <v>3893.4692464484251</v>
      </c>
      <c r="AK320" s="4">
        <f t="shared" si="239"/>
        <v>3892.4650126182964</v>
      </c>
      <c r="AL320" s="4">
        <f t="shared" si="240"/>
        <v>3849.9551318327972</v>
      </c>
      <c r="AM320" s="4">
        <f t="shared" si="241"/>
        <v>4364.4123415435133</v>
      </c>
      <c r="AN320" s="4">
        <f t="shared" si="242"/>
        <v>4680.2286178045524</v>
      </c>
      <c r="AO320" s="4">
        <f t="shared" si="243"/>
        <v>4327.0544203389827</v>
      </c>
      <c r="AP320" s="4">
        <f t="shared" si="244"/>
        <v>4608.8154269972447</v>
      </c>
      <c r="AQ320" s="4">
        <f t="shared" si="245"/>
        <v>4649.7933884297518</v>
      </c>
    </row>
    <row r="321" spans="1:43">
      <c r="A321" s="3">
        <v>758</v>
      </c>
      <c r="B321" s="3">
        <v>19</v>
      </c>
      <c r="C321" s="24" t="s">
        <v>874</v>
      </c>
      <c r="D321" s="4">
        <v>3906.9525905260762</v>
      </c>
      <c r="E321" s="4">
        <v>4318.2422107939447</v>
      </c>
      <c r="F321" s="4">
        <v>4253.1897144528966</v>
      </c>
      <c r="G321" s="4">
        <v>4474.4415229748938</v>
      </c>
      <c r="H321" s="4">
        <v>4769.271212814645</v>
      </c>
      <c r="I321" s="4">
        <v>4825.8089099927411</v>
      </c>
      <c r="J321" s="17">
        <v>5266.0315133748627</v>
      </c>
      <c r="K321" s="17">
        <v>5313.0572859411259</v>
      </c>
      <c r="L321" s="4">
        <v>96.10567069004783</v>
      </c>
      <c r="M321" s="4">
        <v>102.73893447359298</v>
      </c>
      <c r="N321" s="4">
        <v>103.33528379169105</v>
      </c>
      <c r="O321" s="4">
        <v>103.50544765513975</v>
      </c>
      <c r="P321" s="4">
        <v>108.03324099722991</v>
      </c>
      <c r="Q321" s="4">
        <v>109.48463585773047</v>
      </c>
      <c r="R321" s="20">
        <v>114.20544766092586</v>
      </c>
      <c r="S321" s="20">
        <v>124.58776108464639</v>
      </c>
      <c r="T321" s="203">
        <v>8782</v>
      </c>
      <c r="U321" s="63">
        <v>8653</v>
      </c>
      <c r="V321" s="63">
        <v>8545</v>
      </c>
      <c r="W321" s="63">
        <v>8444</v>
      </c>
      <c r="X321" s="63">
        <v>8303</v>
      </c>
      <c r="Y321" s="63">
        <v>8266</v>
      </c>
      <c r="Z321" s="4">
        <v>8187</v>
      </c>
      <c r="AA321" s="4">
        <v>8187</v>
      </c>
      <c r="AB321" s="96">
        <f t="shared" si="261"/>
        <v>35154857.649999999</v>
      </c>
      <c r="AC321" s="4">
        <f t="shared" si="262"/>
        <v>38254749.850000001</v>
      </c>
      <c r="AD321" s="4">
        <f t="shared" si="263"/>
        <v>37226506.109999999</v>
      </c>
      <c r="AE321" s="4">
        <f t="shared" si="264"/>
        <v>38656184.219999999</v>
      </c>
      <c r="AF321" s="4">
        <f t="shared" si="265"/>
        <v>40496258.879999995</v>
      </c>
      <c r="AG321" s="4">
        <f t="shared" si="266"/>
        <v>40795136.449999996</v>
      </c>
      <c r="AH321" s="4">
        <f t="shared" si="267"/>
        <v>44048000</v>
      </c>
      <c r="AI321" s="4">
        <f t="shared" si="268"/>
        <v>44518000</v>
      </c>
      <c r="AJ321" s="199">
        <f t="shared" si="238"/>
        <v>4003.0582612161238</v>
      </c>
      <c r="AK321" s="4">
        <f t="shared" si="239"/>
        <v>4420.9811452675376</v>
      </c>
      <c r="AL321" s="4">
        <f t="shared" si="240"/>
        <v>4356.5249982445876</v>
      </c>
      <c r="AM321" s="4">
        <f t="shared" si="241"/>
        <v>4577.9469706300333</v>
      </c>
      <c r="AN321" s="4">
        <f t="shared" si="242"/>
        <v>4877.3044538118747</v>
      </c>
      <c r="AO321" s="4">
        <f t="shared" si="243"/>
        <v>4935.2935458504717</v>
      </c>
      <c r="AP321" s="4">
        <f t="shared" si="244"/>
        <v>5380.2369610357882</v>
      </c>
      <c r="AQ321" s="4">
        <f t="shared" si="245"/>
        <v>5437.6450470257723</v>
      </c>
    </row>
    <row r="322" spans="1:43">
      <c r="A322" s="3">
        <v>845</v>
      </c>
      <c r="B322" s="3">
        <v>19</v>
      </c>
      <c r="C322" s="24" t="s">
        <v>890</v>
      </c>
      <c r="D322" s="4">
        <v>4229.6495649452263</v>
      </c>
      <c r="E322" s="4">
        <v>4081.183255888996</v>
      </c>
      <c r="F322" s="4">
        <v>4105.5778292046934</v>
      </c>
      <c r="G322" s="4">
        <v>4110.4781874591772</v>
      </c>
      <c r="H322" s="4">
        <v>4452.4287037654112</v>
      </c>
      <c r="I322" s="4">
        <v>4516.1312888888897</v>
      </c>
      <c r="J322" s="17">
        <v>4443.7890353920884</v>
      </c>
      <c r="K322" s="17">
        <v>4678.6953504510757</v>
      </c>
      <c r="L322" s="4">
        <v>94.835680751173712</v>
      </c>
      <c r="M322" s="4">
        <v>95.514682155534047</v>
      </c>
      <c r="N322" s="4">
        <v>91.916558018252928</v>
      </c>
      <c r="O322" s="4">
        <v>89.157413455257995</v>
      </c>
      <c r="P322" s="4">
        <v>98.967010996334551</v>
      </c>
      <c r="Q322" s="4">
        <v>105.29914529914529</v>
      </c>
      <c r="R322" s="20">
        <v>105.1353226925746</v>
      </c>
      <c r="S322" s="20">
        <v>114.85079805690492</v>
      </c>
      <c r="T322" s="203">
        <v>3195</v>
      </c>
      <c r="U322" s="63">
        <v>3099</v>
      </c>
      <c r="V322" s="63">
        <v>3068</v>
      </c>
      <c r="W322" s="63">
        <v>3062</v>
      </c>
      <c r="X322" s="63">
        <v>3001</v>
      </c>
      <c r="Y322" s="63">
        <v>2925</v>
      </c>
      <c r="Z322" s="4">
        <v>2882</v>
      </c>
      <c r="AA322" s="4">
        <v>2882</v>
      </c>
      <c r="AB322" s="96">
        <f t="shared" si="261"/>
        <v>13816730.359999998</v>
      </c>
      <c r="AC322" s="4">
        <f t="shared" si="262"/>
        <v>12943586.909999998</v>
      </c>
      <c r="AD322" s="4">
        <f t="shared" si="263"/>
        <v>12877912.779999997</v>
      </c>
      <c r="AE322" s="4">
        <f t="shared" si="264"/>
        <v>12859284.210000001</v>
      </c>
      <c r="AF322" s="4">
        <f t="shared" si="265"/>
        <v>13658738.539999999</v>
      </c>
      <c r="AG322" s="4">
        <f t="shared" si="266"/>
        <v>13517684.020000003</v>
      </c>
      <c r="AH322" s="4">
        <f t="shared" si="267"/>
        <v>13110000</v>
      </c>
      <c r="AI322" s="4">
        <f t="shared" si="268"/>
        <v>13815000</v>
      </c>
      <c r="AJ322" s="199">
        <f t="shared" si="238"/>
        <v>4324.4852456963999</v>
      </c>
      <c r="AK322" s="4">
        <f t="shared" si="239"/>
        <v>4176.69793804453</v>
      </c>
      <c r="AL322" s="4">
        <f t="shared" si="240"/>
        <v>4197.494387222946</v>
      </c>
      <c r="AM322" s="4">
        <f t="shared" si="241"/>
        <v>4199.6356009144356</v>
      </c>
      <c r="AN322" s="4">
        <f t="shared" si="242"/>
        <v>4551.3957147617457</v>
      </c>
      <c r="AO322" s="4">
        <f t="shared" si="243"/>
        <v>4621.4304341880352</v>
      </c>
      <c r="AP322" s="4">
        <f t="shared" si="244"/>
        <v>4548.9243580846633</v>
      </c>
      <c r="AQ322" s="4">
        <f t="shared" si="245"/>
        <v>4793.5461485079804</v>
      </c>
    </row>
    <row r="323" spans="1:43">
      <c r="A323" s="3">
        <v>851</v>
      </c>
      <c r="B323" s="3">
        <v>19</v>
      </c>
      <c r="C323" s="24" t="s">
        <v>895</v>
      </c>
      <c r="D323" s="4">
        <v>3075.5667768818416</v>
      </c>
      <c r="E323" s="4">
        <v>3117.9841470362167</v>
      </c>
      <c r="F323" s="4">
        <v>3206.208818861729</v>
      </c>
      <c r="G323" s="4">
        <v>3298.7251506285711</v>
      </c>
      <c r="H323" s="4">
        <v>3501.1594111656327</v>
      </c>
      <c r="I323" s="4">
        <v>3593.6104770112265</v>
      </c>
      <c r="J323" s="17">
        <v>3995.4046703554345</v>
      </c>
      <c r="K323" s="17">
        <v>3785.6606958642033</v>
      </c>
      <c r="L323" s="4">
        <v>98.743186630028376</v>
      </c>
      <c r="M323" s="4">
        <v>100.51091920242348</v>
      </c>
      <c r="N323" s="4">
        <v>100.64757387814666</v>
      </c>
      <c r="O323" s="4">
        <v>100.8</v>
      </c>
      <c r="P323" s="4">
        <v>105.54578279788909</v>
      </c>
      <c r="Q323" s="4">
        <v>106.86169469418176</v>
      </c>
      <c r="R323" s="20">
        <v>100.86279658632655</v>
      </c>
      <c r="S323" s="20">
        <v>118.5407483822564</v>
      </c>
      <c r="T323" s="203">
        <v>22199</v>
      </c>
      <c r="U323" s="63">
        <v>22117</v>
      </c>
      <c r="V323" s="63">
        <v>21928</v>
      </c>
      <c r="W323" s="63">
        <v>21875</v>
      </c>
      <c r="X323" s="63">
        <v>21602</v>
      </c>
      <c r="Y323" s="63">
        <v>21467</v>
      </c>
      <c r="Z323" s="4">
        <v>21326</v>
      </c>
      <c r="AA323" s="4">
        <v>21326</v>
      </c>
      <c r="AB323" s="96">
        <f t="shared" si="261"/>
        <v>70466506.88000001</v>
      </c>
      <c r="AC323" s="4">
        <f t="shared" si="262"/>
        <v>71183455.379999995</v>
      </c>
      <c r="AD323" s="4">
        <f t="shared" si="263"/>
        <v>72512746.979999989</v>
      </c>
      <c r="AE323" s="4">
        <f t="shared" si="264"/>
        <v>74364612.670000002</v>
      </c>
      <c r="AF323" s="4">
        <f t="shared" si="265"/>
        <v>77912045.599999994</v>
      </c>
      <c r="AG323" s="4">
        <f t="shared" si="266"/>
        <v>79438036.109999999</v>
      </c>
      <c r="AH323" s="4">
        <f t="shared" si="267"/>
        <v>87357000</v>
      </c>
      <c r="AI323" s="4">
        <f t="shared" si="268"/>
        <v>83261000</v>
      </c>
      <c r="AJ323" s="199">
        <f t="shared" si="238"/>
        <v>3174.3099635118701</v>
      </c>
      <c r="AK323" s="4">
        <f t="shared" si="239"/>
        <v>3218.4950662386395</v>
      </c>
      <c r="AL323" s="4">
        <f t="shared" si="240"/>
        <v>3306.8563927398754</v>
      </c>
      <c r="AM323" s="4">
        <f t="shared" si="241"/>
        <v>3399.5251506285717</v>
      </c>
      <c r="AN323" s="4">
        <f t="shared" si="242"/>
        <v>3606.7051939635217</v>
      </c>
      <c r="AO323" s="4">
        <f t="shared" si="243"/>
        <v>3700.4721717054081</v>
      </c>
      <c r="AP323" s="4">
        <f t="shared" si="244"/>
        <v>4096.2674669417611</v>
      </c>
      <c r="AQ323" s="4">
        <f t="shared" si="245"/>
        <v>3904.2014442464597</v>
      </c>
    </row>
    <row r="324" spans="1:43">
      <c r="A324" s="3">
        <v>890</v>
      </c>
      <c r="B324" s="3">
        <v>19</v>
      </c>
      <c r="C324" s="24" t="s">
        <v>903</v>
      </c>
      <c r="D324" s="4">
        <v>5051.2473600000003</v>
      </c>
      <c r="E324" s="4">
        <v>4925.8253424657532</v>
      </c>
      <c r="F324" s="4">
        <v>4263.1781803542672</v>
      </c>
      <c r="G324" s="4">
        <v>4739.516850649351</v>
      </c>
      <c r="H324" s="4">
        <v>5084.3545874587453</v>
      </c>
      <c r="I324" s="4">
        <v>5380.300434782609</v>
      </c>
      <c r="J324" s="17">
        <v>5668.9303904923599</v>
      </c>
      <c r="K324" s="17">
        <v>5615.4499151103564</v>
      </c>
      <c r="L324" s="4">
        <v>132.80000000000001</v>
      </c>
      <c r="M324" s="4">
        <v>142.62691377921033</v>
      </c>
      <c r="N324" s="4">
        <v>146.53784219001611</v>
      </c>
      <c r="O324" s="4">
        <v>149.35064935064935</v>
      </c>
      <c r="P324" s="4">
        <v>152.64026402640263</v>
      </c>
      <c r="Q324" s="4">
        <v>147.66201804757998</v>
      </c>
      <c r="R324" s="20">
        <v>165.53480475382003</v>
      </c>
      <c r="S324" s="20">
        <v>157.04584040747028</v>
      </c>
      <c r="T324" s="203">
        <v>1250</v>
      </c>
      <c r="U324" s="63">
        <v>1241</v>
      </c>
      <c r="V324" s="63">
        <v>1242</v>
      </c>
      <c r="W324" s="63">
        <v>1232</v>
      </c>
      <c r="X324" s="63">
        <v>1212</v>
      </c>
      <c r="Y324" s="63">
        <v>1219</v>
      </c>
      <c r="Z324" s="4">
        <v>1178</v>
      </c>
      <c r="AA324" s="4">
        <v>1178</v>
      </c>
      <c r="AB324" s="96">
        <f t="shared" si="261"/>
        <v>6480059.2000000002</v>
      </c>
      <c r="AC324" s="4">
        <f t="shared" si="262"/>
        <v>6289949.25</v>
      </c>
      <c r="AD324" s="4">
        <f t="shared" si="263"/>
        <v>5476867.2999999998</v>
      </c>
      <c r="AE324" s="4">
        <f t="shared" si="264"/>
        <v>6023084.7600000007</v>
      </c>
      <c r="AF324" s="4">
        <f t="shared" si="265"/>
        <v>6347237.7599999988</v>
      </c>
      <c r="AG324" s="4">
        <f t="shared" si="266"/>
        <v>6738586.2300000004</v>
      </c>
      <c r="AH324" s="4">
        <f t="shared" si="267"/>
        <v>6873000</v>
      </c>
      <c r="AI324" s="4">
        <f t="shared" si="268"/>
        <v>6800000</v>
      </c>
      <c r="AJ324" s="199">
        <f t="shared" si="238"/>
        <v>5184.0473600000005</v>
      </c>
      <c r="AK324" s="4">
        <f t="shared" si="239"/>
        <v>5068.4522562449638</v>
      </c>
      <c r="AL324" s="4">
        <f t="shared" si="240"/>
        <v>4409.7160225442831</v>
      </c>
      <c r="AM324" s="4">
        <f t="shared" si="241"/>
        <v>4888.8675000000003</v>
      </c>
      <c r="AN324" s="4">
        <f t="shared" si="242"/>
        <v>5236.9948514851476</v>
      </c>
      <c r="AO324" s="4">
        <f t="shared" si="243"/>
        <v>5527.9624528301892</v>
      </c>
      <c r="AP324" s="4">
        <f t="shared" si="244"/>
        <v>5834.46519524618</v>
      </c>
      <c r="AQ324" s="4">
        <f t="shared" si="245"/>
        <v>5772.4957555178271</v>
      </c>
    </row>
    <row r="325" spans="1:43">
      <c r="A325" s="3">
        <v>976</v>
      </c>
      <c r="B325" s="3">
        <v>19</v>
      </c>
      <c r="C325" s="24" t="s">
        <v>922</v>
      </c>
      <c r="D325" s="4">
        <v>4801.0473805639713</v>
      </c>
      <c r="E325" s="4">
        <v>5051.0804928571424</v>
      </c>
      <c r="F325" s="4">
        <v>4987.2911486158328</v>
      </c>
      <c r="G325" s="4">
        <v>5389.2552088513175</v>
      </c>
      <c r="H325" s="4">
        <v>5293.380308831036</v>
      </c>
      <c r="I325" s="4">
        <v>5541.9082236503855</v>
      </c>
      <c r="J325" s="17">
        <v>5794.3632567849691</v>
      </c>
      <c r="K325" s="17">
        <v>5867.693110647182</v>
      </c>
      <c r="L325" s="4">
        <v>96.014914938242839</v>
      </c>
      <c r="M325" s="4">
        <v>94.523809523809518</v>
      </c>
      <c r="N325" s="4">
        <v>107.09082078678971</v>
      </c>
      <c r="O325" s="4">
        <v>104.92292391844853</v>
      </c>
      <c r="P325" s="4">
        <v>111.79173047473201</v>
      </c>
      <c r="Q325" s="4">
        <v>113.11053984575835</v>
      </c>
      <c r="R325" s="20">
        <v>116.38830897703549</v>
      </c>
      <c r="S325" s="20">
        <v>114.03966597077245</v>
      </c>
      <c r="T325" s="203">
        <v>4291</v>
      </c>
      <c r="U325" s="63">
        <v>4200</v>
      </c>
      <c r="V325" s="63">
        <v>4118</v>
      </c>
      <c r="W325" s="63">
        <v>4022</v>
      </c>
      <c r="X325" s="63">
        <v>3918</v>
      </c>
      <c r="Y325" s="63">
        <v>3890</v>
      </c>
      <c r="Z325" s="4">
        <v>3832</v>
      </c>
      <c r="AA325" s="4">
        <v>3832</v>
      </c>
      <c r="AB325" s="96">
        <f t="shared" si="261"/>
        <v>21013294.310000002</v>
      </c>
      <c r="AC325" s="4">
        <f t="shared" si="262"/>
        <v>21611538.069999997</v>
      </c>
      <c r="AD325" s="4">
        <f t="shared" si="263"/>
        <v>20978664.949999999</v>
      </c>
      <c r="AE325" s="4">
        <f t="shared" si="264"/>
        <v>22097584.449999999</v>
      </c>
      <c r="AF325" s="4">
        <f t="shared" si="265"/>
        <v>21177464.049999997</v>
      </c>
      <c r="AG325" s="4">
        <f t="shared" si="266"/>
        <v>21998022.989999998</v>
      </c>
      <c r="AH325" s="4">
        <f t="shared" si="267"/>
        <v>22650000</v>
      </c>
      <c r="AI325" s="4">
        <f t="shared" si="268"/>
        <v>22922000</v>
      </c>
      <c r="AJ325" s="199">
        <f t="shared" si="238"/>
        <v>4897.0622955022145</v>
      </c>
      <c r="AK325" s="4">
        <f t="shared" si="239"/>
        <v>5145.6043023809516</v>
      </c>
      <c r="AL325" s="4">
        <f t="shared" si="240"/>
        <v>5094.3819694026224</v>
      </c>
      <c r="AM325" s="4">
        <f t="shared" si="241"/>
        <v>5494.1781327697663</v>
      </c>
      <c r="AN325" s="4">
        <f t="shared" si="242"/>
        <v>5405.1720393057676</v>
      </c>
      <c r="AO325" s="4">
        <f t="shared" si="243"/>
        <v>5655.0187634961439</v>
      </c>
      <c r="AP325" s="4">
        <f t="shared" si="244"/>
        <v>5910.7515657620042</v>
      </c>
      <c r="AQ325" s="4">
        <f t="shared" si="245"/>
        <v>5981.7327766179542</v>
      </c>
    </row>
    <row r="326" spans="1:43" s="162" customFormat="1">
      <c r="A326" s="41"/>
      <c r="B326" s="41">
        <v>19</v>
      </c>
      <c r="C326" s="207" t="s">
        <v>755</v>
      </c>
      <c r="D326" s="29"/>
      <c r="E326" s="29"/>
      <c r="F326" s="29"/>
      <c r="G326" s="29"/>
      <c r="H326" s="29"/>
      <c r="I326" s="29"/>
      <c r="J326" s="208"/>
      <c r="K326" s="208"/>
      <c r="L326" s="29"/>
      <c r="M326" s="29"/>
      <c r="N326" s="29"/>
      <c r="O326" s="29"/>
      <c r="P326" s="29"/>
      <c r="Q326" s="29"/>
      <c r="R326" s="209"/>
      <c r="S326" s="209"/>
      <c r="T326" s="210">
        <f>SUM(T305:T325)</f>
        <v>180858</v>
      </c>
      <c r="U326" s="210">
        <f t="shared" ref="U326:AI326" si="269">SUM(U305:U325)</f>
        <v>180207</v>
      </c>
      <c r="V326" s="210">
        <f t="shared" si="269"/>
        <v>179223</v>
      </c>
      <c r="W326" s="210">
        <f t="shared" si="269"/>
        <v>178522</v>
      </c>
      <c r="X326" s="210">
        <f t="shared" si="269"/>
        <v>177161</v>
      </c>
      <c r="Y326" s="210">
        <f t="shared" si="269"/>
        <v>176665</v>
      </c>
      <c r="Z326" s="210">
        <f t="shared" si="269"/>
        <v>176510</v>
      </c>
      <c r="AA326" s="210">
        <f t="shared" si="269"/>
        <v>176510</v>
      </c>
      <c r="AB326" s="210">
        <f t="shared" si="269"/>
        <v>692625159.97000003</v>
      </c>
      <c r="AC326" s="210">
        <f t="shared" si="269"/>
        <v>699449749.07000005</v>
      </c>
      <c r="AD326" s="210">
        <f t="shared" si="269"/>
        <v>689737945.38</v>
      </c>
      <c r="AE326" s="210">
        <f t="shared" si="269"/>
        <v>726906612.29000008</v>
      </c>
      <c r="AF326" s="210">
        <f t="shared" si="269"/>
        <v>750387136.49000001</v>
      </c>
      <c r="AG326" s="210">
        <f t="shared" si="269"/>
        <v>764538311.59000003</v>
      </c>
      <c r="AH326" s="210">
        <f t="shared" si="269"/>
        <v>802708000</v>
      </c>
      <c r="AI326" s="210">
        <f t="shared" si="269"/>
        <v>821196000</v>
      </c>
      <c r="AJ326" s="199">
        <f t="shared" si="238"/>
        <v>3829.6628292361966</v>
      </c>
      <c r="AK326" s="4">
        <f t="shared" si="239"/>
        <v>3881.3683656572721</v>
      </c>
      <c r="AL326" s="4">
        <f t="shared" si="240"/>
        <v>3848.4901233658625</v>
      </c>
      <c r="AM326" s="4">
        <f t="shared" si="241"/>
        <v>4071.8041042000432</v>
      </c>
      <c r="AN326" s="4">
        <f t="shared" si="242"/>
        <v>4235.6226059347146</v>
      </c>
      <c r="AO326" s="4">
        <f t="shared" si="243"/>
        <v>4327.6161751903319</v>
      </c>
      <c r="AP326" s="4">
        <f t="shared" si="244"/>
        <v>4547.6630219251037</v>
      </c>
      <c r="AQ326" s="4">
        <f t="shared" si="245"/>
        <v>4652.4049628916209</v>
      </c>
    </row>
    <row r="327" spans="1:43" s="229" customFormat="1" ht="15">
      <c r="A327" s="223"/>
      <c r="B327" s="223"/>
      <c r="C327" s="232"/>
      <c r="D327" s="225"/>
      <c r="E327" s="225"/>
      <c r="F327" s="225"/>
      <c r="G327" s="225"/>
      <c r="H327" s="225"/>
      <c r="I327" s="225"/>
      <c r="J327" s="233"/>
      <c r="K327" s="233"/>
      <c r="L327" s="225"/>
      <c r="M327" s="225"/>
      <c r="N327" s="225"/>
      <c r="O327" s="225"/>
      <c r="P327" s="225"/>
      <c r="Q327" s="225"/>
      <c r="R327" s="234"/>
      <c r="S327" s="234"/>
      <c r="T327" s="235"/>
      <c r="U327" s="236"/>
      <c r="V327" s="236"/>
      <c r="W327" s="236"/>
      <c r="X327" s="236"/>
      <c r="Y327" s="236"/>
      <c r="Z327" s="225"/>
      <c r="AA327" s="225"/>
      <c r="AB327" s="254"/>
      <c r="AC327" s="225"/>
      <c r="AD327" s="225"/>
      <c r="AE327" s="225"/>
      <c r="AF327" s="225"/>
      <c r="AG327" s="225"/>
      <c r="AH327" s="225"/>
      <c r="AI327" s="225"/>
      <c r="AJ327" s="230" t="s">
        <v>1018</v>
      </c>
      <c r="AK327" s="231">
        <f>AK326/AJ326-1</f>
        <v>1.3501328635604271E-2</v>
      </c>
      <c r="AL327" s="231">
        <f t="shared" ref="AL327" si="270">AL326/AK326-1</f>
        <v>-8.4707863809886375E-3</v>
      </c>
      <c r="AM327" s="231">
        <f t="shared" ref="AM327" si="271">AM326/AL326-1</f>
        <v>5.8026387927656131E-2</v>
      </c>
      <c r="AN327" s="231">
        <f t="shared" ref="AN327" si="272">AN326/AM326-1</f>
        <v>4.0232412351491442E-2</v>
      </c>
      <c r="AO327" s="231">
        <f t="shared" ref="AO327" si="273">AO326/AN326-1</f>
        <v>2.1719019330646017E-2</v>
      </c>
      <c r="AP327" s="231">
        <f t="shared" ref="AP327" si="274">AP326/AO326-1</f>
        <v>5.0847126414831356E-2</v>
      </c>
      <c r="AQ327" s="231">
        <f t="shared" ref="AQ327" si="275">AQ326/AP326-1</f>
        <v>2.3032036556257074E-2</v>
      </c>
    </row>
    <row r="328" spans="1:43">
      <c r="C328" s="24"/>
      <c r="D328" s="4"/>
      <c r="E328" s="4"/>
      <c r="F328" s="4"/>
      <c r="G328" s="4"/>
      <c r="H328" s="4"/>
      <c r="I328" s="4"/>
      <c r="J328" s="17"/>
      <c r="K328" s="17"/>
      <c r="L328" s="4"/>
      <c r="M328" s="4"/>
      <c r="N328" s="4"/>
      <c r="O328" s="4"/>
      <c r="P328" s="4"/>
      <c r="Q328" s="4"/>
      <c r="R328" s="20"/>
      <c r="S328" s="20"/>
      <c r="T328" s="203"/>
      <c r="U328" s="63"/>
      <c r="V328" s="63"/>
      <c r="W328" s="63"/>
      <c r="X328" s="63"/>
      <c r="Y328" s="63"/>
      <c r="Z328" s="4"/>
      <c r="AA328" s="4"/>
      <c r="AB328" s="96"/>
      <c r="AC328" s="4"/>
      <c r="AD328" s="4"/>
      <c r="AE328" s="4"/>
      <c r="AF328" s="4"/>
      <c r="AG328" s="4"/>
      <c r="AH328" s="4"/>
      <c r="AI328" s="4"/>
      <c r="AJ328" s="199"/>
      <c r="AK328" s="220"/>
      <c r="AL328" s="220"/>
      <c r="AM328" s="220"/>
      <c r="AN328" s="220"/>
      <c r="AO328" s="220"/>
      <c r="AP328" s="220"/>
      <c r="AQ328" s="220"/>
    </row>
    <row r="329" spans="1:43" s="162" customFormat="1">
      <c r="A329" s="41">
        <v>91</v>
      </c>
      <c r="B329" s="41">
        <v>31</v>
      </c>
      <c r="C329" s="207" t="s">
        <v>659</v>
      </c>
      <c r="D329" s="29">
        <v>3107.4527024011154</v>
      </c>
      <c r="E329" s="29">
        <v>2860.098778033348</v>
      </c>
      <c r="F329" s="29">
        <v>2852.2468929939432</v>
      </c>
      <c r="G329" s="29">
        <v>2816.7889573823918</v>
      </c>
      <c r="H329" s="29">
        <v>3131.6856471739811</v>
      </c>
      <c r="I329" s="29">
        <v>3275.2190143396456</v>
      </c>
      <c r="J329" s="208">
        <v>3503.0112435950364</v>
      </c>
      <c r="K329" s="208">
        <v>3726.3881468709778</v>
      </c>
      <c r="L329" s="29">
        <v>61.304536077222828</v>
      </c>
      <c r="M329" s="29">
        <v>65.609645124775454</v>
      </c>
      <c r="N329" s="29">
        <v>57.750065291198744</v>
      </c>
      <c r="O329" s="29">
        <v>59.062529897753542</v>
      </c>
      <c r="P329" s="29">
        <v>59.828550016441454</v>
      </c>
      <c r="Q329" s="29">
        <v>63.373013456737503</v>
      </c>
      <c r="R329" s="209">
        <v>71.330350421331261</v>
      </c>
      <c r="S329" s="209">
        <v>79.832863838364219</v>
      </c>
      <c r="T329" s="210">
        <v>628208</v>
      </c>
      <c r="U329" s="213">
        <v>635181</v>
      </c>
      <c r="V329" s="213">
        <v>643272</v>
      </c>
      <c r="W329" s="213">
        <v>648042</v>
      </c>
      <c r="X329" s="213">
        <v>653835</v>
      </c>
      <c r="Y329" s="213">
        <v>656920</v>
      </c>
      <c r="Z329" s="29">
        <v>658864</v>
      </c>
      <c r="AA329" s="29">
        <v>658864</v>
      </c>
      <c r="AB329" s="255">
        <f t="shared" ref="AB329:AI329" si="276">T329*(D329+L329)</f>
        <v>1990638647.27</v>
      </c>
      <c r="AC329" s="29">
        <f t="shared" si="276"/>
        <v>1858354401.9300001</v>
      </c>
      <c r="AD329" s="29">
        <f t="shared" si="276"/>
        <v>1871919563.3499997</v>
      </c>
      <c r="AE329" s="29">
        <f t="shared" si="276"/>
        <v>1863672549.5199997</v>
      </c>
      <c r="AF329" s="29">
        <f t="shared" si="276"/>
        <v>2086723685.1200001</v>
      </c>
      <c r="AG329" s="29">
        <f t="shared" si="276"/>
        <v>2193187874.9000001</v>
      </c>
      <c r="AH329" s="29">
        <f t="shared" si="276"/>
        <v>2355005000</v>
      </c>
      <c r="AI329" s="29">
        <f t="shared" si="276"/>
        <v>2507782000</v>
      </c>
      <c r="AJ329" s="199">
        <f t="shared" si="238"/>
        <v>3168.7572384783384</v>
      </c>
      <c r="AK329" s="4">
        <f t="shared" si="239"/>
        <v>2925.7084231581234</v>
      </c>
      <c r="AL329" s="4">
        <f t="shared" si="240"/>
        <v>2909.9969582851418</v>
      </c>
      <c r="AM329" s="4">
        <f t="shared" si="241"/>
        <v>2875.8514872801452</v>
      </c>
      <c r="AN329" s="4">
        <f t="shared" si="242"/>
        <v>3191.5141971904227</v>
      </c>
      <c r="AO329" s="4">
        <f t="shared" si="243"/>
        <v>3338.5920277963833</v>
      </c>
      <c r="AP329" s="4">
        <f t="shared" si="244"/>
        <v>3574.3415940163677</v>
      </c>
      <c r="AQ329" s="4">
        <f t="shared" si="245"/>
        <v>3806.221010709342</v>
      </c>
    </row>
    <row r="330" spans="1:43" s="229" customFormat="1" ht="15">
      <c r="A330" s="223"/>
      <c r="B330" s="223"/>
      <c r="C330" s="232"/>
      <c r="D330" s="225"/>
      <c r="E330" s="225"/>
      <c r="F330" s="225"/>
      <c r="G330" s="225"/>
      <c r="H330" s="225"/>
      <c r="I330" s="225"/>
      <c r="J330" s="233"/>
      <c r="K330" s="233"/>
      <c r="L330" s="225"/>
      <c r="M330" s="225"/>
      <c r="N330" s="225"/>
      <c r="O330" s="225"/>
      <c r="P330" s="225"/>
      <c r="Q330" s="225"/>
      <c r="R330" s="234"/>
      <c r="S330" s="234"/>
      <c r="T330" s="235"/>
      <c r="U330" s="236"/>
      <c r="V330" s="236"/>
      <c r="W330" s="236"/>
      <c r="X330" s="236"/>
      <c r="Y330" s="236"/>
      <c r="Z330" s="225"/>
      <c r="AA330" s="225"/>
      <c r="AB330" s="254"/>
      <c r="AC330" s="225"/>
      <c r="AD330" s="225"/>
      <c r="AE330" s="225"/>
      <c r="AF330" s="225"/>
      <c r="AG330" s="225"/>
      <c r="AH330" s="225"/>
      <c r="AI330" s="225"/>
      <c r="AJ330" s="230" t="s">
        <v>1018</v>
      </c>
      <c r="AK330" s="231">
        <f>AK329/AJ329-1</f>
        <v>-7.6701620549805449E-2</v>
      </c>
      <c r="AL330" s="231">
        <f t="shared" ref="AL330" si="277">AL329/AK329-1</f>
        <v>-5.370140355962727E-3</v>
      </c>
      <c r="AM330" s="231">
        <f t="shared" ref="AM330" si="278">AM329/AL329-1</f>
        <v>-1.1733851098290615E-2</v>
      </c>
      <c r="AN330" s="231">
        <f t="shared" ref="AN330" si="279">AN329/AM329-1</f>
        <v>0.10976321667041899</v>
      </c>
      <c r="AO330" s="231">
        <f t="shared" ref="AO330" si="280">AO329/AN329-1</f>
        <v>4.6084028307139313E-2</v>
      </c>
      <c r="AP330" s="231">
        <f t="shared" ref="AP330" si="281">AP329/AO329-1</f>
        <v>7.06134694677234E-2</v>
      </c>
      <c r="AQ330" s="231">
        <f t="shared" ref="AQ330" si="282">AQ329/AP329-1</f>
        <v>6.4873322986575221E-2</v>
      </c>
    </row>
    <row r="331" spans="1:43">
      <c r="C331" s="24"/>
      <c r="D331" s="4"/>
      <c r="E331" s="4"/>
      <c r="F331" s="4"/>
      <c r="G331" s="4"/>
      <c r="H331" s="4"/>
      <c r="I331" s="4"/>
      <c r="J331" s="17"/>
      <c r="K331" s="17"/>
      <c r="L331" s="4"/>
      <c r="M331" s="4"/>
      <c r="N331" s="4"/>
      <c r="O331" s="4"/>
      <c r="P331" s="4"/>
      <c r="Q331" s="4"/>
      <c r="R331" s="20"/>
      <c r="S331" s="20"/>
      <c r="T331" s="203"/>
      <c r="U331" s="63"/>
      <c r="V331" s="63"/>
      <c r="W331" s="63"/>
      <c r="X331" s="63"/>
      <c r="Y331" s="63"/>
      <c r="Z331" s="4"/>
      <c r="AA331" s="4"/>
      <c r="AB331" s="96"/>
      <c r="AC331" s="4"/>
      <c r="AD331" s="4"/>
      <c r="AE331" s="4"/>
      <c r="AF331" s="4"/>
      <c r="AG331" s="4"/>
      <c r="AH331" s="4"/>
      <c r="AI331" s="4"/>
      <c r="AJ331" s="199"/>
      <c r="AK331" s="220"/>
      <c r="AL331" s="220"/>
      <c r="AM331" s="220"/>
      <c r="AN331" s="220"/>
      <c r="AO331" s="220"/>
      <c r="AP331" s="220"/>
      <c r="AQ331" s="220"/>
    </row>
    <row r="332" spans="1:43">
      <c r="A332" s="3">
        <v>245</v>
      </c>
      <c r="B332" s="3">
        <v>32</v>
      </c>
      <c r="C332" s="24" t="s">
        <v>715</v>
      </c>
      <c r="D332" s="4">
        <v>2681.5940699288813</v>
      </c>
      <c r="E332" s="4">
        <v>2662.5068466109092</v>
      </c>
      <c r="F332" s="4">
        <v>2651.3896416718235</v>
      </c>
      <c r="G332" s="4">
        <v>2655.2097911954547</v>
      </c>
      <c r="H332" s="4">
        <v>2869.3852815866799</v>
      </c>
      <c r="I332" s="4">
        <v>3099.8668556798275</v>
      </c>
      <c r="J332" s="17">
        <v>3330.3887874556976</v>
      </c>
      <c r="K332" s="17">
        <v>3353.3455053162925</v>
      </c>
      <c r="L332" s="4">
        <v>77.324115263650015</v>
      </c>
      <c r="M332" s="4">
        <v>76.145419729098023</v>
      </c>
      <c r="N332" s="4">
        <v>75.406424031051358</v>
      </c>
      <c r="O332" s="4">
        <v>71.743807579853254</v>
      </c>
      <c r="P332" s="4">
        <v>72.477962781586683</v>
      </c>
      <c r="Q332" s="4">
        <v>74.572160086241752</v>
      </c>
      <c r="R332" s="20">
        <v>76.307593169369568</v>
      </c>
      <c r="S332" s="20">
        <v>75.47524433465793</v>
      </c>
      <c r="T332" s="203">
        <v>35293</v>
      </c>
      <c r="U332" s="63">
        <v>35511</v>
      </c>
      <c r="V332" s="63">
        <v>35554</v>
      </c>
      <c r="W332" s="63">
        <v>36254</v>
      </c>
      <c r="X332" s="63">
        <v>36756</v>
      </c>
      <c r="Y332" s="63">
        <v>37105</v>
      </c>
      <c r="Z332" s="4">
        <v>37244</v>
      </c>
      <c r="AA332" s="4">
        <v>37244</v>
      </c>
      <c r="AB332" s="96">
        <f t="shared" ref="AB332:AI333" si="283">T332*(D332+L332)</f>
        <v>97370499.510000005</v>
      </c>
      <c r="AC332" s="4">
        <f t="shared" si="283"/>
        <v>97252280.629999995</v>
      </c>
      <c r="AD332" s="4">
        <f t="shared" si="283"/>
        <v>96948507.320000008</v>
      </c>
      <c r="AE332" s="4">
        <f t="shared" si="283"/>
        <v>98862975.770000011</v>
      </c>
      <c r="AF332" s="4">
        <f t="shared" si="283"/>
        <v>108131125.41</v>
      </c>
      <c r="AG332" s="4">
        <f t="shared" si="283"/>
        <v>117787559.67999999</v>
      </c>
      <c r="AH332" s="4">
        <f t="shared" si="283"/>
        <v>126879000.00000001</v>
      </c>
      <c r="AI332" s="4">
        <f t="shared" si="283"/>
        <v>127703000</v>
      </c>
      <c r="AJ332" s="199">
        <f t="shared" si="238"/>
        <v>2758.9181851925314</v>
      </c>
      <c r="AK332" s="4">
        <f t="shared" si="239"/>
        <v>2738.6522663400074</v>
      </c>
      <c r="AL332" s="4">
        <f t="shared" si="240"/>
        <v>2726.7960657028748</v>
      </c>
      <c r="AM332" s="4">
        <f t="shared" si="241"/>
        <v>2726.9535987753079</v>
      </c>
      <c r="AN332" s="4">
        <f t="shared" si="242"/>
        <v>2941.8632443682664</v>
      </c>
      <c r="AO332" s="4">
        <f t="shared" si="243"/>
        <v>3174.4390157660691</v>
      </c>
      <c r="AP332" s="4">
        <f t="shared" si="244"/>
        <v>3406.6963806250674</v>
      </c>
      <c r="AQ332" s="4">
        <f t="shared" si="245"/>
        <v>3428.8207496509503</v>
      </c>
    </row>
    <row r="333" spans="1:43">
      <c r="A333" s="3">
        <v>92</v>
      </c>
      <c r="B333" s="3">
        <v>32</v>
      </c>
      <c r="C333" s="24" t="s">
        <v>910</v>
      </c>
      <c r="D333" s="4">
        <v>2782.5167919200394</v>
      </c>
      <c r="E333" s="4">
        <v>2688.1702749599935</v>
      </c>
      <c r="F333" s="4">
        <v>2565.7680204959993</v>
      </c>
      <c r="G333" s="4">
        <v>2669.016447016646</v>
      </c>
      <c r="H333" s="4">
        <v>2875.9524219441769</v>
      </c>
      <c r="I333" s="4">
        <v>3017.4011620740966</v>
      </c>
      <c r="J333" s="17">
        <v>2980.4528125209017</v>
      </c>
      <c r="K333" s="17">
        <v>3214.492341649388</v>
      </c>
      <c r="L333" s="4">
        <v>41.918874210759299</v>
      </c>
      <c r="M333" s="4">
        <v>41.246278625519167</v>
      </c>
      <c r="N333" s="4">
        <v>39.569732405481027</v>
      </c>
      <c r="O333" s="4">
        <v>42.477845077706583</v>
      </c>
      <c r="P333" s="4">
        <v>43.319431076890169</v>
      </c>
      <c r="Q333" s="4">
        <v>42.389063823867879</v>
      </c>
      <c r="R333" s="20">
        <v>40.411176509932446</v>
      </c>
      <c r="S333" s="20">
        <v>47.914855193632533</v>
      </c>
      <c r="T333" s="203">
        <v>214605</v>
      </c>
      <c r="U333" s="63">
        <v>219341</v>
      </c>
      <c r="V333" s="63">
        <v>223027</v>
      </c>
      <c r="W333" s="63">
        <v>228166</v>
      </c>
      <c r="X333" s="63">
        <v>233775</v>
      </c>
      <c r="Y333" s="63">
        <v>237231</v>
      </c>
      <c r="Z333" s="4">
        <v>239216</v>
      </c>
      <c r="AA333" s="4">
        <v>239216</v>
      </c>
      <c r="AB333" s="96">
        <f t="shared" si="283"/>
        <v>606138016.13000011</v>
      </c>
      <c r="AC333" s="4">
        <f t="shared" si="283"/>
        <v>598672956.27999997</v>
      </c>
      <c r="AD333" s="4">
        <f t="shared" si="283"/>
        <v>581060663.01635838</v>
      </c>
      <c r="AE333" s="4">
        <f t="shared" si="283"/>
        <v>618670806.6500001</v>
      </c>
      <c r="AF333" s="4">
        <f t="shared" si="283"/>
        <v>682452777.43999994</v>
      </c>
      <c r="AG333" s="4">
        <f t="shared" si="283"/>
        <v>725877095.07999992</v>
      </c>
      <c r="AH333" s="4">
        <f t="shared" si="283"/>
        <v>722639000</v>
      </c>
      <c r="AI333" s="4">
        <f t="shared" si="283"/>
        <v>780420000</v>
      </c>
      <c r="AJ333" s="199">
        <f t="shared" si="238"/>
        <v>2824.4356661307988</v>
      </c>
      <c r="AK333" s="4">
        <f t="shared" si="239"/>
        <v>2729.4165535855127</v>
      </c>
      <c r="AL333" s="4">
        <f t="shared" si="240"/>
        <v>2605.3377529014801</v>
      </c>
      <c r="AM333" s="4">
        <f t="shared" si="241"/>
        <v>2711.4942920943527</v>
      </c>
      <c r="AN333" s="4">
        <f t="shared" si="242"/>
        <v>2919.2718530210668</v>
      </c>
      <c r="AO333" s="4">
        <f t="shared" si="243"/>
        <v>3059.7902258979643</v>
      </c>
      <c r="AP333" s="4">
        <f t="shared" si="244"/>
        <v>3020.8639890308341</v>
      </c>
      <c r="AQ333" s="4">
        <f t="shared" si="245"/>
        <v>3262.4071968430208</v>
      </c>
    </row>
    <row r="334" spans="1:43" s="162" customFormat="1">
      <c r="A334" s="41"/>
      <c r="B334" s="41">
        <v>32</v>
      </c>
      <c r="C334" s="207" t="s">
        <v>933</v>
      </c>
      <c r="D334" s="29"/>
      <c r="E334" s="29"/>
      <c r="F334" s="29"/>
      <c r="G334" s="29"/>
      <c r="H334" s="29"/>
      <c r="I334" s="29"/>
      <c r="J334" s="208"/>
      <c r="K334" s="208"/>
      <c r="L334" s="29"/>
      <c r="M334" s="29"/>
      <c r="N334" s="29"/>
      <c r="O334" s="29"/>
      <c r="P334" s="29"/>
      <c r="Q334" s="29"/>
      <c r="R334" s="209"/>
      <c r="S334" s="209"/>
      <c r="T334" s="210">
        <f>SUM(T332:T333)</f>
        <v>249898</v>
      </c>
      <c r="U334" s="210">
        <f t="shared" ref="U334:AI334" si="284">SUM(U332:U333)</f>
        <v>254852</v>
      </c>
      <c r="V334" s="210">
        <f t="shared" si="284"/>
        <v>258581</v>
      </c>
      <c r="W334" s="210">
        <f t="shared" si="284"/>
        <v>264420</v>
      </c>
      <c r="X334" s="210">
        <f t="shared" si="284"/>
        <v>270531</v>
      </c>
      <c r="Y334" s="210">
        <f t="shared" si="284"/>
        <v>274336</v>
      </c>
      <c r="Z334" s="210">
        <f t="shared" si="284"/>
        <v>276460</v>
      </c>
      <c r="AA334" s="210">
        <f t="shared" si="284"/>
        <v>276460</v>
      </c>
      <c r="AB334" s="210">
        <f t="shared" si="284"/>
        <v>703508515.6400001</v>
      </c>
      <c r="AC334" s="210">
        <f t="shared" si="284"/>
        <v>695925236.90999997</v>
      </c>
      <c r="AD334" s="210">
        <f t="shared" si="284"/>
        <v>678009170.33635843</v>
      </c>
      <c r="AE334" s="210">
        <f t="shared" si="284"/>
        <v>717533782.42000008</v>
      </c>
      <c r="AF334" s="210">
        <f t="shared" si="284"/>
        <v>790583902.8499999</v>
      </c>
      <c r="AG334" s="210">
        <f t="shared" si="284"/>
        <v>843664654.75999987</v>
      </c>
      <c r="AH334" s="210">
        <f t="shared" si="284"/>
        <v>849518000</v>
      </c>
      <c r="AI334" s="210">
        <f t="shared" si="284"/>
        <v>908123000</v>
      </c>
      <c r="AJ334" s="199">
        <f t="shared" si="238"/>
        <v>2815.1826570840908</v>
      </c>
      <c r="AK334" s="4">
        <f t="shared" si="239"/>
        <v>2730.7034549856385</v>
      </c>
      <c r="AL334" s="4">
        <f t="shared" si="240"/>
        <v>2622.037854043253</v>
      </c>
      <c r="AM334" s="4">
        <f t="shared" si="241"/>
        <v>2713.6138810226157</v>
      </c>
      <c r="AN334" s="4">
        <f t="shared" si="242"/>
        <v>2922.3412579334713</v>
      </c>
      <c r="AO334" s="4">
        <f t="shared" si="243"/>
        <v>3075.2969160445582</v>
      </c>
      <c r="AP334" s="4">
        <f t="shared" si="244"/>
        <v>3072.8423641756494</v>
      </c>
      <c r="AQ334" s="4">
        <f t="shared" si="245"/>
        <v>3284.8260146133257</v>
      </c>
    </row>
    <row r="335" spans="1:43" s="229" customFormat="1" ht="15">
      <c r="A335" s="223"/>
      <c r="B335" s="223"/>
      <c r="C335" s="232"/>
      <c r="D335" s="225"/>
      <c r="E335" s="225"/>
      <c r="F335" s="225"/>
      <c r="G335" s="225"/>
      <c r="H335" s="225"/>
      <c r="I335" s="225"/>
      <c r="J335" s="233"/>
      <c r="K335" s="233"/>
      <c r="L335" s="225"/>
      <c r="M335" s="225"/>
      <c r="N335" s="225"/>
      <c r="O335" s="225"/>
      <c r="P335" s="225"/>
      <c r="Q335" s="225"/>
      <c r="R335" s="234"/>
      <c r="S335" s="234"/>
      <c r="T335" s="235"/>
      <c r="U335" s="236"/>
      <c r="V335" s="236"/>
      <c r="W335" s="236"/>
      <c r="X335" s="236"/>
      <c r="Y335" s="236"/>
      <c r="Z335" s="225"/>
      <c r="AA335" s="225"/>
      <c r="AB335" s="254"/>
      <c r="AC335" s="225"/>
      <c r="AD335" s="225"/>
      <c r="AE335" s="225"/>
      <c r="AF335" s="225"/>
      <c r="AG335" s="225"/>
      <c r="AH335" s="225"/>
      <c r="AI335" s="225"/>
      <c r="AJ335" s="230" t="s">
        <v>1018</v>
      </c>
      <c r="AK335" s="231">
        <f>AK334/AJ334-1</f>
        <v>-3.0008426588544745E-2</v>
      </c>
      <c r="AL335" s="231">
        <f t="shared" ref="AL335" si="285">AL334/AK334-1</f>
        <v>-3.9793995479072253E-2</v>
      </c>
      <c r="AM335" s="231">
        <f t="shared" ref="AM335" si="286">AM334/AL334-1</f>
        <v>3.4925516745744067E-2</v>
      </c>
      <c r="AN335" s="231">
        <f t="shared" ref="AN335" si="287">AN334/AM334-1</f>
        <v>7.691859861514172E-2</v>
      </c>
      <c r="AO335" s="231">
        <f t="shared" ref="AO335" si="288">AO334/AN334-1</f>
        <v>5.2340108362036064E-2</v>
      </c>
      <c r="AP335" s="231">
        <f t="shared" ref="AP335" si="289">AP334/AO334-1</f>
        <v>-7.981511821192333E-4</v>
      </c>
      <c r="AQ335" s="231">
        <f t="shared" ref="AQ335" si="290">AQ334/AP334-1</f>
        <v>6.8986178044491142E-2</v>
      </c>
    </row>
    <row r="336" spans="1:43">
      <c r="C336" s="24"/>
      <c r="D336" s="4"/>
      <c r="E336" s="4"/>
      <c r="F336" s="4"/>
      <c r="G336" s="4"/>
      <c r="H336" s="4"/>
      <c r="I336" s="4"/>
      <c r="J336" s="17"/>
      <c r="K336" s="17"/>
      <c r="L336" s="4"/>
      <c r="M336" s="4"/>
      <c r="N336" s="4"/>
      <c r="O336" s="4"/>
      <c r="P336" s="4"/>
      <c r="Q336" s="4"/>
      <c r="R336" s="20"/>
      <c r="S336" s="20"/>
      <c r="T336" s="203"/>
      <c r="U336" s="63"/>
      <c r="V336" s="63"/>
      <c r="W336" s="63"/>
      <c r="X336" s="63"/>
      <c r="Y336" s="63"/>
      <c r="Z336" s="4"/>
      <c r="AA336" s="4"/>
      <c r="AB336" s="96"/>
      <c r="AC336" s="4"/>
      <c r="AD336" s="4"/>
      <c r="AE336" s="4"/>
      <c r="AF336" s="4"/>
      <c r="AG336" s="4"/>
      <c r="AH336" s="4"/>
      <c r="AI336" s="4"/>
      <c r="AJ336" s="199"/>
      <c r="AK336" s="220"/>
      <c r="AL336" s="220"/>
      <c r="AM336" s="220"/>
      <c r="AN336" s="220"/>
      <c r="AO336" s="220"/>
      <c r="AP336" s="220"/>
      <c r="AQ336" s="220"/>
    </row>
    <row r="337" spans="1:43">
      <c r="A337" s="3">
        <v>49</v>
      </c>
      <c r="B337" s="3">
        <v>33</v>
      </c>
      <c r="C337" s="24" t="s">
        <v>638</v>
      </c>
      <c r="D337" s="4">
        <v>2558.0525068012839</v>
      </c>
      <c r="E337" s="4">
        <v>2519.5911457737734</v>
      </c>
      <c r="F337" s="4">
        <v>2494.6681981694642</v>
      </c>
      <c r="G337" s="4">
        <v>2529.0104448369716</v>
      </c>
      <c r="H337" s="4">
        <v>2682.0066516872548</v>
      </c>
      <c r="I337" s="4">
        <v>2777.8225411549338</v>
      </c>
      <c r="J337" s="17">
        <v>2744.7823133369652</v>
      </c>
      <c r="K337" s="17">
        <v>2891.4122560987912</v>
      </c>
      <c r="L337" s="4">
        <v>68.402013328292597</v>
      </c>
      <c r="M337" s="4">
        <v>72.367917897320666</v>
      </c>
      <c r="N337" s="4">
        <v>70.80962142171127</v>
      </c>
      <c r="O337" s="4">
        <v>71.846618153099797</v>
      </c>
      <c r="P337" s="4">
        <v>71.787278544581014</v>
      </c>
      <c r="Q337" s="4">
        <v>72.825448435087907</v>
      </c>
      <c r="R337" s="20">
        <v>70.454744176974245</v>
      </c>
      <c r="S337" s="20">
        <v>72.338021348291932</v>
      </c>
      <c r="T337" s="203">
        <v>269802</v>
      </c>
      <c r="U337" s="63">
        <v>274583</v>
      </c>
      <c r="V337" s="63">
        <v>279044</v>
      </c>
      <c r="W337" s="63">
        <v>283632</v>
      </c>
      <c r="X337" s="63">
        <v>289731</v>
      </c>
      <c r="Y337" s="63">
        <v>292796</v>
      </c>
      <c r="Z337" s="4">
        <v>297354</v>
      </c>
      <c r="AA337" s="4">
        <v>297354</v>
      </c>
      <c r="AB337" s="96">
        <f t="shared" ref="AB337:AB346" si="291">T337*(D337+L337)</f>
        <v>708622682.43999994</v>
      </c>
      <c r="AC337" s="4">
        <f t="shared" ref="AC337:AC346" si="292">U337*(E337+M337)</f>
        <v>711707895.58000004</v>
      </c>
      <c r="AD337" s="4">
        <f t="shared" ref="AD337:AD346" si="293">V337*(F337+N337)</f>
        <v>715881192.68999994</v>
      </c>
      <c r="AE337" s="4">
        <f t="shared" ref="AE337:AE346" si="294">W337*(G337+O337)</f>
        <v>737686290.48999989</v>
      </c>
      <c r="AF337" s="4">
        <f t="shared" ref="AF337:AF346" si="295">X337*(H337+P337)</f>
        <v>797859469.20000005</v>
      </c>
      <c r="AG337" s="4">
        <f t="shared" ref="AG337:AG346" si="296">Y337*(I337+Q337)</f>
        <v>834658328.75999999</v>
      </c>
      <c r="AH337" s="4">
        <f t="shared" ref="AH337:AH346" si="297">Z337*(J337+R337)</f>
        <v>837121999.99999988</v>
      </c>
      <c r="AI337" s="4">
        <f t="shared" ref="AI337:AI346" si="298">AA337*(K337+S337)</f>
        <v>881283000</v>
      </c>
      <c r="AJ337" s="199">
        <f t="shared" si="238"/>
        <v>2626.4545201295764</v>
      </c>
      <c r="AK337" s="4">
        <f t="shared" si="239"/>
        <v>2591.9590636710941</v>
      </c>
      <c r="AL337" s="4">
        <f t="shared" si="240"/>
        <v>2565.4778195911754</v>
      </c>
      <c r="AM337" s="4">
        <f t="shared" si="241"/>
        <v>2600.8570629900714</v>
      </c>
      <c r="AN337" s="4">
        <f t="shared" si="242"/>
        <v>2753.7939302318359</v>
      </c>
      <c r="AO337" s="4">
        <f t="shared" si="243"/>
        <v>2850.6479895900216</v>
      </c>
      <c r="AP337" s="4">
        <f t="shared" si="244"/>
        <v>2815.2370575139394</v>
      </c>
      <c r="AQ337" s="4">
        <f t="shared" si="245"/>
        <v>2963.7502774470831</v>
      </c>
    </row>
    <row r="338" spans="1:43">
      <c r="A338" s="3">
        <v>78</v>
      </c>
      <c r="B338" s="3">
        <v>33</v>
      </c>
      <c r="C338" s="24" t="s">
        <v>652</v>
      </c>
      <c r="D338" s="4">
        <v>3924.1593377707582</v>
      </c>
      <c r="E338" s="4">
        <v>3770.7712986263418</v>
      </c>
      <c r="F338" s="4">
        <v>3747.4619678290478</v>
      </c>
      <c r="G338" s="4">
        <v>3859.954209332856</v>
      </c>
      <c r="H338" s="4">
        <v>4117.1252603976091</v>
      </c>
      <c r="I338" s="4">
        <v>4160.8279171847798</v>
      </c>
      <c r="J338" s="17">
        <v>4552.7600450619602</v>
      </c>
      <c r="K338" s="17">
        <v>4656.1522092877703</v>
      </c>
      <c r="L338" s="4">
        <v>77.053249097472928</v>
      </c>
      <c r="M338" s="4">
        <v>77.455846704374935</v>
      </c>
      <c r="N338" s="4">
        <v>73.500058706117173</v>
      </c>
      <c r="O338" s="4">
        <v>74.352548036758563</v>
      </c>
      <c r="P338" s="4">
        <v>76.960604951823399</v>
      </c>
      <c r="Q338" s="4">
        <v>78.960457597612532</v>
      </c>
      <c r="R338" s="20">
        <v>81.111528351483287</v>
      </c>
      <c r="S338" s="20">
        <v>80.485667793215669</v>
      </c>
      <c r="T338" s="203">
        <v>8864</v>
      </c>
      <c r="U338" s="63">
        <v>8663</v>
      </c>
      <c r="V338" s="63">
        <v>8517</v>
      </c>
      <c r="W338" s="63">
        <v>8379</v>
      </c>
      <c r="X338" s="63">
        <v>8199</v>
      </c>
      <c r="Y338" s="63">
        <v>8042</v>
      </c>
      <c r="Z338" s="4">
        <v>7989</v>
      </c>
      <c r="AA338" s="4">
        <v>7989</v>
      </c>
      <c r="AB338" s="96">
        <f t="shared" si="291"/>
        <v>35466748.369999997</v>
      </c>
      <c r="AC338" s="4">
        <f t="shared" si="292"/>
        <v>33337191.759999998</v>
      </c>
      <c r="AD338" s="4">
        <f t="shared" si="293"/>
        <v>32543133.580000002</v>
      </c>
      <c r="AE338" s="4">
        <f t="shared" si="294"/>
        <v>32965556.32</v>
      </c>
      <c r="AF338" s="4">
        <f t="shared" si="295"/>
        <v>34387310.009999998</v>
      </c>
      <c r="AG338" s="4">
        <f t="shared" si="296"/>
        <v>34096378.109999999</v>
      </c>
      <c r="AH338" s="4">
        <f t="shared" si="297"/>
        <v>37020000</v>
      </c>
      <c r="AI338" s="4">
        <f t="shared" si="298"/>
        <v>37841000</v>
      </c>
      <c r="AJ338" s="199">
        <f t="shared" si="238"/>
        <v>4001.2125868682306</v>
      </c>
      <c r="AK338" s="4">
        <f t="shared" si="239"/>
        <v>3848.2271453307167</v>
      </c>
      <c r="AL338" s="4">
        <f t="shared" si="240"/>
        <v>3820.962026535165</v>
      </c>
      <c r="AM338" s="4">
        <f t="shared" si="241"/>
        <v>3934.3067573696144</v>
      </c>
      <c r="AN338" s="4">
        <f t="shared" si="242"/>
        <v>4194.0858653494324</v>
      </c>
      <c r="AO338" s="4">
        <f t="shared" si="243"/>
        <v>4239.7883747823926</v>
      </c>
      <c r="AP338" s="4">
        <f t="shared" si="244"/>
        <v>4633.8715734134439</v>
      </c>
      <c r="AQ338" s="4">
        <f t="shared" si="245"/>
        <v>4736.6378770809861</v>
      </c>
    </row>
    <row r="339" spans="1:43">
      <c r="A339" s="3">
        <v>149</v>
      </c>
      <c r="B339" s="3">
        <v>33</v>
      </c>
      <c r="C339" s="24" t="s">
        <v>676</v>
      </c>
      <c r="D339" s="4">
        <v>2907.0958292726941</v>
      </c>
      <c r="E339" s="4">
        <v>2866.7376150402865</v>
      </c>
      <c r="F339" s="4">
        <v>3015.7725706987776</v>
      </c>
      <c r="G339" s="4">
        <v>3112.7002461595407</v>
      </c>
      <c r="H339" s="4">
        <v>3365.8560341626439</v>
      </c>
      <c r="I339" s="4">
        <v>3324.6249314038714</v>
      </c>
      <c r="J339" s="17">
        <v>3482.893998878295</v>
      </c>
      <c r="K339" s="17">
        <v>3940.5496354458778</v>
      </c>
      <c r="L339" s="4">
        <v>63.526439270889732</v>
      </c>
      <c r="M339" s="4">
        <v>63.742166517457477</v>
      </c>
      <c r="N339" s="4">
        <v>65.681444991789817</v>
      </c>
      <c r="O339" s="4">
        <v>65.889320747732739</v>
      </c>
      <c r="P339" s="4">
        <v>67.396955068696627</v>
      </c>
      <c r="Q339" s="4">
        <v>69.34786694230408</v>
      </c>
      <c r="R339" s="20">
        <v>68.984856982613579</v>
      </c>
      <c r="S339" s="20">
        <v>71.228266965787995</v>
      </c>
      <c r="T339" s="203">
        <v>5541</v>
      </c>
      <c r="U339" s="63">
        <v>5585</v>
      </c>
      <c r="V339" s="63">
        <v>5481</v>
      </c>
      <c r="W339" s="63">
        <v>5403</v>
      </c>
      <c r="X339" s="63">
        <v>5386</v>
      </c>
      <c r="Y339" s="63">
        <v>5321</v>
      </c>
      <c r="Z339" s="4">
        <v>5349</v>
      </c>
      <c r="AA339" s="4">
        <v>5349</v>
      </c>
      <c r="AB339" s="96">
        <f t="shared" si="291"/>
        <v>16460217.989999996</v>
      </c>
      <c r="AC339" s="4">
        <f t="shared" si="292"/>
        <v>16366729.58</v>
      </c>
      <c r="AD339" s="4">
        <f t="shared" si="293"/>
        <v>16889449.460000001</v>
      </c>
      <c r="AE339" s="4">
        <f t="shared" si="294"/>
        <v>17173919.43</v>
      </c>
      <c r="AF339" s="4">
        <f t="shared" si="295"/>
        <v>18491500.600000001</v>
      </c>
      <c r="AG339" s="4">
        <f t="shared" si="296"/>
        <v>18059329.259999998</v>
      </c>
      <c r="AH339" s="4">
        <f t="shared" si="297"/>
        <v>18999000</v>
      </c>
      <c r="AI339" s="4">
        <f t="shared" si="298"/>
        <v>21459000</v>
      </c>
      <c r="AJ339" s="199">
        <f t="shared" si="238"/>
        <v>2970.6222685435837</v>
      </c>
      <c r="AK339" s="4">
        <f t="shared" si="239"/>
        <v>2930.479781557744</v>
      </c>
      <c r="AL339" s="4">
        <f t="shared" si="240"/>
        <v>3081.4540156905678</v>
      </c>
      <c r="AM339" s="4">
        <f t="shared" si="241"/>
        <v>3178.5895669072738</v>
      </c>
      <c r="AN339" s="4">
        <f t="shared" si="242"/>
        <v>3433.252989231341</v>
      </c>
      <c r="AO339" s="4">
        <f t="shared" si="243"/>
        <v>3393.9727983461753</v>
      </c>
      <c r="AP339" s="4">
        <f t="shared" si="244"/>
        <v>3551.8788558609085</v>
      </c>
      <c r="AQ339" s="4">
        <f t="shared" si="245"/>
        <v>4011.7779024116658</v>
      </c>
    </row>
    <row r="340" spans="1:43">
      <c r="A340" s="3">
        <v>224</v>
      </c>
      <c r="B340" s="3">
        <v>33</v>
      </c>
      <c r="C340" s="24" t="s">
        <v>702</v>
      </c>
      <c r="D340" s="4">
        <v>3347.7390444865646</v>
      </c>
      <c r="E340" s="4">
        <v>3312.1258242621479</v>
      </c>
      <c r="F340" s="4">
        <v>3343.4348449438203</v>
      </c>
      <c r="G340" s="4">
        <v>3448.9506721348826</v>
      </c>
      <c r="H340" s="4">
        <v>3689.8452823043381</v>
      </c>
      <c r="I340" s="4">
        <v>3820.8585315087398</v>
      </c>
      <c r="J340" s="17">
        <v>4116.324423540209</v>
      </c>
      <c r="K340" s="17">
        <v>4096.0192726855566</v>
      </c>
      <c r="L340" s="4">
        <v>67.343070576429923</v>
      </c>
      <c r="M340" s="4">
        <v>68.11805633486702</v>
      </c>
      <c r="N340" s="4">
        <v>67.19101123595506</v>
      </c>
      <c r="O340" s="4">
        <v>68.010936431989066</v>
      </c>
      <c r="P340" s="4">
        <v>70.690842322699112</v>
      </c>
      <c r="Q340" s="4">
        <v>72.102115915363385</v>
      </c>
      <c r="R340" s="20">
        <v>72.61672593782265</v>
      </c>
      <c r="S340" s="20">
        <v>69.060456579098314</v>
      </c>
      <c r="T340" s="203">
        <v>8969</v>
      </c>
      <c r="U340" s="63">
        <v>8911</v>
      </c>
      <c r="V340" s="63">
        <v>8900</v>
      </c>
      <c r="W340" s="63">
        <v>8778</v>
      </c>
      <c r="X340" s="63">
        <v>8714</v>
      </c>
      <c r="Y340" s="63">
        <v>8696</v>
      </c>
      <c r="Z340" s="4">
        <v>8717</v>
      </c>
      <c r="AA340" s="4">
        <v>8717</v>
      </c>
      <c r="AB340" s="96">
        <f t="shared" si="291"/>
        <v>30629871.489999998</v>
      </c>
      <c r="AC340" s="4">
        <f t="shared" si="292"/>
        <v>30121353.220000003</v>
      </c>
      <c r="AD340" s="4">
        <f t="shared" si="293"/>
        <v>30354570.120000001</v>
      </c>
      <c r="AE340" s="4">
        <f t="shared" si="294"/>
        <v>30871889</v>
      </c>
      <c r="AF340" s="4">
        <f t="shared" si="295"/>
        <v>32769311.790000003</v>
      </c>
      <c r="AG340" s="4">
        <f t="shared" si="296"/>
        <v>33853185.789999999</v>
      </c>
      <c r="AH340" s="4">
        <f t="shared" si="297"/>
        <v>36515000</v>
      </c>
      <c r="AI340" s="4">
        <f t="shared" si="298"/>
        <v>36306999.999999993</v>
      </c>
      <c r="AJ340" s="199">
        <f t="shared" si="238"/>
        <v>3415.0821150629945</v>
      </c>
      <c r="AK340" s="4">
        <f t="shared" si="239"/>
        <v>3380.243880597015</v>
      </c>
      <c r="AL340" s="4">
        <f t="shared" si="240"/>
        <v>3410.6258561797754</v>
      </c>
      <c r="AM340" s="4">
        <f t="shared" si="241"/>
        <v>3516.9616085668717</v>
      </c>
      <c r="AN340" s="4">
        <f t="shared" si="242"/>
        <v>3760.5361246270372</v>
      </c>
      <c r="AO340" s="4">
        <f t="shared" si="243"/>
        <v>3892.9606474241027</v>
      </c>
      <c r="AP340" s="4">
        <f t="shared" si="244"/>
        <v>4188.9411494780315</v>
      </c>
      <c r="AQ340" s="4">
        <f t="shared" si="245"/>
        <v>4165.0797292646548</v>
      </c>
    </row>
    <row r="341" spans="1:43">
      <c r="A341" s="3">
        <v>235</v>
      </c>
      <c r="B341" s="3">
        <v>33</v>
      </c>
      <c r="C341" s="24" t="s">
        <v>708</v>
      </c>
      <c r="D341" s="4">
        <v>2897.0876133248998</v>
      </c>
      <c r="E341" s="4">
        <v>2838.8425987017131</v>
      </c>
      <c r="F341" s="4">
        <v>2677.1444170822942</v>
      </c>
      <c r="G341" s="4">
        <v>2870.4904940197607</v>
      </c>
      <c r="H341" s="4">
        <v>3097.0706308053486</v>
      </c>
      <c r="I341" s="4">
        <v>3214.0535910787976</v>
      </c>
      <c r="J341" s="17">
        <v>3359.8692433419865</v>
      </c>
      <c r="K341" s="17">
        <v>3415.2485337948274</v>
      </c>
      <c r="L341" s="4">
        <v>87.286527514231494</v>
      </c>
      <c r="M341" s="4">
        <v>95.881664360966269</v>
      </c>
      <c r="N341" s="4">
        <v>91.022443890274317</v>
      </c>
      <c r="O341" s="4">
        <v>88.715548621944876</v>
      </c>
      <c r="P341" s="4">
        <v>91.354496274369708</v>
      </c>
      <c r="Q341" s="4">
        <v>93.633326783258013</v>
      </c>
      <c r="R341" s="20">
        <v>71.531583501586383</v>
      </c>
      <c r="S341" s="20">
        <v>72.108451110470142</v>
      </c>
      <c r="T341" s="203">
        <v>9486</v>
      </c>
      <c r="U341" s="63">
        <v>9397</v>
      </c>
      <c r="V341" s="63">
        <v>9624</v>
      </c>
      <c r="W341" s="63">
        <v>9615</v>
      </c>
      <c r="X341" s="63">
        <v>9797</v>
      </c>
      <c r="Y341" s="63">
        <v>10178</v>
      </c>
      <c r="Z341" s="4">
        <v>10401</v>
      </c>
      <c r="AA341" s="4">
        <v>10401</v>
      </c>
      <c r="AB341" s="96">
        <f t="shared" si="291"/>
        <v>28309773.100000001</v>
      </c>
      <c r="AC341" s="4">
        <f t="shared" si="292"/>
        <v>27577603.899999999</v>
      </c>
      <c r="AD341" s="4">
        <f t="shared" si="293"/>
        <v>26640837.869999997</v>
      </c>
      <c r="AE341" s="4">
        <f t="shared" si="294"/>
        <v>28452766.099999998</v>
      </c>
      <c r="AF341" s="4">
        <f t="shared" si="295"/>
        <v>31237000.970000003</v>
      </c>
      <c r="AG341" s="4">
        <f t="shared" si="296"/>
        <v>33665637.450000003</v>
      </c>
      <c r="AH341" s="4">
        <f t="shared" si="297"/>
        <v>35690000</v>
      </c>
      <c r="AI341" s="4">
        <f t="shared" si="298"/>
        <v>36272000</v>
      </c>
      <c r="AJ341" s="199">
        <f t="shared" si="238"/>
        <v>2984.3741408391315</v>
      </c>
      <c r="AK341" s="4">
        <f t="shared" si="239"/>
        <v>2934.7242630626793</v>
      </c>
      <c r="AL341" s="4">
        <f t="shared" si="240"/>
        <v>2768.1668609725684</v>
      </c>
      <c r="AM341" s="4">
        <f t="shared" si="241"/>
        <v>2959.2060426417056</v>
      </c>
      <c r="AN341" s="4">
        <f t="shared" si="242"/>
        <v>3188.4251270797185</v>
      </c>
      <c r="AO341" s="4">
        <f t="shared" si="243"/>
        <v>3307.6869178620559</v>
      </c>
      <c r="AP341" s="4">
        <f t="shared" si="244"/>
        <v>3431.4008268435728</v>
      </c>
      <c r="AQ341" s="4">
        <f t="shared" si="245"/>
        <v>3487.3569849052974</v>
      </c>
    </row>
    <row r="342" spans="1:43">
      <c r="A342" s="3">
        <v>257</v>
      </c>
      <c r="B342" s="3">
        <v>33</v>
      </c>
      <c r="C342" s="24" t="s">
        <v>721</v>
      </c>
      <c r="D342" s="4">
        <v>2516.6431493699706</v>
      </c>
      <c r="E342" s="4">
        <v>2453.7631793610535</v>
      </c>
      <c r="F342" s="4">
        <v>2576.2389811079906</v>
      </c>
      <c r="G342" s="4">
        <v>2714.9136080688704</v>
      </c>
      <c r="H342" s="4">
        <v>2837.2065124033752</v>
      </c>
      <c r="I342" s="4">
        <v>2851.8127842922013</v>
      </c>
      <c r="J342" s="17">
        <v>2851.5120793254368</v>
      </c>
      <c r="K342" s="17">
        <v>3037.0910709428549</v>
      </c>
      <c r="L342" s="4">
        <v>67.711971849206961</v>
      </c>
      <c r="M342" s="4">
        <v>66.277252581149284</v>
      </c>
      <c r="N342" s="4">
        <v>64.871074802144491</v>
      </c>
      <c r="O342" s="4">
        <v>66.272731903621818</v>
      </c>
      <c r="P342" s="4">
        <v>67.523872075986461</v>
      </c>
      <c r="Q342" s="4">
        <v>69.856793573174997</v>
      </c>
      <c r="R342" s="20">
        <v>68.964664573081777</v>
      </c>
      <c r="S342" s="20">
        <v>70.893400262110234</v>
      </c>
      <c r="T342" s="203">
        <v>38649</v>
      </c>
      <c r="U342" s="63">
        <v>39033</v>
      </c>
      <c r="V342" s="63">
        <v>39170</v>
      </c>
      <c r="W342" s="63">
        <v>39262</v>
      </c>
      <c r="X342" s="63">
        <v>39586</v>
      </c>
      <c r="Y342" s="63">
        <v>40082</v>
      </c>
      <c r="Z342" s="4">
        <v>40441</v>
      </c>
      <c r="AA342" s="4">
        <v>40441</v>
      </c>
      <c r="AB342" s="96">
        <f t="shared" si="291"/>
        <v>99882741.079999983</v>
      </c>
      <c r="AC342" s="4">
        <f t="shared" si="292"/>
        <v>98364738.180000007</v>
      </c>
      <c r="AD342" s="4">
        <f t="shared" si="293"/>
        <v>103452280.88999999</v>
      </c>
      <c r="AE342" s="4">
        <f t="shared" si="294"/>
        <v>109194938.07999998</v>
      </c>
      <c r="AF342" s="4">
        <f t="shared" si="295"/>
        <v>114986657.00000001</v>
      </c>
      <c r="AG342" s="4">
        <f t="shared" si="296"/>
        <v>117106360.02000001</v>
      </c>
      <c r="AH342" s="4">
        <f t="shared" si="297"/>
        <v>118106999.99999999</v>
      </c>
      <c r="AI342" s="4">
        <f t="shared" si="298"/>
        <v>125690000</v>
      </c>
      <c r="AJ342" s="199">
        <f t="shared" si="238"/>
        <v>2584.3551212191774</v>
      </c>
      <c r="AK342" s="4">
        <f t="shared" si="239"/>
        <v>2520.0404319422028</v>
      </c>
      <c r="AL342" s="4">
        <f t="shared" si="240"/>
        <v>2641.1100559101351</v>
      </c>
      <c r="AM342" s="4">
        <f t="shared" si="241"/>
        <v>2781.1863399724921</v>
      </c>
      <c r="AN342" s="4">
        <f t="shared" si="242"/>
        <v>2904.7303844793619</v>
      </c>
      <c r="AO342" s="4">
        <f t="shared" si="243"/>
        <v>2921.6695778653761</v>
      </c>
      <c r="AP342" s="4">
        <f t="shared" si="244"/>
        <v>2920.4767438985186</v>
      </c>
      <c r="AQ342" s="4">
        <f t="shared" si="245"/>
        <v>3107.9844712049653</v>
      </c>
    </row>
    <row r="343" spans="1:43">
      <c r="A343" s="3">
        <v>444</v>
      </c>
      <c r="B343" s="3">
        <v>33</v>
      </c>
      <c r="C343" s="23" t="s">
        <v>766</v>
      </c>
      <c r="D343" s="4">
        <v>3161.0658082909213</v>
      </c>
      <c r="E343" s="4">
        <v>3161.6309771151032</v>
      </c>
      <c r="F343" s="4">
        <v>3207.0263804638239</v>
      </c>
      <c r="G343" s="4">
        <v>3265.3242807153965</v>
      </c>
      <c r="H343" s="4">
        <v>3358.7836412487763</v>
      </c>
      <c r="I343" s="4">
        <v>3516.8230699995638</v>
      </c>
      <c r="J343" s="17">
        <v>3569.8880313077507</v>
      </c>
      <c r="K343" s="17">
        <v>3746.5376671377326</v>
      </c>
      <c r="L343" s="4">
        <v>66.965134204802226</v>
      </c>
      <c r="M343" s="4">
        <v>68.8031559524062</v>
      </c>
      <c r="N343" s="4">
        <v>65.640696804531373</v>
      </c>
      <c r="O343" s="4">
        <v>65.707620528771386</v>
      </c>
      <c r="P343" s="4">
        <v>69.639943435222449</v>
      </c>
      <c r="Q343" s="4">
        <v>67.079283441572599</v>
      </c>
      <c r="R343" s="20">
        <v>66.507229046635501</v>
      </c>
      <c r="S343" s="20">
        <v>69.85541906728993</v>
      </c>
      <c r="T343" s="203">
        <v>47353</v>
      </c>
      <c r="U343" s="63">
        <v>47149</v>
      </c>
      <c r="V343" s="63">
        <v>46785</v>
      </c>
      <c r="W343" s="63">
        <v>46296</v>
      </c>
      <c r="X343" s="63">
        <v>45965</v>
      </c>
      <c r="Y343" s="63">
        <v>45886</v>
      </c>
      <c r="Z343" s="4">
        <v>45995</v>
      </c>
      <c r="AA343" s="4">
        <v>45995</v>
      </c>
      <c r="AB343" s="96">
        <f t="shared" si="291"/>
        <v>152856949.22</v>
      </c>
      <c r="AC343" s="4">
        <f t="shared" si="292"/>
        <v>152311738.94</v>
      </c>
      <c r="AD343" s="4">
        <f t="shared" si="293"/>
        <v>153111729.21000001</v>
      </c>
      <c r="AE343" s="4">
        <f t="shared" si="294"/>
        <v>154213452.90000001</v>
      </c>
      <c r="AF343" s="4">
        <f t="shared" si="295"/>
        <v>157587490.06999999</v>
      </c>
      <c r="AG343" s="4">
        <f t="shared" si="296"/>
        <v>164450943.38999999</v>
      </c>
      <c r="AH343" s="4">
        <f t="shared" si="297"/>
        <v>167256000</v>
      </c>
      <c r="AI343" s="4">
        <f t="shared" si="298"/>
        <v>175535000</v>
      </c>
      <c r="AJ343" s="199">
        <f t="shared" si="238"/>
        <v>3228.0309424957236</v>
      </c>
      <c r="AK343" s="4">
        <f t="shared" si="239"/>
        <v>3230.4341330675093</v>
      </c>
      <c r="AL343" s="4">
        <f t="shared" si="240"/>
        <v>3272.6670772683556</v>
      </c>
      <c r="AM343" s="4">
        <f t="shared" si="241"/>
        <v>3331.0319012441682</v>
      </c>
      <c r="AN343" s="4">
        <f t="shared" si="242"/>
        <v>3428.4235846839983</v>
      </c>
      <c r="AO343" s="4">
        <f t="shared" si="243"/>
        <v>3583.9023534411363</v>
      </c>
      <c r="AP343" s="4">
        <f t="shared" si="244"/>
        <v>3636.3952603543862</v>
      </c>
      <c r="AQ343" s="4">
        <f t="shared" si="245"/>
        <v>3816.3930862050224</v>
      </c>
    </row>
    <row r="344" spans="1:43">
      <c r="A344" s="3">
        <v>710</v>
      </c>
      <c r="B344" s="3">
        <v>33</v>
      </c>
      <c r="C344" s="23" t="s">
        <v>451</v>
      </c>
      <c r="D344" s="4">
        <v>3557.419273015314</v>
      </c>
      <c r="E344" s="4">
        <v>3450.1866157352993</v>
      </c>
      <c r="F344" s="4">
        <v>3398.4751872464185</v>
      </c>
      <c r="G344" s="4">
        <v>3685.7386930994494</v>
      </c>
      <c r="H344" s="4">
        <v>3822.1501481696687</v>
      </c>
      <c r="I344" s="4">
        <v>3866.464440932868</v>
      </c>
      <c r="J344" s="17">
        <v>4037.6623849204907</v>
      </c>
      <c r="K344" s="17">
        <v>4221.7896000873334</v>
      </c>
      <c r="L344" s="4">
        <v>64.706917796162642</v>
      </c>
      <c r="M344" s="4">
        <v>64.251878761975988</v>
      </c>
      <c r="N344" s="4">
        <v>64.880973753186595</v>
      </c>
      <c r="O344" s="4">
        <v>66.142360104378085</v>
      </c>
      <c r="P344" s="4">
        <v>66.712667054038349</v>
      </c>
      <c r="Q344" s="4">
        <v>68.003487358326069</v>
      </c>
      <c r="R344" s="20">
        <v>68.629234744004947</v>
      </c>
      <c r="S344" s="20">
        <v>70.485062406753755</v>
      </c>
      <c r="T344" s="203">
        <v>28405</v>
      </c>
      <c r="U344" s="63">
        <v>28077</v>
      </c>
      <c r="V344" s="63">
        <v>27851</v>
      </c>
      <c r="W344" s="63">
        <v>27592</v>
      </c>
      <c r="X344" s="63">
        <v>27536</v>
      </c>
      <c r="Y344" s="63">
        <v>27528</v>
      </c>
      <c r="Z344" s="4">
        <v>27481</v>
      </c>
      <c r="AA344" s="4">
        <v>27481</v>
      </c>
      <c r="AB344" s="96">
        <f t="shared" si="291"/>
        <v>102886494.44999999</v>
      </c>
      <c r="AC344" s="4">
        <f t="shared" si="292"/>
        <v>98674889.609999999</v>
      </c>
      <c r="AD344" s="4">
        <f t="shared" si="293"/>
        <v>96457932.439999998</v>
      </c>
      <c r="AE344" s="4">
        <f t="shared" si="294"/>
        <v>103521902.02000001</v>
      </c>
      <c r="AF344" s="4">
        <f t="shared" si="295"/>
        <v>107083726.47999999</v>
      </c>
      <c r="AG344" s="4">
        <f t="shared" si="296"/>
        <v>108308033.12999998</v>
      </c>
      <c r="AH344" s="4">
        <f t="shared" si="297"/>
        <v>112845000</v>
      </c>
      <c r="AI344" s="4">
        <f t="shared" si="298"/>
        <v>117956000.00000001</v>
      </c>
      <c r="AJ344" s="199">
        <f t="shared" si="238"/>
        <v>3622.1261908114766</v>
      </c>
      <c r="AK344" s="4">
        <f t="shared" si="239"/>
        <v>3514.4384944972753</v>
      </c>
      <c r="AL344" s="4">
        <f t="shared" si="240"/>
        <v>3463.356160999605</v>
      </c>
      <c r="AM344" s="4">
        <f t="shared" si="241"/>
        <v>3751.8810532038274</v>
      </c>
      <c r="AN344" s="4">
        <f t="shared" si="242"/>
        <v>3888.8628152237065</v>
      </c>
      <c r="AO344" s="4">
        <f t="shared" si="243"/>
        <v>3934.4679282911939</v>
      </c>
      <c r="AP344" s="4">
        <f t="shared" si="244"/>
        <v>4106.2916196644956</v>
      </c>
      <c r="AQ344" s="4">
        <f t="shared" si="245"/>
        <v>4292.2746624940874</v>
      </c>
    </row>
    <row r="345" spans="1:43">
      <c r="A345" s="3">
        <v>755</v>
      </c>
      <c r="B345" s="3">
        <v>33</v>
      </c>
      <c r="C345" s="24" t="s">
        <v>873</v>
      </c>
      <c r="D345" s="4">
        <v>2638.3669912649625</v>
      </c>
      <c r="E345" s="4">
        <v>2478.6439268371641</v>
      </c>
      <c r="F345" s="4">
        <v>2605.9468516108036</v>
      </c>
      <c r="G345" s="4">
        <v>2605.1959537006846</v>
      </c>
      <c r="H345" s="4">
        <v>2799.195602929211</v>
      </c>
      <c r="I345" s="4">
        <v>2914.8297755732638</v>
      </c>
      <c r="J345" s="17">
        <v>2994.3530171022912</v>
      </c>
      <c r="K345" s="17">
        <v>3084.7047434656342</v>
      </c>
      <c r="L345" s="4">
        <v>64.218699450016175</v>
      </c>
      <c r="M345" s="4">
        <v>65.555195856264163</v>
      </c>
      <c r="N345" s="4">
        <v>65.733810608525872</v>
      </c>
      <c r="O345" s="4">
        <v>64.558200195630903</v>
      </c>
      <c r="P345" s="4">
        <v>77.949552481692436</v>
      </c>
      <c r="Q345" s="4">
        <v>82.127175150430958</v>
      </c>
      <c r="R345" s="20">
        <v>72.604065827686355</v>
      </c>
      <c r="S345" s="20">
        <v>74.862858986769922</v>
      </c>
      <c r="T345" s="203">
        <v>6182</v>
      </c>
      <c r="U345" s="63">
        <v>6178</v>
      </c>
      <c r="V345" s="63">
        <v>6146</v>
      </c>
      <c r="W345" s="63">
        <v>6134</v>
      </c>
      <c r="X345" s="63">
        <v>6145</v>
      </c>
      <c r="Y345" s="63">
        <v>6149</v>
      </c>
      <c r="Z345" s="4">
        <v>6198</v>
      </c>
      <c r="AA345" s="4">
        <v>6198</v>
      </c>
      <c r="AB345" s="96">
        <f t="shared" si="291"/>
        <v>16707384.739999998</v>
      </c>
      <c r="AC345" s="4">
        <f t="shared" si="292"/>
        <v>15718062.18</v>
      </c>
      <c r="AD345" s="4">
        <f t="shared" si="293"/>
        <v>16420149.349999998</v>
      </c>
      <c r="AE345" s="4">
        <f t="shared" si="294"/>
        <v>16376271.979999999</v>
      </c>
      <c r="AF345" s="4">
        <f t="shared" si="295"/>
        <v>17680056.98</v>
      </c>
      <c r="AG345" s="4">
        <f t="shared" si="296"/>
        <v>18428288.289999999</v>
      </c>
      <c r="AH345" s="4">
        <f t="shared" si="297"/>
        <v>19009000.000000004</v>
      </c>
      <c r="AI345" s="4">
        <f t="shared" si="298"/>
        <v>19583000</v>
      </c>
      <c r="AJ345" s="199">
        <f t="shared" si="238"/>
        <v>2702.5856907149787</v>
      </c>
      <c r="AK345" s="4">
        <f t="shared" si="239"/>
        <v>2544.1991226934283</v>
      </c>
      <c r="AL345" s="4">
        <f t="shared" si="240"/>
        <v>2671.6806622193294</v>
      </c>
      <c r="AM345" s="4">
        <f t="shared" si="241"/>
        <v>2669.7541538963155</v>
      </c>
      <c r="AN345" s="4">
        <f t="shared" si="242"/>
        <v>2877.145155410903</v>
      </c>
      <c r="AO345" s="4">
        <f t="shared" si="243"/>
        <v>2996.9569507236947</v>
      </c>
      <c r="AP345" s="4">
        <f t="shared" si="244"/>
        <v>3066.9570829299778</v>
      </c>
      <c r="AQ345" s="4">
        <f t="shared" si="245"/>
        <v>3159.5676024524041</v>
      </c>
    </row>
    <row r="346" spans="1:43">
      <c r="A346" s="3">
        <v>927</v>
      </c>
      <c r="B346" s="3">
        <v>33</v>
      </c>
      <c r="C346" s="24" t="s">
        <v>917</v>
      </c>
      <c r="D346" s="4">
        <v>2772.9854009474739</v>
      </c>
      <c r="E346" s="4">
        <v>2717.2511727137776</v>
      </c>
      <c r="F346" s="4">
        <v>2745.6165684587322</v>
      </c>
      <c r="G346" s="4">
        <v>2869.0249611447744</v>
      </c>
      <c r="H346" s="4">
        <v>3067.7354767130805</v>
      </c>
      <c r="I346" s="4">
        <v>3058.6725277777778</v>
      </c>
      <c r="J346" s="17">
        <v>3237.064395882494</v>
      </c>
      <c r="K346" s="17">
        <v>3238.6717280530761</v>
      </c>
      <c r="L346" s="4">
        <v>64.490473391196105</v>
      </c>
      <c r="M346" s="4">
        <v>65.626402457969419</v>
      </c>
      <c r="N346" s="4">
        <v>64.879190472912512</v>
      </c>
      <c r="O346" s="4">
        <v>65.249392352196097</v>
      </c>
      <c r="P346" s="4">
        <v>66.705535359078127</v>
      </c>
      <c r="Q346" s="4">
        <v>67.969821673525374</v>
      </c>
      <c r="R346" s="20">
        <v>68.739099210013336</v>
      </c>
      <c r="S346" s="20">
        <v>70.791012619267462</v>
      </c>
      <c r="T346" s="203">
        <v>28919</v>
      </c>
      <c r="U346" s="63">
        <v>28967</v>
      </c>
      <c r="V346" s="63">
        <v>29054</v>
      </c>
      <c r="W346" s="63">
        <v>29211</v>
      </c>
      <c r="X346" s="63">
        <v>29158</v>
      </c>
      <c r="Y346" s="63">
        <v>29160</v>
      </c>
      <c r="Z346" s="4">
        <v>29241</v>
      </c>
      <c r="AA346" s="4">
        <v>29241</v>
      </c>
      <c r="AB346" s="96">
        <f t="shared" si="291"/>
        <v>82056964.810000002</v>
      </c>
      <c r="AC346" s="4">
        <f t="shared" si="292"/>
        <v>80611614.719999999</v>
      </c>
      <c r="AD346" s="4">
        <f t="shared" si="293"/>
        <v>81656143.780000001</v>
      </c>
      <c r="AE346" s="4">
        <f t="shared" si="294"/>
        <v>85713088.140000001</v>
      </c>
      <c r="AF346" s="4">
        <f t="shared" si="295"/>
        <v>91394031.030000001</v>
      </c>
      <c r="AG346" s="4">
        <f t="shared" si="296"/>
        <v>91172890.910000011</v>
      </c>
      <c r="AH346" s="4">
        <f t="shared" si="297"/>
        <v>96665000</v>
      </c>
      <c r="AI346" s="4">
        <f t="shared" si="298"/>
        <v>96772000</v>
      </c>
      <c r="AJ346" s="199">
        <f t="shared" si="238"/>
        <v>2837.4758743386701</v>
      </c>
      <c r="AK346" s="4">
        <f t="shared" si="239"/>
        <v>2782.8775751717471</v>
      </c>
      <c r="AL346" s="4">
        <f t="shared" si="240"/>
        <v>2810.4957589316446</v>
      </c>
      <c r="AM346" s="4">
        <f t="shared" si="241"/>
        <v>2934.2743534969704</v>
      </c>
      <c r="AN346" s="4">
        <f t="shared" si="242"/>
        <v>3134.4410120721586</v>
      </c>
      <c r="AO346" s="4">
        <f t="shared" si="243"/>
        <v>3126.6423494513037</v>
      </c>
      <c r="AP346" s="4">
        <f t="shared" si="244"/>
        <v>3305.8034950925071</v>
      </c>
      <c r="AQ346" s="4">
        <f t="shared" si="245"/>
        <v>3309.4627406723434</v>
      </c>
    </row>
    <row r="347" spans="1:43" s="162" customFormat="1">
      <c r="A347" s="41"/>
      <c r="B347" s="41">
        <v>33</v>
      </c>
      <c r="C347" s="207" t="s">
        <v>934</v>
      </c>
      <c r="D347" s="29"/>
      <c r="E347" s="29"/>
      <c r="F347" s="29"/>
      <c r="G347" s="29"/>
      <c r="H347" s="29"/>
      <c r="I347" s="29"/>
      <c r="J347" s="208"/>
      <c r="K347" s="208"/>
      <c r="L347" s="29"/>
      <c r="M347" s="29"/>
      <c r="N347" s="29"/>
      <c r="O347" s="29"/>
      <c r="P347" s="29"/>
      <c r="Q347" s="29"/>
      <c r="R347" s="209"/>
      <c r="S347" s="209"/>
      <c r="T347" s="210">
        <f>SUM(T337:T346)</f>
        <v>452170</v>
      </c>
      <c r="U347" s="210">
        <f t="shared" ref="U347:AI347" si="299">SUM(U337:U346)</f>
        <v>456543</v>
      </c>
      <c r="V347" s="210">
        <f t="shared" si="299"/>
        <v>460572</v>
      </c>
      <c r="W347" s="210">
        <f t="shared" si="299"/>
        <v>464302</v>
      </c>
      <c r="X347" s="210">
        <f t="shared" si="299"/>
        <v>470217</v>
      </c>
      <c r="Y347" s="210">
        <f t="shared" si="299"/>
        <v>473838</v>
      </c>
      <c r="Z347" s="210">
        <f t="shared" si="299"/>
        <v>479166</v>
      </c>
      <c r="AA347" s="210">
        <f t="shared" si="299"/>
        <v>479166</v>
      </c>
      <c r="AB347" s="210">
        <f t="shared" si="299"/>
        <v>1273879827.6900001</v>
      </c>
      <c r="AC347" s="210">
        <f t="shared" si="299"/>
        <v>1264791817.6700001</v>
      </c>
      <c r="AD347" s="210">
        <f t="shared" si="299"/>
        <v>1273407419.3899999</v>
      </c>
      <c r="AE347" s="210">
        <f t="shared" si="299"/>
        <v>1316170074.46</v>
      </c>
      <c r="AF347" s="210">
        <f t="shared" si="299"/>
        <v>1403476554.1300001</v>
      </c>
      <c r="AG347" s="210">
        <f t="shared" si="299"/>
        <v>1453799375.1099999</v>
      </c>
      <c r="AH347" s="210">
        <f t="shared" si="299"/>
        <v>1479227999.9999998</v>
      </c>
      <c r="AI347" s="210">
        <f t="shared" si="299"/>
        <v>1548698000</v>
      </c>
      <c r="AJ347" s="199">
        <f t="shared" si="238"/>
        <v>2817.258614437048</v>
      </c>
      <c r="AK347" s="4">
        <f t="shared" si="239"/>
        <v>2770.367342550428</v>
      </c>
      <c r="AL347" s="4">
        <f t="shared" si="240"/>
        <v>2764.8389815056057</v>
      </c>
      <c r="AM347" s="4">
        <f t="shared" si="241"/>
        <v>2834.7284191323752</v>
      </c>
      <c r="AN347" s="4">
        <f t="shared" si="242"/>
        <v>2984.7422660814054</v>
      </c>
      <c r="AO347" s="4">
        <f t="shared" si="243"/>
        <v>3068.1358926679582</v>
      </c>
      <c r="AP347" s="4">
        <f t="shared" si="244"/>
        <v>3087.0888168192228</v>
      </c>
      <c r="AQ347" s="4">
        <f t="shared" si="245"/>
        <v>3232.0698880972354</v>
      </c>
    </row>
    <row r="348" spans="1:43" s="229" customFormat="1" ht="15">
      <c r="A348" s="223"/>
      <c r="B348" s="223"/>
      <c r="C348" s="232"/>
      <c r="D348" s="225"/>
      <c r="E348" s="225"/>
      <c r="F348" s="225"/>
      <c r="G348" s="225"/>
      <c r="H348" s="225"/>
      <c r="I348" s="225"/>
      <c r="J348" s="233"/>
      <c r="K348" s="233"/>
      <c r="L348" s="225"/>
      <c r="M348" s="225"/>
      <c r="N348" s="225"/>
      <c r="O348" s="225"/>
      <c r="P348" s="225"/>
      <c r="Q348" s="225"/>
      <c r="R348" s="234"/>
      <c r="S348" s="234"/>
      <c r="T348" s="235"/>
      <c r="U348" s="236"/>
      <c r="V348" s="236"/>
      <c r="W348" s="236"/>
      <c r="X348" s="236"/>
      <c r="Y348" s="236"/>
      <c r="Z348" s="225"/>
      <c r="AA348" s="225"/>
      <c r="AB348" s="254"/>
      <c r="AC348" s="225"/>
      <c r="AD348" s="225"/>
      <c r="AE348" s="225"/>
      <c r="AF348" s="225"/>
      <c r="AG348" s="225"/>
      <c r="AH348" s="225"/>
      <c r="AI348" s="225"/>
      <c r="AJ348" s="230" t="s">
        <v>1018</v>
      </c>
      <c r="AK348" s="231">
        <f>AK347/AJ347-1</f>
        <v>-1.6644290888428004E-2</v>
      </c>
      <c r="AL348" s="231">
        <f t="shared" ref="AL348" si="300">AL347/AK347-1</f>
        <v>-1.9955335741623781E-3</v>
      </c>
      <c r="AM348" s="231">
        <f t="shared" ref="AM348" si="301">AM347/AL347-1</f>
        <v>2.5277941353644806E-2</v>
      </c>
      <c r="AN348" s="231">
        <f t="shared" ref="AN348" si="302">AN347/AM347-1</f>
        <v>5.2920006705596601E-2</v>
      </c>
      <c r="AO348" s="231">
        <f t="shared" ref="AO348" si="303">AO347/AN347-1</f>
        <v>2.7939975767501846E-2</v>
      </c>
      <c r="AP348" s="231">
        <f t="shared" ref="AP348" si="304">AP347/AO347-1</f>
        <v>6.1773418174069228E-3</v>
      </c>
      <c r="AQ348" s="231">
        <f t="shared" ref="AQ348" si="305">AQ347/AP347-1</f>
        <v>4.6963686463479704E-2</v>
      </c>
    </row>
    <row r="349" spans="1:43">
      <c r="C349" s="24"/>
      <c r="D349" s="4"/>
      <c r="E349" s="4"/>
      <c r="F349" s="4"/>
      <c r="G349" s="4"/>
      <c r="H349" s="4"/>
      <c r="I349" s="4"/>
      <c r="J349" s="17"/>
      <c r="K349" s="17"/>
      <c r="L349" s="4"/>
      <c r="M349" s="4"/>
      <c r="N349" s="4"/>
      <c r="O349" s="4"/>
      <c r="P349" s="4"/>
      <c r="Q349" s="4"/>
      <c r="R349" s="20"/>
      <c r="S349" s="20"/>
      <c r="T349" s="203"/>
      <c r="U349" s="63"/>
      <c r="V349" s="63"/>
      <c r="W349" s="63"/>
      <c r="X349" s="63"/>
      <c r="Y349" s="63"/>
      <c r="Z349" s="4"/>
      <c r="AA349" s="4"/>
      <c r="AB349" s="96"/>
      <c r="AC349" s="4"/>
      <c r="AD349" s="4"/>
      <c r="AE349" s="4"/>
      <c r="AF349" s="4"/>
      <c r="AG349" s="4"/>
      <c r="AH349" s="4"/>
      <c r="AI349" s="4"/>
      <c r="AJ349" s="199"/>
      <c r="AK349" s="220"/>
      <c r="AL349" s="220"/>
      <c r="AM349" s="220"/>
      <c r="AN349" s="220"/>
      <c r="AO349" s="220"/>
      <c r="AP349" s="220"/>
      <c r="AQ349" s="220"/>
    </row>
    <row r="350" spans="1:43">
      <c r="A350" s="3">
        <v>18</v>
      </c>
      <c r="B350" s="3">
        <v>34</v>
      </c>
      <c r="C350" s="24" t="s">
        <v>634</v>
      </c>
      <c r="D350" s="4">
        <v>2834.4050254702197</v>
      </c>
      <c r="E350" s="4">
        <v>2893.6437653587</v>
      </c>
      <c r="F350" s="4">
        <v>2842.6222525050102</v>
      </c>
      <c r="G350" s="4">
        <v>3041.4639048003228</v>
      </c>
      <c r="H350" s="4">
        <v>3025.7460691887518</v>
      </c>
      <c r="I350" s="4">
        <v>3164.5532472324721</v>
      </c>
      <c r="J350" s="17">
        <v>3302.2488136991956</v>
      </c>
      <c r="K350" s="17">
        <v>3436.7650092840931</v>
      </c>
      <c r="L350" s="4">
        <v>89.145768025078368</v>
      </c>
      <c r="M350" s="4">
        <v>70.5509314308363</v>
      </c>
      <c r="N350" s="4">
        <v>79.559118236472941</v>
      </c>
      <c r="O350" s="4">
        <v>73.41670028237192</v>
      </c>
      <c r="P350" s="4">
        <v>72.627958729516493</v>
      </c>
      <c r="Q350" s="4">
        <v>77.285772857728574</v>
      </c>
      <c r="R350" s="20">
        <v>83.556839282030126</v>
      </c>
      <c r="S350" s="20">
        <v>88.095729317103363</v>
      </c>
      <c r="T350" s="203">
        <v>5104</v>
      </c>
      <c r="U350" s="63">
        <v>5046</v>
      </c>
      <c r="V350" s="63">
        <v>4990</v>
      </c>
      <c r="W350" s="63">
        <v>4958</v>
      </c>
      <c r="X350" s="63">
        <v>4943</v>
      </c>
      <c r="Y350" s="63">
        <v>4878</v>
      </c>
      <c r="Z350" s="4">
        <v>4847</v>
      </c>
      <c r="AA350" s="4">
        <v>4847</v>
      </c>
      <c r="AB350" s="96">
        <f t="shared" ref="AB350:AI356" si="306">T350*(D350+L350)</f>
        <v>14921803.25</v>
      </c>
      <c r="AC350" s="4">
        <f t="shared" si="306"/>
        <v>14957326.440000001</v>
      </c>
      <c r="AD350" s="4">
        <f t="shared" si="306"/>
        <v>14581685.040000001</v>
      </c>
      <c r="AE350" s="4">
        <f t="shared" si="306"/>
        <v>15443578.040000001</v>
      </c>
      <c r="AF350" s="4">
        <f t="shared" si="306"/>
        <v>15315262.82</v>
      </c>
      <c r="AG350" s="4">
        <f t="shared" si="306"/>
        <v>15813690.74</v>
      </c>
      <c r="AH350" s="4">
        <f t="shared" si="306"/>
        <v>16411000</v>
      </c>
      <c r="AI350" s="4">
        <f t="shared" si="306"/>
        <v>17085000</v>
      </c>
      <c r="AJ350" s="199">
        <f t="shared" ref="AJ350:AJ366" si="307">AB350/T350</f>
        <v>2923.550793495298</v>
      </c>
      <c r="AK350" s="4">
        <f t="shared" ref="AK350:AK366" si="308">AC350/U350</f>
        <v>2964.1946967895365</v>
      </c>
      <c r="AL350" s="4">
        <f t="shared" ref="AL350:AL366" si="309">AD350/V350</f>
        <v>2922.1813707414831</v>
      </c>
      <c r="AM350" s="4">
        <f t="shared" ref="AM350:AM366" si="310">AE350/W350</f>
        <v>3114.8806050826947</v>
      </c>
      <c r="AN350" s="4">
        <f t="shared" ref="AN350:AN366" si="311">AF350/X350</f>
        <v>3098.3740279182684</v>
      </c>
      <c r="AO350" s="4">
        <f t="shared" ref="AO350:AO366" si="312">AG350/Y350</f>
        <v>3241.8390200902008</v>
      </c>
      <c r="AP350" s="4">
        <f t="shared" ref="AP350:AP366" si="313">AH350/Z350</f>
        <v>3385.8056529812256</v>
      </c>
      <c r="AQ350" s="4">
        <f t="shared" ref="AQ350:AQ366" si="314">AI350/AA350</f>
        <v>3524.8607386011968</v>
      </c>
    </row>
    <row r="351" spans="1:43">
      <c r="A351" s="3">
        <v>407</v>
      </c>
      <c r="B351" s="3">
        <v>34</v>
      </c>
      <c r="C351" s="24" t="s">
        <v>751</v>
      </c>
      <c r="D351" s="4">
        <v>3179.7515501081471</v>
      </c>
      <c r="E351" s="4">
        <v>3383.6129280759401</v>
      </c>
      <c r="F351" s="4">
        <v>3520.7936770140432</v>
      </c>
      <c r="G351" s="4">
        <v>3644.5530506566606</v>
      </c>
      <c r="H351" s="4">
        <v>3836.0000613967768</v>
      </c>
      <c r="I351" s="4">
        <v>3646.6319572682182</v>
      </c>
      <c r="J351" s="17">
        <v>4075.493612078978</v>
      </c>
      <c r="K351" s="17">
        <v>4126.5969802555164</v>
      </c>
      <c r="L351" s="4">
        <v>96.611391492429703</v>
      </c>
      <c r="M351" s="4">
        <v>91.274187659729833</v>
      </c>
      <c r="N351" s="4">
        <v>97.191426459719139</v>
      </c>
      <c r="O351" s="4">
        <v>97.560975609756099</v>
      </c>
      <c r="P351" s="4">
        <v>103.99079048349962</v>
      </c>
      <c r="Q351" s="4">
        <v>106.44792064097673</v>
      </c>
      <c r="R351" s="20">
        <v>118.85404568331397</v>
      </c>
      <c r="S351" s="20">
        <v>123.11265969802555</v>
      </c>
      <c r="T351" s="203">
        <v>2774</v>
      </c>
      <c r="U351" s="63">
        <v>2739</v>
      </c>
      <c r="V351" s="63">
        <v>2706</v>
      </c>
      <c r="W351" s="63">
        <v>2665</v>
      </c>
      <c r="X351" s="63">
        <v>2606</v>
      </c>
      <c r="Y351" s="63">
        <v>2621</v>
      </c>
      <c r="Z351" s="4">
        <v>2583</v>
      </c>
      <c r="AA351" s="4">
        <v>2583</v>
      </c>
      <c r="AB351" s="96">
        <f t="shared" si="306"/>
        <v>9088630.8000000007</v>
      </c>
      <c r="AC351" s="4">
        <f t="shared" si="306"/>
        <v>9517715.8099999987</v>
      </c>
      <c r="AD351" s="4">
        <f t="shared" si="306"/>
        <v>9790267.6899999995</v>
      </c>
      <c r="AE351" s="4">
        <f t="shared" si="306"/>
        <v>9972733.8800000008</v>
      </c>
      <c r="AF351" s="4">
        <f t="shared" si="306"/>
        <v>10267616.16</v>
      </c>
      <c r="AG351" s="4">
        <f t="shared" si="306"/>
        <v>9836822.3600000013</v>
      </c>
      <c r="AH351" s="4">
        <f t="shared" si="306"/>
        <v>10834000.000000002</v>
      </c>
      <c r="AI351" s="4">
        <f t="shared" si="306"/>
        <v>10977000</v>
      </c>
      <c r="AJ351" s="199">
        <f t="shared" si="307"/>
        <v>3276.362941600577</v>
      </c>
      <c r="AK351" s="4">
        <f t="shared" si="308"/>
        <v>3474.8871157356693</v>
      </c>
      <c r="AL351" s="4">
        <f t="shared" si="309"/>
        <v>3617.9851034737617</v>
      </c>
      <c r="AM351" s="4">
        <f t="shared" si="310"/>
        <v>3742.1140262664167</v>
      </c>
      <c r="AN351" s="4">
        <f t="shared" si="311"/>
        <v>3939.9908518802763</v>
      </c>
      <c r="AO351" s="4">
        <f t="shared" si="312"/>
        <v>3753.0798779091956</v>
      </c>
      <c r="AP351" s="4">
        <f t="shared" si="313"/>
        <v>4194.3476577622923</v>
      </c>
      <c r="AQ351" s="4">
        <f t="shared" si="314"/>
        <v>4249.7096399535421</v>
      </c>
    </row>
    <row r="352" spans="1:43">
      <c r="A352" s="3">
        <v>434</v>
      </c>
      <c r="B352" s="3">
        <v>34</v>
      </c>
      <c r="C352" s="24" t="s">
        <v>769</v>
      </c>
      <c r="D352" s="4">
        <v>3281.1263829926197</v>
      </c>
      <c r="E352" s="4">
        <v>3080.0010501052079</v>
      </c>
      <c r="F352" s="4">
        <v>3244.3890679482929</v>
      </c>
      <c r="G352" s="4">
        <v>3361.6197078772411</v>
      </c>
      <c r="H352" s="4">
        <v>3478.7693379366369</v>
      </c>
      <c r="I352" s="4">
        <v>3637.2871495422173</v>
      </c>
      <c r="J352" s="17">
        <v>3530.1147227533461</v>
      </c>
      <c r="K352" s="17">
        <v>3826.8915596831466</v>
      </c>
      <c r="L352" s="4">
        <v>129.25347789171184</v>
      </c>
      <c r="M352" s="4">
        <v>122.5013150973172</v>
      </c>
      <c r="N352" s="4">
        <v>134.37189260855155</v>
      </c>
      <c r="O352" s="4">
        <v>135.18232489423141</v>
      </c>
      <c r="P352" s="4">
        <v>141.61927971838614</v>
      </c>
      <c r="Q352" s="4">
        <v>152.25500169548999</v>
      </c>
      <c r="R352" s="20">
        <v>155.6268779022125</v>
      </c>
      <c r="S352" s="20">
        <v>165.59683146681235</v>
      </c>
      <c r="T352" s="203">
        <v>15311</v>
      </c>
      <c r="U352" s="63">
        <v>15208</v>
      </c>
      <c r="V352" s="63">
        <v>15085</v>
      </c>
      <c r="W352" s="63">
        <v>14891</v>
      </c>
      <c r="X352" s="63">
        <v>14772</v>
      </c>
      <c r="Y352" s="63">
        <v>14745</v>
      </c>
      <c r="Z352" s="4">
        <v>14644</v>
      </c>
      <c r="AA352" s="4">
        <v>14644</v>
      </c>
      <c r="AB352" s="96">
        <f t="shared" si="306"/>
        <v>52216326.050000004</v>
      </c>
      <c r="AC352" s="4">
        <f t="shared" si="306"/>
        <v>48703655.970000006</v>
      </c>
      <c r="AD352" s="4">
        <f t="shared" si="306"/>
        <v>50968609.090000004</v>
      </c>
      <c r="AE352" s="4">
        <f t="shared" si="306"/>
        <v>52070879.07</v>
      </c>
      <c r="AF352" s="4">
        <f t="shared" si="306"/>
        <v>53480380.660000004</v>
      </c>
      <c r="AG352" s="4">
        <f t="shared" si="306"/>
        <v>55876799.019999996</v>
      </c>
      <c r="AH352" s="4">
        <f t="shared" si="306"/>
        <v>53974000</v>
      </c>
      <c r="AI352" s="4">
        <f t="shared" si="306"/>
        <v>58466000</v>
      </c>
      <c r="AJ352" s="199">
        <f t="shared" si="307"/>
        <v>3410.3798608843317</v>
      </c>
      <c r="AK352" s="4">
        <f t="shared" si="308"/>
        <v>3202.5023652025252</v>
      </c>
      <c r="AL352" s="4">
        <f t="shared" si="309"/>
        <v>3378.7609605568446</v>
      </c>
      <c r="AM352" s="4">
        <f t="shared" si="310"/>
        <v>3496.8020327714726</v>
      </c>
      <c r="AN352" s="4">
        <f t="shared" si="311"/>
        <v>3620.3886176550232</v>
      </c>
      <c r="AO352" s="4">
        <f t="shared" si="312"/>
        <v>3789.5421512377075</v>
      </c>
      <c r="AP352" s="4">
        <f t="shared" si="313"/>
        <v>3685.7416006555586</v>
      </c>
      <c r="AQ352" s="4">
        <f t="shared" si="314"/>
        <v>3992.4883911499592</v>
      </c>
    </row>
    <row r="353" spans="1:43">
      <c r="A353" s="3">
        <v>504</v>
      </c>
      <c r="B353" s="3">
        <v>34</v>
      </c>
      <c r="C353" s="24" t="s">
        <v>787</v>
      </c>
      <c r="D353" s="4">
        <v>3136.8439055358049</v>
      </c>
      <c r="E353" s="4">
        <v>3421.1678801611279</v>
      </c>
      <c r="F353" s="4">
        <v>3631.5570492635857</v>
      </c>
      <c r="G353" s="4">
        <v>3551.8485744016648</v>
      </c>
      <c r="H353" s="4">
        <v>3657.8113549415516</v>
      </c>
      <c r="I353" s="4">
        <v>3642.18564404062</v>
      </c>
      <c r="J353" s="17">
        <v>4296.2555066079294</v>
      </c>
      <c r="K353" s="17">
        <v>4007.7092511013216</v>
      </c>
      <c r="L353" s="4">
        <v>113.2554596241747</v>
      </c>
      <c r="M353" s="4">
        <v>107.75427995971802</v>
      </c>
      <c r="N353" s="4">
        <v>105.12950736414423</v>
      </c>
      <c r="O353" s="4">
        <v>108.22060353798128</v>
      </c>
      <c r="P353" s="4">
        <v>115.3028692879915</v>
      </c>
      <c r="Q353" s="4">
        <v>114.91181186531267</v>
      </c>
      <c r="R353" s="20">
        <v>123.89867841409692</v>
      </c>
      <c r="S353" s="20">
        <v>137.11453744493392</v>
      </c>
      <c r="T353" s="203">
        <v>1969</v>
      </c>
      <c r="U353" s="63">
        <v>1986</v>
      </c>
      <c r="V353" s="63">
        <v>1969</v>
      </c>
      <c r="W353" s="63">
        <v>1922</v>
      </c>
      <c r="X353" s="63">
        <v>1882</v>
      </c>
      <c r="Y353" s="63">
        <v>1871</v>
      </c>
      <c r="Z353" s="4">
        <v>1816</v>
      </c>
      <c r="AA353" s="4">
        <v>1816</v>
      </c>
      <c r="AB353" s="96">
        <f t="shared" si="306"/>
        <v>6399445.6500000004</v>
      </c>
      <c r="AC353" s="4">
        <f t="shared" si="306"/>
        <v>7008439.4100000001</v>
      </c>
      <c r="AD353" s="4">
        <f t="shared" si="306"/>
        <v>7357535.8300000001</v>
      </c>
      <c r="AE353" s="4">
        <f t="shared" si="306"/>
        <v>7034652.96</v>
      </c>
      <c r="AF353" s="4">
        <f t="shared" si="306"/>
        <v>7101000.9700000007</v>
      </c>
      <c r="AG353" s="4">
        <f t="shared" si="306"/>
        <v>7029529.3399999999</v>
      </c>
      <c r="AH353" s="4">
        <f t="shared" si="306"/>
        <v>8027000</v>
      </c>
      <c r="AI353" s="4">
        <f t="shared" si="306"/>
        <v>7527000.0000000009</v>
      </c>
      <c r="AJ353" s="199">
        <f t="shared" si="307"/>
        <v>3250.0993651599797</v>
      </c>
      <c r="AK353" s="4">
        <f t="shared" si="308"/>
        <v>3528.922160120846</v>
      </c>
      <c r="AL353" s="4">
        <f t="shared" si="309"/>
        <v>3736.6865566277297</v>
      </c>
      <c r="AM353" s="4">
        <f t="shared" si="310"/>
        <v>3660.0691779396461</v>
      </c>
      <c r="AN353" s="4">
        <f t="shared" si="311"/>
        <v>3773.1142242295432</v>
      </c>
      <c r="AO353" s="4">
        <f t="shared" si="312"/>
        <v>3757.0974559059327</v>
      </c>
      <c r="AP353" s="4">
        <f t="shared" si="313"/>
        <v>4420.1541850220265</v>
      </c>
      <c r="AQ353" s="4">
        <f t="shared" si="314"/>
        <v>4144.8237885462559</v>
      </c>
    </row>
    <row r="354" spans="1:43">
      <c r="A354" s="3">
        <v>638</v>
      </c>
      <c r="B354" s="3">
        <v>34</v>
      </c>
      <c r="C354" s="24" t="s">
        <v>829</v>
      </c>
      <c r="D354" s="4">
        <v>2869.1357723121291</v>
      </c>
      <c r="E354" s="4">
        <v>2848.4218983328014</v>
      </c>
      <c r="F354" s="4">
        <v>2800.3595111545287</v>
      </c>
      <c r="G354" s="4">
        <v>2841.556192352075</v>
      </c>
      <c r="H354" s="4">
        <v>3021.1992491067886</v>
      </c>
      <c r="I354" s="4">
        <v>3238.8513190699146</v>
      </c>
      <c r="J354" s="17">
        <v>3137.244548743522</v>
      </c>
      <c r="K354" s="17">
        <v>3276.2687004986801</v>
      </c>
      <c r="L354" s="4">
        <v>87.806441275436626</v>
      </c>
      <c r="M354" s="4">
        <v>94.627472878111035</v>
      </c>
      <c r="N354" s="4">
        <v>92.047289619011536</v>
      </c>
      <c r="O354" s="4">
        <v>88.715132704627749</v>
      </c>
      <c r="P354" s="4">
        <v>89.221913457721314</v>
      </c>
      <c r="Q354" s="4">
        <v>76.967146723562294</v>
      </c>
      <c r="R354" s="20">
        <v>98.054170333431117</v>
      </c>
      <c r="S354" s="20">
        <v>102.59118020925003</v>
      </c>
      <c r="T354" s="203">
        <v>49928</v>
      </c>
      <c r="U354" s="63">
        <v>50144</v>
      </c>
      <c r="V354" s="63">
        <v>50159</v>
      </c>
      <c r="W354" s="63">
        <v>50262</v>
      </c>
      <c r="X354" s="63">
        <v>50380</v>
      </c>
      <c r="Y354" s="63">
        <v>50619</v>
      </c>
      <c r="Z354" s="4">
        <v>51135</v>
      </c>
      <c r="AA354" s="4">
        <v>51135</v>
      </c>
      <c r="AB354" s="96">
        <f t="shared" si="306"/>
        <v>147634210.83999997</v>
      </c>
      <c r="AC354" s="4">
        <f t="shared" si="306"/>
        <v>147576267.66999999</v>
      </c>
      <c r="AD354" s="4">
        <f t="shared" si="306"/>
        <v>145080232.72000003</v>
      </c>
      <c r="AE354" s="4">
        <f t="shared" si="306"/>
        <v>147281297.33999997</v>
      </c>
      <c r="AF354" s="4">
        <f t="shared" si="306"/>
        <v>156703018.17000002</v>
      </c>
      <c r="AG354" s="4">
        <f t="shared" si="306"/>
        <v>167843414.91999999</v>
      </c>
      <c r="AH354" s="4">
        <f t="shared" si="306"/>
        <v>165437000</v>
      </c>
      <c r="AI354" s="4">
        <f t="shared" si="306"/>
        <v>172778000</v>
      </c>
      <c r="AJ354" s="199">
        <f t="shared" si="307"/>
        <v>2956.9422135875657</v>
      </c>
      <c r="AK354" s="4">
        <f t="shared" si="308"/>
        <v>2943.0493712109123</v>
      </c>
      <c r="AL354" s="4">
        <f t="shared" si="309"/>
        <v>2892.4068007735409</v>
      </c>
      <c r="AM354" s="4">
        <f t="shared" si="310"/>
        <v>2930.2713250567022</v>
      </c>
      <c r="AN354" s="4">
        <f t="shared" si="311"/>
        <v>3110.4211625645103</v>
      </c>
      <c r="AO354" s="4">
        <f t="shared" si="312"/>
        <v>3315.8184657934767</v>
      </c>
      <c r="AP354" s="4">
        <f t="shared" si="313"/>
        <v>3235.2987190769531</v>
      </c>
      <c r="AQ354" s="4">
        <f t="shared" si="314"/>
        <v>3378.8598807079302</v>
      </c>
    </row>
    <row r="355" spans="1:43">
      <c r="A355" s="3">
        <v>616</v>
      </c>
      <c r="B355" s="3">
        <v>34</v>
      </c>
      <c r="C355" s="24" t="s">
        <v>832</v>
      </c>
      <c r="D355" s="4">
        <v>3130.7982039573822</v>
      </c>
      <c r="E355" s="4">
        <v>3025.6707997987928</v>
      </c>
      <c r="F355" s="4">
        <v>2835.7726649484534</v>
      </c>
      <c r="G355" s="4">
        <v>3176.2996261190101</v>
      </c>
      <c r="H355" s="4">
        <v>3243.3809623655916</v>
      </c>
      <c r="I355" s="4">
        <v>3340.8905346426623</v>
      </c>
      <c r="J355" s="17">
        <v>3694.8051948051948</v>
      </c>
      <c r="K355" s="17">
        <v>3831.1688311688313</v>
      </c>
      <c r="L355" s="4">
        <v>112.12582445459158</v>
      </c>
      <c r="M355" s="4">
        <v>86.016096579476866</v>
      </c>
      <c r="N355" s="4">
        <v>95.876288659793815</v>
      </c>
      <c r="O355" s="4">
        <v>96.893101632438132</v>
      </c>
      <c r="P355" s="4">
        <v>109.13978494623656</v>
      </c>
      <c r="Q355" s="4">
        <v>101.47299509001637</v>
      </c>
      <c r="R355" s="20">
        <v>105.51948051948052</v>
      </c>
      <c r="S355" s="20">
        <v>115.25974025974025</v>
      </c>
      <c r="T355" s="203">
        <v>1971</v>
      </c>
      <c r="U355" s="63">
        <v>1988</v>
      </c>
      <c r="V355" s="63">
        <v>1940</v>
      </c>
      <c r="W355" s="63">
        <v>1899</v>
      </c>
      <c r="X355" s="63">
        <v>1860</v>
      </c>
      <c r="Y355" s="63">
        <v>1833</v>
      </c>
      <c r="Z355" s="4">
        <v>1848</v>
      </c>
      <c r="AA355" s="4">
        <v>1848</v>
      </c>
      <c r="AB355" s="96">
        <f t="shared" si="306"/>
        <v>6391803.2599999998</v>
      </c>
      <c r="AC355" s="4">
        <f t="shared" si="306"/>
        <v>6186033.5499999998</v>
      </c>
      <c r="AD355" s="4">
        <f t="shared" si="306"/>
        <v>5687398.9699999997</v>
      </c>
      <c r="AE355" s="4">
        <f t="shared" si="306"/>
        <v>6215792.9900000002</v>
      </c>
      <c r="AF355" s="4">
        <f t="shared" si="306"/>
        <v>6235688.5899999999</v>
      </c>
      <c r="AG355" s="4">
        <f t="shared" si="306"/>
        <v>6309852.3499999996</v>
      </c>
      <c r="AH355" s="4">
        <f t="shared" si="306"/>
        <v>7023000</v>
      </c>
      <c r="AI355" s="4">
        <f t="shared" si="306"/>
        <v>7293000</v>
      </c>
      <c r="AJ355" s="199">
        <f t="shared" si="307"/>
        <v>3242.9240284119737</v>
      </c>
      <c r="AK355" s="4">
        <f t="shared" si="308"/>
        <v>3111.6868963782695</v>
      </c>
      <c r="AL355" s="4">
        <f t="shared" si="309"/>
        <v>2931.6489536082472</v>
      </c>
      <c r="AM355" s="4">
        <f t="shared" si="310"/>
        <v>3273.1927277514483</v>
      </c>
      <c r="AN355" s="4">
        <f t="shared" si="311"/>
        <v>3352.520747311828</v>
      </c>
      <c r="AO355" s="4">
        <f t="shared" si="312"/>
        <v>3442.3635297326787</v>
      </c>
      <c r="AP355" s="4">
        <f t="shared" si="313"/>
        <v>3800.3246753246754</v>
      </c>
      <c r="AQ355" s="4">
        <f t="shared" si="314"/>
        <v>3946.4285714285716</v>
      </c>
    </row>
    <row r="356" spans="1:43">
      <c r="A356" s="3">
        <v>753</v>
      </c>
      <c r="B356" s="3">
        <v>34</v>
      </c>
      <c r="C356" s="24" t="s">
        <v>872</v>
      </c>
      <c r="D356" s="4">
        <v>2547.3713108923143</v>
      </c>
      <c r="E356" s="4">
        <v>2692.1631653448449</v>
      </c>
      <c r="F356" s="4">
        <v>2436.0623201078893</v>
      </c>
      <c r="G356" s="4">
        <v>2547.9837631859091</v>
      </c>
      <c r="H356" s="4">
        <v>2659.8510897496453</v>
      </c>
      <c r="I356" s="4">
        <v>2821.3938419329552</v>
      </c>
      <c r="J356" s="17">
        <v>2846.0741007842785</v>
      </c>
      <c r="K356" s="17">
        <v>2781.8894798521592</v>
      </c>
      <c r="L356" s="4">
        <v>118.09887107582865</v>
      </c>
      <c r="M356" s="4">
        <v>98.53428370645517</v>
      </c>
      <c r="N356" s="4">
        <v>105.99123713877812</v>
      </c>
      <c r="O356" s="4">
        <v>109.84225297590245</v>
      </c>
      <c r="P356" s="4">
        <v>110.34482758620689</v>
      </c>
      <c r="Q356" s="4">
        <v>100.19827546456402</v>
      </c>
      <c r="R356" s="20">
        <v>111.87235193365186</v>
      </c>
      <c r="S356" s="20">
        <v>112.23293969169747</v>
      </c>
      <c r="T356" s="203">
        <v>19399</v>
      </c>
      <c r="U356" s="63">
        <v>19922</v>
      </c>
      <c r="V356" s="63">
        <v>20310</v>
      </c>
      <c r="W356" s="63">
        <v>20666</v>
      </c>
      <c r="X356" s="63">
        <v>21170</v>
      </c>
      <c r="Y356" s="63">
        <v>21687</v>
      </c>
      <c r="Z356" s="4">
        <v>22186</v>
      </c>
      <c r="AA356" s="4">
        <v>22186</v>
      </c>
      <c r="AB356" s="96">
        <f t="shared" si="306"/>
        <v>51707456.06000001</v>
      </c>
      <c r="AC356" s="4">
        <f t="shared" si="306"/>
        <v>55596274.579999998</v>
      </c>
      <c r="AD356" s="4">
        <f t="shared" si="306"/>
        <v>51629107.747679815</v>
      </c>
      <c r="AE356" s="4">
        <f t="shared" si="306"/>
        <v>54926632.449999996</v>
      </c>
      <c r="AF356" s="4">
        <f t="shared" si="306"/>
        <v>58645047.569999993</v>
      </c>
      <c r="AG356" s="4">
        <f t="shared" si="306"/>
        <v>63360568.25</v>
      </c>
      <c r="AH356" s="4">
        <f t="shared" si="306"/>
        <v>65625000</v>
      </c>
      <c r="AI356" s="4">
        <f t="shared" si="306"/>
        <v>64209000.000000007</v>
      </c>
      <c r="AJ356" s="199">
        <f t="shared" si="307"/>
        <v>2665.4701819681432</v>
      </c>
      <c r="AK356" s="4">
        <f t="shared" si="308"/>
        <v>2790.6974490512998</v>
      </c>
      <c r="AL356" s="4">
        <f t="shared" si="309"/>
        <v>2542.0535572466674</v>
      </c>
      <c r="AM356" s="4">
        <f t="shared" si="310"/>
        <v>2657.8260161618114</v>
      </c>
      <c r="AN356" s="4">
        <f t="shared" si="311"/>
        <v>2770.1959173358523</v>
      </c>
      <c r="AO356" s="4">
        <f t="shared" si="312"/>
        <v>2921.5921173975194</v>
      </c>
      <c r="AP356" s="4">
        <f t="shared" si="313"/>
        <v>2957.9464527179302</v>
      </c>
      <c r="AQ356" s="4">
        <f t="shared" si="314"/>
        <v>2894.1224195438567</v>
      </c>
    </row>
    <row r="357" spans="1:43" s="162" customFormat="1">
      <c r="A357" s="41"/>
      <c r="B357" s="41">
        <v>34</v>
      </c>
      <c r="C357" s="207" t="s">
        <v>935</v>
      </c>
      <c r="D357" s="29"/>
      <c r="E357" s="29"/>
      <c r="F357" s="29"/>
      <c r="G357" s="29"/>
      <c r="H357" s="29"/>
      <c r="I357" s="29"/>
      <c r="J357" s="208"/>
      <c r="K357" s="208"/>
      <c r="L357" s="29"/>
      <c r="M357" s="29"/>
      <c r="N357" s="29"/>
      <c r="O357" s="29"/>
      <c r="P357" s="29"/>
      <c r="Q357" s="29"/>
      <c r="R357" s="209"/>
      <c r="S357" s="209"/>
      <c r="T357" s="210">
        <f>SUM(T350:T356)</f>
        <v>96456</v>
      </c>
      <c r="U357" s="210">
        <f t="shared" ref="U357:AI357" si="315">SUM(U350:U356)</f>
        <v>97033</v>
      </c>
      <c r="V357" s="210">
        <f t="shared" si="315"/>
        <v>97159</v>
      </c>
      <c r="W357" s="210">
        <f t="shared" si="315"/>
        <v>97263</v>
      </c>
      <c r="X357" s="210">
        <f t="shared" si="315"/>
        <v>97613</v>
      </c>
      <c r="Y357" s="210">
        <f t="shared" si="315"/>
        <v>98254</v>
      </c>
      <c r="Z357" s="210">
        <f t="shared" si="315"/>
        <v>99059</v>
      </c>
      <c r="AA357" s="210">
        <f t="shared" si="315"/>
        <v>99059</v>
      </c>
      <c r="AB357" s="210">
        <f t="shared" si="315"/>
        <v>288359675.90999997</v>
      </c>
      <c r="AC357" s="210">
        <f t="shared" si="315"/>
        <v>289545713.43000001</v>
      </c>
      <c r="AD357" s="210">
        <f t="shared" si="315"/>
        <v>285094837.08767986</v>
      </c>
      <c r="AE357" s="210">
        <f t="shared" si="315"/>
        <v>292945566.72999996</v>
      </c>
      <c r="AF357" s="210">
        <f t="shared" si="315"/>
        <v>307748014.94000006</v>
      </c>
      <c r="AG357" s="210">
        <f t="shared" si="315"/>
        <v>326070676.98000002</v>
      </c>
      <c r="AH357" s="210">
        <f t="shared" si="315"/>
        <v>327331000</v>
      </c>
      <c r="AI357" s="210">
        <f t="shared" si="315"/>
        <v>338335000</v>
      </c>
      <c r="AJ357" s="199">
        <f t="shared" si="307"/>
        <v>2989.5462792361282</v>
      </c>
      <c r="AK357" s="4">
        <f t="shared" si="308"/>
        <v>2983.9921823503346</v>
      </c>
      <c r="AL357" s="4">
        <f t="shared" si="309"/>
        <v>2934.3121799079845</v>
      </c>
      <c r="AM357" s="4">
        <f t="shared" si="310"/>
        <v>3011.8911274585398</v>
      </c>
      <c r="AN357" s="4">
        <f t="shared" si="311"/>
        <v>3152.7359566860978</v>
      </c>
      <c r="AO357" s="4">
        <f t="shared" si="312"/>
        <v>3318.6504058867836</v>
      </c>
      <c r="AP357" s="4">
        <f t="shared" si="313"/>
        <v>3304.4044458353101</v>
      </c>
      <c r="AQ357" s="4">
        <f t="shared" si="314"/>
        <v>3415.4897586286961</v>
      </c>
    </row>
    <row r="358" spans="1:43" s="229" customFormat="1" ht="15">
      <c r="A358" s="223"/>
      <c r="B358" s="223"/>
      <c r="C358" s="232"/>
      <c r="D358" s="225"/>
      <c r="E358" s="225"/>
      <c r="F358" s="225"/>
      <c r="G358" s="225"/>
      <c r="H358" s="225"/>
      <c r="I358" s="225"/>
      <c r="J358" s="233"/>
      <c r="K358" s="233"/>
      <c r="L358" s="225"/>
      <c r="M358" s="225"/>
      <c r="N358" s="225"/>
      <c r="O358" s="225"/>
      <c r="P358" s="225"/>
      <c r="Q358" s="225"/>
      <c r="R358" s="234"/>
      <c r="S358" s="234"/>
      <c r="T358" s="235"/>
      <c r="U358" s="236"/>
      <c r="V358" s="236"/>
      <c r="W358" s="236"/>
      <c r="X358" s="236"/>
      <c r="Y358" s="236"/>
      <c r="Z358" s="225"/>
      <c r="AA358" s="225"/>
      <c r="AB358" s="254"/>
      <c r="AC358" s="225"/>
      <c r="AD358" s="225"/>
      <c r="AE358" s="225"/>
      <c r="AF358" s="225"/>
      <c r="AG358" s="225"/>
      <c r="AH358" s="225"/>
      <c r="AI358" s="225"/>
      <c r="AJ358" s="230" t="s">
        <v>1018</v>
      </c>
      <c r="AK358" s="231">
        <f>AK357/AJ357-1</f>
        <v>-1.8578394067252368E-3</v>
      </c>
      <c r="AL358" s="231">
        <f t="shared" ref="AL358" si="316">AL357/AK357-1</f>
        <v>-1.6648838001720123E-2</v>
      </c>
      <c r="AM358" s="231">
        <f t="shared" ref="AM358" si="317">AM357/AL357-1</f>
        <v>2.6438546001260166E-2</v>
      </c>
      <c r="AN358" s="231">
        <f t="shared" ref="AN358" si="318">AN357/AM357-1</f>
        <v>4.6762921788080725E-2</v>
      </c>
      <c r="AO358" s="231">
        <f t="shared" ref="AO358" si="319">AO357/AN357-1</f>
        <v>5.2625545392986695E-2</v>
      </c>
      <c r="AP358" s="231">
        <f t="shared" ref="AP358" si="320">AP357/AO357-1</f>
        <v>-4.2926968222393169E-3</v>
      </c>
      <c r="AQ358" s="231">
        <f t="shared" ref="AQ358" si="321">AQ357/AP357-1</f>
        <v>3.3617347577834078E-2</v>
      </c>
    </row>
    <row r="359" spans="1:43">
      <c r="C359" s="24"/>
      <c r="D359" s="4"/>
      <c r="E359" s="4"/>
      <c r="F359" s="4"/>
      <c r="G359" s="4"/>
      <c r="H359" s="4"/>
      <c r="I359" s="4"/>
      <c r="J359" s="17"/>
      <c r="K359" s="17"/>
      <c r="L359" s="4"/>
      <c r="M359" s="4"/>
      <c r="N359" s="4"/>
      <c r="O359" s="4"/>
      <c r="P359" s="4"/>
      <c r="Q359" s="4"/>
      <c r="R359" s="20"/>
      <c r="S359" s="20"/>
      <c r="T359" s="203"/>
      <c r="U359" s="63"/>
      <c r="V359" s="63"/>
      <c r="W359" s="63"/>
      <c r="X359" s="63"/>
      <c r="Y359" s="63"/>
      <c r="Z359" s="4"/>
      <c r="AA359" s="4"/>
      <c r="AB359" s="96"/>
      <c r="AC359" s="4"/>
      <c r="AD359" s="4"/>
      <c r="AE359" s="4"/>
      <c r="AF359" s="4"/>
      <c r="AG359" s="4"/>
      <c r="AH359" s="4"/>
      <c r="AI359" s="4"/>
      <c r="AJ359" s="199"/>
      <c r="AK359" s="220"/>
      <c r="AL359" s="220"/>
      <c r="AM359" s="220"/>
      <c r="AN359" s="220"/>
      <c r="AO359" s="220"/>
      <c r="AP359" s="220"/>
      <c r="AQ359" s="220"/>
    </row>
    <row r="360" spans="1:43">
      <c r="A360" s="3">
        <v>106</v>
      </c>
      <c r="B360" s="3">
        <v>35</v>
      </c>
      <c r="C360" s="24" t="s">
        <v>665</v>
      </c>
      <c r="D360" s="4">
        <v>3087.3752110281303</v>
      </c>
      <c r="E360" s="4">
        <v>2985.0692690359688</v>
      </c>
      <c r="F360" s="4">
        <v>3035.2764637668761</v>
      </c>
      <c r="G360" s="4">
        <v>3283.1524896783076</v>
      </c>
      <c r="H360" s="4">
        <v>3519.3534523348399</v>
      </c>
      <c r="I360" s="4">
        <v>3718.0801517949158</v>
      </c>
      <c r="J360" s="17">
        <v>3783.0893337317002</v>
      </c>
      <c r="K360" s="17">
        <v>3720.68803619446</v>
      </c>
      <c r="L360" s="4">
        <v>73.32716354949099</v>
      </c>
      <c r="M360" s="4">
        <v>72.516954244999567</v>
      </c>
      <c r="N360" s="4">
        <v>72.123922206294523</v>
      </c>
      <c r="O360" s="4">
        <v>73.692585584035783</v>
      </c>
      <c r="P360" s="4">
        <v>76.565526145900577</v>
      </c>
      <c r="Q360" s="4">
        <v>76.756269323256618</v>
      </c>
      <c r="R360" s="20">
        <v>74.480344871740158</v>
      </c>
      <c r="S360" s="20">
        <v>73.73340731571983</v>
      </c>
      <c r="T360" s="203">
        <v>46463</v>
      </c>
      <c r="U360" s="63">
        <v>46596</v>
      </c>
      <c r="V360" s="63">
        <v>46739</v>
      </c>
      <c r="W360" s="63">
        <v>46504</v>
      </c>
      <c r="X360" s="63">
        <v>46470</v>
      </c>
      <c r="Y360" s="63">
        <v>46576</v>
      </c>
      <c r="Z360" s="4">
        <v>46858</v>
      </c>
      <c r="AA360" s="4">
        <v>46858</v>
      </c>
      <c r="AB360" s="96">
        <f t="shared" ref="AB360:AI365" si="322">T360*(D360+L360)</f>
        <v>146855714.43000004</v>
      </c>
      <c r="AC360" s="4">
        <f t="shared" si="322"/>
        <v>142471287.66</v>
      </c>
      <c r="AD360" s="4">
        <f t="shared" si="322"/>
        <v>145236786.64000002</v>
      </c>
      <c r="AE360" s="4">
        <f t="shared" si="322"/>
        <v>156106723.38000003</v>
      </c>
      <c r="AF360" s="4">
        <f t="shared" si="322"/>
        <v>167102354.93000001</v>
      </c>
      <c r="AG360" s="4">
        <f t="shared" si="322"/>
        <v>176748301.15000001</v>
      </c>
      <c r="AH360" s="4">
        <f t="shared" si="322"/>
        <v>180758000</v>
      </c>
      <c r="AI360" s="4">
        <f t="shared" si="322"/>
        <v>177799000</v>
      </c>
      <c r="AJ360" s="199">
        <f t="shared" si="307"/>
        <v>3160.7023745776219</v>
      </c>
      <c r="AK360" s="4">
        <f t="shared" si="308"/>
        <v>3057.5862232809682</v>
      </c>
      <c r="AL360" s="4">
        <f t="shared" si="309"/>
        <v>3107.4003859731706</v>
      </c>
      <c r="AM360" s="4">
        <f t="shared" si="310"/>
        <v>3356.8450752623435</v>
      </c>
      <c r="AN360" s="4">
        <f t="shared" si="311"/>
        <v>3595.9189784807404</v>
      </c>
      <c r="AO360" s="4">
        <f t="shared" si="312"/>
        <v>3794.8364211181724</v>
      </c>
      <c r="AP360" s="4">
        <f t="shared" si="313"/>
        <v>3857.56967860344</v>
      </c>
      <c r="AQ360" s="4">
        <f t="shared" si="314"/>
        <v>3794.4214435101799</v>
      </c>
    </row>
    <row r="361" spans="1:43">
      <c r="A361" s="3">
        <v>186</v>
      </c>
      <c r="B361" s="3">
        <v>35</v>
      </c>
      <c r="C361" s="24" t="s">
        <v>689</v>
      </c>
      <c r="D361" s="4">
        <v>2950.6483877750611</v>
      </c>
      <c r="E361" s="4">
        <v>2961.0166317513062</v>
      </c>
      <c r="F361" s="4">
        <v>2934.2903643239688</v>
      </c>
      <c r="G361" s="4">
        <v>3092.8961704676344</v>
      </c>
      <c r="H361" s="4">
        <v>3232.7799347990208</v>
      </c>
      <c r="I361" s="4">
        <v>3280.8588952873693</v>
      </c>
      <c r="J361" s="17">
        <v>3328.5584808895373</v>
      </c>
      <c r="K361" s="17">
        <v>3348.5200168004067</v>
      </c>
      <c r="L361" s="4">
        <v>69.217603911980447</v>
      </c>
      <c r="M361" s="4">
        <v>67.832117315610773</v>
      </c>
      <c r="N361" s="4">
        <v>65.841398102038895</v>
      </c>
      <c r="O361" s="4">
        <v>66.228979497811565</v>
      </c>
      <c r="P361" s="4">
        <v>68.152181373109741</v>
      </c>
      <c r="Q361" s="4">
        <v>67.97885502193229</v>
      </c>
      <c r="R361" s="20">
        <v>67.64374295377678</v>
      </c>
      <c r="S361" s="20">
        <v>67.24583858346044</v>
      </c>
      <c r="T361" s="203">
        <v>40900</v>
      </c>
      <c r="U361" s="63">
        <v>41529</v>
      </c>
      <c r="V361" s="63">
        <v>42572</v>
      </c>
      <c r="W361" s="63">
        <v>43410</v>
      </c>
      <c r="X361" s="63">
        <v>43711</v>
      </c>
      <c r="Y361" s="63">
        <v>44455</v>
      </c>
      <c r="Z361" s="4">
        <v>45237</v>
      </c>
      <c r="AA361" s="4">
        <v>45237</v>
      </c>
      <c r="AB361" s="96">
        <f t="shared" si="322"/>
        <v>123512519.06</v>
      </c>
      <c r="AC361" s="4">
        <f t="shared" si="322"/>
        <v>125785059.7</v>
      </c>
      <c r="AD361" s="4">
        <f t="shared" si="322"/>
        <v>127721609.39</v>
      </c>
      <c r="AE361" s="4">
        <f t="shared" si="322"/>
        <v>137137622.75999999</v>
      </c>
      <c r="AF361" s="4">
        <f t="shared" si="322"/>
        <v>144287043.72999999</v>
      </c>
      <c r="AG361" s="4">
        <f t="shared" si="322"/>
        <v>148872582.19</v>
      </c>
      <c r="AH361" s="4">
        <f t="shared" si="322"/>
        <v>153634000</v>
      </c>
      <c r="AI361" s="4">
        <f t="shared" si="322"/>
        <v>154519000</v>
      </c>
      <c r="AJ361" s="199">
        <f t="shared" si="307"/>
        <v>3019.8659916870415</v>
      </c>
      <c r="AK361" s="4">
        <f t="shared" si="308"/>
        <v>3028.8487490669172</v>
      </c>
      <c r="AL361" s="4">
        <f t="shared" si="309"/>
        <v>3000.1317624260078</v>
      </c>
      <c r="AM361" s="4">
        <f t="shared" si="310"/>
        <v>3159.1251499654454</v>
      </c>
      <c r="AN361" s="4">
        <f t="shared" si="311"/>
        <v>3300.9321161721305</v>
      </c>
      <c r="AO361" s="4">
        <f t="shared" si="312"/>
        <v>3348.8377503093016</v>
      </c>
      <c r="AP361" s="4">
        <f t="shared" si="313"/>
        <v>3396.2022238433142</v>
      </c>
      <c r="AQ361" s="4">
        <f t="shared" si="314"/>
        <v>3415.7658553838673</v>
      </c>
    </row>
    <row r="362" spans="1:43">
      <c r="A362" s="3">
        <v>505</v>
      </c>
      <c r="B362" s="3">
        <v>35</v>
      </c>
      <c r="C362" s="24" t="s">
        <v>788</v>
      </c>
      <c r="D362" s="4">
        <v>2588.7134556441865</v>
      </c>
      <c r="E362" s="4">
        <v>2584.1667131827558</v>
      </c>
      <c r="F362" s="4">
        <v>2710.8087920011535</v>
      </c>
      <c r="G362" s="4">
        <v>2926.7957667021174</v>
      </c>
      <c r="H362" s="4">
        <v>3196.2206698518412</v>
      </c>
      <c r="I362" s="4">
        <v>3239.466672280229</v>
      </c>
      <c r="J362" s="17">
        <v>3362.8293104275635</v>
      </c>
      <c r="K362" s="17">
        <v>3443.6873170497624</v>
      </c>
      <c r="L362" s="4">
        <v>93.739424703891714</v>
      </c>
      <c r="M362" s="4">
        <v>92.744449239917515</v>
      </c>
      <c r="N362" s="4">
        <v>91.140700860452824</v>
      </c>
      <c r="O362" s="4">
        <v>92.816397563569566</v>
      </c>
      <c r="P362" s="4">
        <v>92.514840017373672</v>
      </c>
      <c r="Q362" s="4">
        <v>99.600635134484918</v>
      </c>
      <c r="R362" s="20">
        <v>90.69533087000336</v>
      </c>
      <c r="S362" s="20">
        <v>90.119487499400165</v>
      </c>
      <c r="T362" s="203">
        <v>20685</v>
      </c>
      <c r="U362" s="63">
        <v>20853</v>
      </c>
      <c r="V362" s="63">
        <v>20803</v>
      </c>
      <c r="W362" s="63">
        <v>20686</v>
      </c>
      <c r="X362" s="63">
        <v>20721</v>
      </c>
      <c r="Y362" s="63">
        <v>20783</v>
      </c>
      <c r="Z362" s="4">
        <v>20839</v>
      </c>
      <c r="AA362" s="4">
        <v>20839</v>
      </c>
      <c r="AB362" s="96">
        <f t="shared" si="322"/>
        <v>55486537.830000006</v>
      </c>
      <c r="AC362" s="4">
        <f t="shared" si="322"/>
        <v>55821628.470000006</v>
      </c>
      <c r="AD362" s="4">
        <f t="shared" si="322"/>
        <v>58288955.299999997</v>
      </c>
      <c r="AE362" s="4">
        <f t="shared" si="322"/>
        <v>62463697.229999997</v>
      </c>
      <c r="AF362" s="4">
        <f t="shared" si="322"/>
        <v>68145888.5</v>
      </c>
      <c r="AG362" s="4">
        <f t="shared" si="322"/>
        <v>69395835.849999994</v>
      </c>
      <c r="AH362" s="4">
        <f t="shared" si="322"/>
        <v>71968000</v>
      </c>
      <c r="AI362" s="4">
        <f t="shared" si="322"/>
        <v>73641000</v>
      </c>
      <c r="AJ362" s="199">
        <f t="shared" si="307"/>
        <v>2682.4528803480785</v>
      </c>
      <c r="AK362" s="4">
        <f t="shared" si="308"/>
        <v>2676.9111624226734</v>
      </c>
      <c r="AL362" s="4">
        <f t="shared" si="309"/>
        <v>2801.9494928616064</v>
      </c>
      <c r="AM362" s="4">
        <f t="shared" si="310"/>
        <v>3019.6121642656867</v>
      </c>
      <c r="AN362" s="4">
        <f t="shared" si="311"/>
        <v>3288.7355098692146</v>
      </c>
      <c r="AO362" s="4">
        <f t="shared" si="312"/>
        <v>3339.0673074147135</v>
      </c>
      <c r="AP362" s="4">
        <f t="shared" si="313"/>
        <v>3453.5246412975671</v>
      </c>
      <c r="AQ362" s="4">
        <f t="shared" si="314"/>
        <v>3533.8068045491627</v>
      </c>
    </row>
    <row r="363" spans="1:43">
      <c r="A363" s="3">
        <v>543</v>
      </c>
      <c r="B363" s="3">
        <v>35</v>
      </c>
      <c r="C363" s="24" t="s">
        <v>797</v>
      </c>
      <c r="D363" s="4">
        <v>2629.7251146860158</v>
      </c>
      <c r="E363" s="4">
        <v>2573.8882344679837</v>
      </c>
      <c r="F363" s="4">
        <v>2606.8595927322754</v>
      </c>
      <c r="G363" s="4">
        <v>2754.6593575530296</v>
      </c>
      <c r="H363" s="4">
        <v>2956.3744365361799</v>
      </c>
      <c r="I363" s="4">
        <v>3005.9867498797612</v>
      </c>
      <c r="J363" s="17">
        <v>2935.1096610476707</v>
      </c>
      <c r="K363" s="17">
        <v>3125.7476889613922</v>
      </c>
      <c r="L363" s="4">
        <v>77.117693390934917</v>
      </c>
      <c r="M363" s="4">
        <v>76.481790049988092</v>
      </c>
      <c r="N363" s="4">
        <v>75.215256528855051</v>
      </c>
      <c r="O363" s="4">
        <v>74.651353568498763</v>
      </c>
      <c r="P363" s="4">
        <v>76.570604517014402</v>
      </c>
      <c r="Q363" s="4">
        <v>77.388177633236381</v>
      </c>
      <c r="R363" s="20">
        <v>79.617545767627334</v>
      </c>
      <c r="S363" s="20">
        <v>79.617545767627334</v>
      </c>
      <c r="T363" s="203">
        <v>41897</v>
      </c>
      <c r="U363" s="63">
        <v>42010</v>
      </c>
      <c r="V363" s="63">
        <v>42159</v>
      </c>
      <c r="W363" s="63">
        <v>42665</v>
      </c>
      <c r="X363" s="63">
        <v>42993</v>
      </c>
      <c r="Y363" s="63">
        <v>43663</v>
      </c>
      <c r="Z363" s="4">
        <v>44136</v>
      </c>
      <c r="AA363" s="4">
        <v>44136</v>
      </c>
      <c r="AB363" s="96">
        <f t="shared" si="322"/>
        <v>113408593.13000001</v>
      </c>
      <c r="AC363" s="4">
        <f t="shared" si="322"/>
        <v>111342044.72999999</v>
      </c>
      <c r="AD363" s="4">
        <f t="shared" si="322"/>
        <v>113073593.57000001</v>
      </c>
      <c r="AE363" s="4">
        <f t="shared" si="322"/>
        <v>120712541.49000002</v>
      </c>
      <c r="AF363" s="4">
        <f t="shared" si="322"/>
        <v>130395406.14999999</v>
      </c>
      <c r="AG363" s="4">
        <f t="shared" si="322"/>
        <v>134629399.46000001</v>
      </c>
      <c r="AH363" s="4">
        <f t="shared" si="322"/>
        <v>133057999.99999999</v>
      </c>
      <c r="AI363" s="4">
        <f t="shared" si="322"/>
        <v>141472000</v>
      </c>
      <c r="AJ363" s="199">
        <f t="shared" si="307"/>
        <v>2706.8428080769509</v>
      </c>
      <c r="AK363" s="4">
        <f t="shared" si="308"/>
        <v>2650.3700245179716</v>
      </c>
      <c r="AL363" s="4">
        <f t="shared" si="309"/>
        <v>2682.0748492611306</v>
      </c>
      <c r="AM363" s="4">
        <f t="shared" si="310"/>
        <v>2829.3107111215286</v>
      </c>
      <c r="AN363" s="4">
        <f t="shared" si="311"/>
        <v>3032.9450410531945</v>
      </c>
      <c r="AO363" s="4">
        <f t="shared" si="312"/>
        <v>3083.3749275129976</v>
      </c>
      <c r="AP363" s="4">
        <f t="shared" si="313"/>
        <v>3014.7272068152979</v>
      </c>
      <c r="AQ363" s="4">
        <f t="shared" si="314"/>
        <v>3205.3652347290194</v>
      </c>
    </row>
    <row r="364" spans="1:43">
      <c r="A364" s="3">
        <v>611</v>
      </c>
      <c r="B364" s="3">
        <v>35</v>
      </c>
      <c r="C364" s="24" t="s">
        <v>828</v>
      </c>
      <c r="D364" s="4">
        <v>2204.2648253658535</v>
      </c>
      <c r="E364" s="4">
        <v>2193.3374510571653</v>
      </c>
      <c r="F364" s="4">
        <v>2196.8042608865458</v>
      </c>
      <c r="G364" s="4">
        <v>2394.8102801894238</v>
      </c>
      <c r="H364" s="4">
        <v>2608.3804607745778</v>
      </c>
      <c r="I364" s="4">
        <v>2856.4049526627218</v>
      </c>
      <c r="J364" s="17">
        <v>2834.5834978286616</v>
      </c>
      <c r="K364" s="17">
        <v>2857.0864587445717</v>
      </c>
      <c r="L364" s="4">
        <v>74.536585365853654</v>
      </c>
      <c r="M364" s="4">
        <v>74.393108848864529</v>
      </c>
      <c r="N364" s="4">
        <v>74.008982620581918</v>
      </c>
      <c r="O364" s="4">
        <v>74.782951854775064</v>
      </c>
      <c r="P364" s="4">
        <v>76.067527308838137</v>
      </c>
      <c r="Q364" s="4">
        <v>78.500986193293883</v>
      </c>
      <c r="R364" s="20">
        <v>81.129095933675487</v>
      </c>
      <c r="S364" s="20">
        <v>81.129095933675487</v>
      </c>
      <c r="T364" s="203">
        <v>5125</v>
      </c>
      <c r="U364" s="63">
        <v>5108</v>
      </c>
      <c r="V364" s="63">
        <v>5121</v>
      </c>
      <c r="W364" s="63">
        <v>5068</v>
      </c>
      <c r="X364" s="63">
        <v>5035</v>
      </c>
      <c r="Y364" s="63">
        <v>5070</v>
      </c>
      <c r="Z364" s="4">
        <v>5066</v>
      </c>
      <c r="AA364" s="4">
        <v>5066</v>
      </c>
      <c r="AB364" s="96">
        <f t="shared" si="322"/>
        <v>11678857.229999999</v>
      </c>
      <c r="AC364" s="4">
        <f t="shared" si="322"/>
        <v>11583567.699999999</v>
      </c>
      <c r="AD364" s="4">
        <f t="shared" si="322"/>
        <v>11628834.619999999</v>
      </c>
      <c r="AE364" s="4">
        <f t="shared" si="322"/>
        <v>12515898.5</v>
      </c>
      <c r="AF364" s="4">
        <f t="shared" si="322"/>
        <v>13516195.619999999</v>
      </c>
      <c r="AG364" s="4">
        <f t="shared" si="322"/>
        <v>14879973.109999999</v>
      </c>
      <c r="AH364" s="4">
        <f t="shared" si="322"/>
        <v>14771000</v>
      </c>
      <c r="AI364" s="4">
        <f t="shared" si="322"/>
        <v>14885000.000000002</v>
      </c>
      <c r="AJ364" s="199">
        <f t="shared" si="307"/>
        <v>2278.8014107317072</v>
      </c>
      <c r="AK364" s="4">
        <f t="shared" si="308"/>
        <v>2267.7305599060296</v>
      </c>
      <c r="AL364" s="4">
        <f t="shared" si="309"/>
        <v>2270.8132435071275</v>
      </c>
      <c r="AM364" s="4">
        <f t="shared" si="310"/>
        <v>2469.5932320441989</v>
      </c>
      <c r="AN364" s="4">
        <f t="shared" si="311"/>
        <v>2684.447988083416</v>
      </c>
      <c r="AO364" s="4">
        <f t="shared" si="312"/>
        <v>2934.9059388560158</v>
      </c>
      <c r="AP364" s="4">
        <f t="shared" si="313"/>
        <v>2915.7125937623373</v>
      </c>
      <c r="AQ364" s="4">
        <f t="shared" si="314"/>
        <v>2938.2155546782474</v>
      </c>
    </row>
    <row r="365" spans="1:43">
      <c r="A365" s="3">
        <v>858</v>
      </c>
      <c r="B365" s="3">
        <v>35</v>
      </c>
      <c r="C365" s="24" t="s">
        <v>898</v>
      </c>
      <c r="D365" s="4">
        <v>2680.721389011675</v>
      </c>
      <c r="E365" s="4">
        <v>2675.5146625894058</v>
      </c>
      <c r="F365" s="4">
        <v>2748.9107040832168</v>
      </c>
      <c r="G365" s="4">
        <v>2877.0153098489554</v>
      </c>
      <c r="H365" s="4">
        <v>3018.7789828752043</v>
      </c>
      <c r="I365" s="4">
        <v>3051.2955037000752</v>
      </c>
      <c r="J365" s="17">
        <v>3161.9050016361666</v>
      </c>
      <c r="K365" s="17">
        <v>3238.7293276612882</v>
      </c>
      <c r="L365" s="4">
        <v>77.32910372084558</v>
      </c>
      <c r="M365" s="4">
        <v>66.652845444179533</v>
      </c>
      <c r="N365" s="4">
        <v>69.657920612741293</v>
      </c>
      <c r="O365" s="4">
        <v>61.193875439685499</v>
      </c>
      <c r="P365" s="4">
        <v>77.489054120573073</v>
      </c>
      <c r="Q365" s="4">
        <v>80.318696336023521</v>
      </c>
      <c r="R365" s="20">
        <v>78.007400508470312</v>
      </c>
      <c r="S365" s="20">
        <v>78.913585219120492</v>
      </c>
      <c r="T365" s="203">
        <v>38459</v>
      </c>
      <c r="U365" s="63">
        <v>38588</v>
      </c>
      <c r="V365" s="63">
        <v>38646</v>
      </c>
      <c r="W365" s="63">
        <v>38664</v>
      </c>
      <c r="X365" s="63">
        <v>38599</v>
      </c>
      <c r="Y365" s="63">
        <v>38783</v>
      </c>
      <c r="Z365" s="4">
        <v>39727</v>
      </c>
      <c r="AA365" s="4">
        <v>39727</v>
      </c>
      <c r="AB365" s="96">
        <f t="shared" si="322"/>
        <v>106071863.90000001</v>
      </c>
      <c r="AC365" s="4">
        <f t="shared" si="322"/>
        <v>105814759.8</v>
      </c>
      <c r="AD365" s="4">
        <f t="shared" si="322"/>
        <v>108926403.06999999</v>
      </c>
      <c r="AE365" s="4">
        <f t="shared" si="322"/>
        <v>113602919.94000001</v>
      </c>
      <c r="AF365" s="4">
        <f t="shared" si="322"/>
        <v>119512849.96000001</v>
      </c>
      <c r="AG365" s="4">
        <f t="shared" si="322"/>
        <v>121453393.52000001</v>
      </c>
      <c r="AH365" s="4">
        <f t="shared" si="322"/>
        <v>128711999.99999999</v>
      </c>
      <c r="AI365" s="4">
        <f t="shared" si="322"/>
        <v>131800000</v>
      </c>
      <c r="AJ365" s="199">
        <f t="shared" si="307"/>
        <v>2758.0504927325205</v>
      </c>
      <c r="AK365" s="4">
        <f t="shared" si="308"/>
        <v>2742.1675080335854</v>
      </c>
      <c r="AL365" s="4">
        <f t="shared" si="309"/>
        <v>2818.5686246959581</v>
      </c>
      <c r="AM365" s="4">
        <f t="shared" si="310"/>
        <v>2938.209185288641</v>
      </c>
      <c r="AN365" s="4">
        <f t="shared" si="311"/>
        <v>3096.2680369957775</v>
      </c>
      <c r="AO365" s="4">
        <f t="shared" si="312"/>
        <v>3131.6142000360987</v>
      </c>
      <c r="AP365" s="4">
        <f t="shared" si="313"/>
        <v>3239.9124021446369</v>
      </c>
      <c r="AQ365" s="4">
        <f t="shared" si="314"/>
        <v>3317.6429128804089</v>
      </c>
    </row>
    <row r="366" spans="1:43" s="162" customFormat="1">
      <c r="A366" s="41"/>
      <c r="B366" s="41">
        <v>35</v>
      </c>
      <c r="C366" s="41" t="s">
        <v>936</v>
      </c>
      <c r="D366" s="41"/>
      <c r="E366" s="41"/>
      <c r="F366" s="41"/>
      <c r="G366" s="41"/>
      <c r="H366" s="41"/>
      <c r="I366" s="41"/>
      <c r="J366" s="216"/>
      <c r="K366" s="216"/>
      <c r="L366" s="41"/>
      <c r="M366" s="41"/>
      <c r="N366" s="41"/>
      <c r="O366" s="41"/>
      <c r="P366" s="41"/>
      <c r="Q366" s="41"/>
      <c r="R366" s="104"/>
      <c r="S366" s="104"/>
      <c r="T366" s="210">
        <f>SUM(T360:T365)</f>
        <v>193529</v>
      </c>
      <c r="U366" s="210">
        <f t="shared" ref="U366:AI366" si="323">SUM(U360:U365)</f>
        <v>194684</v>
      </c>
      <c r="V366" s="210">
        <f t="shared" si="323"/>
        <v>196040</v>
      </c>
      <c r="W366" s="210">
        <f t="shared" si="323"/>
        <v>196997</v>
      </c>
      <c r="X366" s="210">
        <f t="shared" si="323"/>
        <v>197529</v>
      </c>
      <c r="Y366" s="210">
        <f t="shared" si="323"/>
        <v>199330</v>
      </c>
      <c r="Z366" s="210">
        <f t="shared" si="323"/>
        <v>201863</v>
      </c>
      <c r="AA366" s="210">
        <f t="shared" si="323"/>
        <v>201863</v>
      </c>
      <c r="AB366" s="210">
        <f t="shared" si="323"/>
        <v>557014085.58000004</v>
      </c>
      <c r="AC366" s="210">
        <f t="shared" si="323"/>
        <v>552818348.06000006</v>
      </c>
      <c r="AD366" s="210">
        <f t="shared" si="323"/>
        <v>564876182.59000003</v>
      </c>
      <c r="AE366" s="210">
        <f t="shared" si="323"/>
        <v>602539403.30000007</v>
      </c>
      <c r="AF366" s="210">
        <f t="shared" si="323"/>
        <v>642959738.88999999</v>
      </c>
      <c r="AG366" s="210">
        <f t="shared" si="323"/>
        <v>665979485.28000009</v>
      </c>
      <c r="AH366" s="210">
        <f t="shared" si="323"/>
        <v>682901000</v>
      </c>
      <c r="AI366" s="210">
        <f t="shared" si="323"/>
        <v>694116000</v>
      </c>
      <c r="AJ366" s="199">
        <f t="shared" si="307"/>
        <v>2878.1944079698651</v>
      </c>
      <c r="AK366" s="4">
        <f t="shared" si="308"/>
        <v>2839.5674429331639</v>
      </c>
      <c r="AL366" s="4">
        <f t="shared" si="309"/>
        <v>2881.4332921342584</v>
      </c>
      <c r="AM366" s="4">
        <f t="shared" si="310"/>
        <v>3058.6222292725274</v>
      </c>
      <c r="AN366" s="4">
        <f t="shared" si="311"/>
        <v>3255.0143973289996</v>
      </c>
      <c r="AO366" s="4">
        <f t="shared" si="312"/>
        <v>3341.0900781618425</v>
      </c>
      <c r="AP366" s="4">
        <f t="shared" si="313"/>
        <v>3382.9924255559463</v>
      </c>
      <c r="AQ366" s="4">
        <f t="shared" si="314"/>
        <v>3438.5499076106071</v>
      </c>
    </row>
    <row r="367" spans="1:43" s="229" customFormat="1" ht="15">
      <c r="A367" s="223"/>
      <c r="B367" s="223"/>
      <c r="C367" s="223"/>
      <c r="D367" s="223"/>
      <c r="E367" s="223"/>
      <c r="F367" s="223"/>
      <c r="G367" s="223"/>
      <c r="H367" s="223"/>
      <c r="I367" s="223"/>
      <c r="J367" s="226"/>
      <c r="K367" s="226"/>
      <c r="L367" s="223"/>
      <c r="R367" s="242"/>
      <c r="S367" s="242"/>
      <c r="T367" s="228"/>
      <c r="AB367" s="235"/>
      <c r="AC367" s="236"/>
      <c r="AD367" s="236"/>
      <c r="AE367" s="236"/>
      <c r="AF367" s="236"/>
      <c r="AG367" s="236"/>
      <c r="AH367" s="236"/>
      <c r="AJ367" s="230" t="s">
        <v>1018</v>
      </c>
      <c r="AK367" s="231">
        <f>AK366/AJ366-1</f>
        <v>-1.3420554542716512E-2</v>
      </c>
      <c r="AL367" s="231">
        <f t="shared" ref="AL367" si="324">AL366/AK366-1</f>
        <v>1.4743741799577936E-2</v>
      </c>
      <c r="AM367" s="231">
        <f t="shared" ref="AM367" si="325">AM366/AL366-1</f>
        <v>6.149333306516569E-2</v>
      </c>
      <c r="AN367" s="231">
        <f t="shared" ref="AN367" si="326">AN366/AM366-1</f>
        <v>6.4209357460657257E-2</v>
      </c>
      <c r="AO367" s="231">
        <f t="shared" ref="AO367" si="327">AO366/AN366-1</f>
        <v>2.6444024611219863E-2</v>
      </c>
      <c r="AP367" s="231">
        <f t="shared" ref="AP367" si="328">AP366/AO366-1</f>
        <v>1.2541519807558466E-2</v>
      </c>
      <c r="AQ367" s="231">
        <f t="shared" ref="AQ367" si="329">AQ366/AP366-1</f>
        <v>1.6422585411355328E-2</v>
      </c>
    </row>
  </sheetData>
  <conditionalFormatting sqref="A10:AI10 AR10:XFD10">
    <cfRule type="cellIs" dxfId="26" priority="7" operator="greaterThan">
      <formula>0.05</formula>
    </cfRule>
  </conditionalFormatting>
  <conditionalFormatting sqref="A39:AI39 AR39:XFD39">
    <cfRule type="cellIs" dxfId="25" priority="6" operator="greaterThan">
      <formula>5</formula>
    </cfRule>
  </conditionalFormatting>
  <conditionalFormatting sqref="A210:AI210 A185:AI185 A169:AI169 A147:AI147 A132:AI132 A120:AI120 A111:AI111 A98:AI98 A72:AI72 A58:AI58 A39:AI39 AR39:XFD39 AR58:XFD58 AR72:XFD72 AR98:XFD98 AR111:XFD111 AR120:XFD120 AR132:XFD132 AR147:XFD147 AR169:XFD169 AR185:XFD185 AR210:XFD210">
    <cfRule type="cellIs" dxfId="24" priority="4" operator="lessThan">
      <formula>0</formula>
    </cfRule>
    <cfRule type="cellIs" dxfId="23" priority="5" operator="greaterThan">
      <formula>5</formula>
    </cfRule>
  </conditionalFormatting>
  <conditionalFormatting sqref="A367:AI367 A358:AI358 A348:AI348 A335:AI335 A330:AI330 A327:AI327 A303:AI303 A292:AI292 A259:AI259 A248:AI248 A231:AI231 AR231:XFD231 AR248:XFD248 AR259:XFD259 AR292:XFD292 AR303:XFD303 AR327:XFD327 AR330:XFD330 AR335:XFD335 AR348:XFD348 AR358:XFD358 AR367:XFD367">
    <cfRule type="cellIs" dxfId="22" priority="2" operator="lessThan">
      <formula>0</formula>
    </cfRule>
    <cfRule type="cellIs" dxfId="21" priority="3" operator="greaterThan">
      <formula>5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A2AF7-3819-4D14-9EC9-0E35A119CF75}">
  <sheetPr>
    <tabColor theme="6"/>
  </sheetPr>
  <dimension ref="A1:AQ55"/>
  <sheetViews>
    <sheetView workbookViewId="0"/>
  </sheetViews>
  <sheetFormatPr defaultRowHeight="12"/>
  <cols>
    <col min="1" max="1" width="6.33203125" style="3" customWidth="1"/>
    <col min="2" max="2" width="15.88671875" bestFit="1" customWidth="1"/>
    <col min="3" max="25" width="8.88671875" hidden="1" customWidth="1"/>
    <col min="26" max="26" width="9" style="3" hidden="1" customWidth="1"/>
    <col min="27" max="27" width="12.33203125" style="3" customWidth="1"/>
    <col min="28" max="28" width="12.33203125" style="3" bestFit="1" customWidth="1"/>
    <col min="29" max="33" width="12.33203125" style="3" customWidth="1"/>
    <col min="34" max="34" width="12.6640625" bestFit="1" customWidth="1"/>
    <col min="35" max="41" width="8" bestFit="1" customWidth="1"/>
    <col min="43" max="43" width="9.6640625" bestFit="1" customWidth="1"/>
  </cols>
  <sheetData>
    <row r="1" spans="1:43" ht="22.8">
      <c r="A1" s="99" t="s">
        <v>1021</v>
      </c>
      <c r="B1" s="3"/>
      <c r="C1" s="3"/>
      <c r="D1" s="3"/>
      <c r="E1" s="3"/>
      <c r="F1" s="3"/>
      <c r="G1" s="3"/>
      <c r="H1" s="2"/>
      <c r="I1" s="2"/>
      <c r="J1" s="3"/>
      <c r="P1" s="9"/>
      <c r="Q1" s="9"/>
      <c r="R1" s="204"/>
      <c r="Z1" s="199"/>
      <c r="AA1" s="4"/>
      <c r="AB1" s="4"/>
      <c r="AC1" s="4"/>
      <c r="AD1" s="4"/>
      <c r="AE1" s="4"/>
      <c r="AF1" s="4"/>
      <c r="AH1" s="221"/>
    </row>
    <row r="2" spans="1:43" ht="13.8">
      <c r="A2" s="109" t="s">
        <v>957</v>
      </c>
      <c r="B2" s="3"/>
      <c r="C2" s="3"/>
      <c r="D2" s="3"/>
      <c r="E2" s="3"/>
      <c r="F2" s="3"/>
      <c r="G2" s="3"/>
      <c r="H2" s="2"/>
      <c r="I2" s="2"/>
      <c r="J2" s="21"/>
      <c r="P2" s="101"/>
      <c r="Q2" s="101"/>
      <c r="R2" s="204"/>
      <c r="Z2" s="199"/>
      <c r="AA2" s="4"/>
      <c r="AB2" s="4"/>
      <c r="AC2" s="4"/>
      <c r="AD2" s="4"/>
      <c r="AE2" s="4"/>
      <c r="AF2" s="4"/>
      <c r="AH2" s="204"/>
    </row>
    <row r="3" spans="1:43" ht="13.8">
      <c r="A3" s="109" t="s">
        <v>997</v>
      </c>
      <c r="B3" s="21"/>
      <c r="C3" s="21"/>
      <c r="D3" s="21"/>
      <c r="E3" s="21"/>
      <c r="F3" s="21"/>
      <c r="G3" s="21"/>
      <c r="H3" s="2"/>
      <c r="I3" s="2"/>
      <c r="J3" s="21"/>
      <c r="K3" s="21"/>
      <c r="L3" s="21"/>
      <c r="M3" s="21"/>
      <c r="N3" s="21"/>
      <c r="O3" s="21"/>
      <c r="P3" s="101"/>
      <c r="Q3" s="101"/>
      <c r="R3" s="204"/>
      <c r="Z3" s="199"/>
      <c r="AA3" s="4"/>
      <c r="AB3" s="4"/>
      <c r="AC3" s="4"/>
      <c r="AD3" s="4"/>
      <c r="AE3" s="4"/>
      <c r="AF3" s="4"/>
      <c r="AH3" s="204"/>
    </row>
    <row r="4" spans="1:43" ht="13.8">
      <c r="A4" s="109" t="s">
        <v>930</v>
      </c>
      <c r="B4" s="3"/>
      <c r="C4" s="3"/>
      <c r="D4" s="3"/>
      <c r="E4" s="3"/>
      <c r="F4" s="3"/>
      <c r="G4" s="3"/>
      <c r="H4" s="2"/>
      <c r="I4" s="2"/>
      <c r="J4" s="3"/>
      <c r="P4" s="9"/>
      <c r="Q4" s="9"/>
      <c r="R4" s="204"/>
      <c r="Z4" s="96"/>
      <c r="AA4" s="4"/>
      <c r="AB4" s="4"/>
      <c r="AC4" s="4"/>
      <c r="AD4" s="4"/>
      <c r="AE4" s="4"/>
      <c r="AF4" s="4"/>
      <c r="AH4" s="204"/>
    </row>
    <row r="5" spans="1:43" ht="13.8">
      <c r="A5" s="109" t="s">
        <v>961</v>
      </c>
      <c r="B5" s="3"/>
      <c r="C5" s="3"/>
      <c r="D5" s="3"/>
      <c r="E5" s="3"/>
      <c r="F5" s="3"/>
      <c r="G5" s="3"/>
      <c r="H5" s="2"/>
      <c r="I5" s="2"/>
      <c r="J5" s="3"/>
      <c r="P5" s="9"/>
      <c r="Q5" s="9"/>
      <c r="R5" s="204"/>
      <c r="Z5" s="96"/>
      <c r="AA5" s="4"/>
      <c r="AB5" s="4"/>
      <c r="AC5" s="4"/>
      <c r="AD5" s="4"/>
      <c r="AE5" s="4"/>
      <c r="AF5" s="4"/>
      <c r="AH5" s="204"/>
    </row>
    <row r="6" spans="1:43">
      <c r="A6" s="21"/>
      <c r="B6" s="22"/>
      <c r="C6" s="22"/>
      <c r="D6" s="22"/>
      <c r="E6" s="22"/>
      <c r="F6" s="22"/>
      <c r="G6" s="22"/>
      <c r="H6" s="34"/>
      <c r="I6" s="34"/>
      <c r="J6" s="22"/>
      <c r="K6" s="22"/>
      <c r="L6" s="22"/>
      <c r="M6" s="22"/>
      <c r="N6" s="22"/>
      <c r="O6" s="22"/>
      <c r="P6" s="102"/>
      <c r="Q6" s="102"/>
      <c r="R6" s="204"/>
      <c r="Z6" s="96"/>
      <c r="AA6" s="96"/>
      <c r="AB6" s="96"/>
      <c r="AC6" s="96"/>
      <c r="AD6" s="96"/>
      <c r="AE6" s="96"/>
      <c r="AF6" s="96"/>
      <c r="AG6" s="96"/>
      <c r="AH6" s="204"/>
    </row>
    <row r="7" spans="1:43" ht="36">
      <c r="B7" s="21"/>
      <c r="C7" s="64" t="s">
        <v>947</v>
      </c>
      <c r="D7" s="64" t="s">
        <v>947</v>
      </c>
      <c r="E7" s="64" t="s">
        <v>947</v>
      </c>
      <c r="F7" s="64" t="s">
        <v>947</v>
      </c>
      <c r="G7" s="64" t="s">
        <v>947</v>
      </c>
      <c r="H7" s="64" t="s">
        <v>947</v>
      </c>
      <c r="I7" s="66" t="s">
        <v>947</v>
      </c>
      <c r="J7" s="66" t="s">
        <v>947</v>
      </c>
      <c r="K7" s="65" t="s">
        <v>948</v>
      </c>
      <c r="L7" s="65" t="s">
        <v>948</v>
      </c>
      <c r="M7" s="65" t="s">
        <v>948</v>
      </c>
      <c r="N7" s="65" t="s">
        <v>948</v>
      </c>
      <c r="O7" s="65" t="s">
        <v>948</v>
      </c>
      <c r="P7" s="65" t="s">
        <v>948</v>
      </c>
      <c r="Q7" s="103" t="s">
        <v>948</v>
      </c>
      <c r="R7" s="103" t="s">
        <v>948</v>
      </c>
      <c r="S7" s="211" t="s">
        <v>1016</v>
      </c>
      <c r="T7" s="211" t="s">
        <v>1016</v>
      </c>
      <c r="U7" s="211" t="s">
        <v>1016</v>
      </c>
      <c r="V7" s="211" t="s">
        <v>1016</v>
      </c>
      <c r="W7" s="211" t="s">
        <v>1016</v>
      </c>
      <c r="X7" s="211" t="s">
        <v>1016</v>
      </c>
      <c r="Y7" s="211" t="s">
        <v>1016</v>
      </c>
      <c r="Z7" s="211" t="s">
        <v>1016</v>
      </c>
      <c r="AA7" s="212" t="s">
        <v>1022</v>
      </c>
      <c r="AB7" s="212" t="s">
        <v>1022</v>
      </c>
      <c r="AC7" s="212" t="s">
        <v>1022</v>
      </c>
      <c r="AD7" s="212" t="s">
        <v>1022</v>
      </c>
      <c r="AE7" s="212" t="s">
        <v>1022</v>
      </c>
      <c r="AF7" s="212" t="s">
        <v>1022</v>
      </c>
      <c r="AG7" s="212" t="s">
        <v>1022</v>
      </c>
      <c r="AH7" s="212" t="s">
        <v>1022</v>
      </c>
      <c r="AI7" s="222" t="s">
        <v>1017</v>
      </c>
      <c r="AJ7" s="219" t="s">
        <v>1017</v>
      </c>
      <c r="AK7" s="219" t="s">
        <v>1017</v>
      </c>
      <c r="AL7" s="219" t="s">
        <v>1017</v>
      </c>
      <c r="AM7" s="219" t="s">
        <v>1017</v>
      </c>
      <c r="AN7" s="219" t="s">
        <v>1017</v>
      </c>
      <c r="AO7" s="219" t="s">
        <v>1017</v>
      </c>
      <c r="AP7" s="219" t="s">
        <v>1017</v>
      </c>
      <c r="AQ7" s="278" t="s">
        <v>1037</v>
      </c>
    </row>
    <row r="8" spans="1:43" ht="14.4">
      <c r="B8" s="21"/>
      <c r="C8" s="22">
        <v>2015</v>
      </c>
      <c r="D8" s="22">
        <v>2016</v>
      </c>
      <c r="E8" s="22">
        <v>2017</v>
      </c>
      <c r="F8" s="22">
        <v>2018</v>
      </c>
      <c r="G8" s="22">
        <v>2019</v>
      </c>
      <c r="H8" s="22">
        <v>2020</v>
      </c>
      <c r="I8" s="34">
        <v>2021</v>
      </c>
      <c r="J8" s="34">
        <v>2022</v>
      </c>
      <c r="K8" s="22">
        <v>2015</v>
      </c>
      <c r="L8" s="22">
        <v>2016</v>
      </c>
      <c r="M8" s="22">
        <v>2017</v>
      </c>
      <c r="N8" s="22">
        <v>2018</v>
      </c>
      <c r="O8" s="22">
        <v>2019</v>
      </c>
      <c r="P8" s="22">
        <v>2020</v>
      </c>
      <c r="Q8" s="102">
        <v>2021</v>
      </c>
      <c r="R8" s="102">
        <v>2022</v>
      </c>
      <c r="S8" s="205" t="s">
        <v>1009</v>
      </c>
      <c r="T8" s="200" t="s">
        <v>1010</v>
      </c>
      <c r="U8" s="200" t="s">
        <v>1011</v>
      </c>
      <c r="V8" s="200" t="s">
        <v>1012</v>
      </c>
      <c r="W8" s="200" t="s">
        <v>1013</v>
      </c>
      <c r="X8" s="200" t="s">
        <v>1014</v>
      </c>
      <c r="Y8" s="200">
        <v>2021</v>
      </c>
      <c r="Z8" s="201">
        <v>2022</v>
      </c>
      <c r="AA8" s="205" t="s">
        <v>1009</v>
      </c>
      <c r="AB8" s="200" t="s">
        <v>1010</v>
      </c>
      <c r="AC8" s="200" t="s">
        <v>1011</v>
      </c>
      <c r="AD8" s="200" t="s">
        <v>1012</v>
      </c>
      <c r="AE8" s="200" t="s">
        <v>1013</v>
      </c>
      <c r="AF8" s="200" t="s">
        <v>1014</v>
      </c>
      <c r="AG8" s="200">
        <v>2021</v>
      </c>
      <c r="AH8" s="201">
        <v>2022</v>
      </c>
      <c r="AI8" s="202" t="s">
        <v>1009</v>
      </c>
      <c r="AJ8" s="200" t="s">
        <v>1010</v>
      </c>
      <c r="AK8" s="200" t="s">
        <v>1011</v>
      </c>
      <c r="AL8" s="200" t="s">
        <v>1012</v>
      </c>
      <c r="AM8" s="200" t="s">
        <v>1013</v>
      </c>
      <c r="AN8" s="200" t="s">
        <v>1014</v>
      </c>
      <c r="AO8" s="200">
        <v>2021</v>
      </c>
      <c r="AP8" s="201">
        <v>2022</v>
      </c>
      <c r="AQ8" s="200" t="s">
        <v>1036</v>
      </c>
    </row>
    <row r="9" spans="1:43" s="41" customFormat="1" ht="48">
      <c r="A9" s="69" t="s">
        <v>968</v>
      </c>
      <c r="B9" s="42" t="s">
        <v>629</v>
      </c>
      <c r="C9" s="67">
        <v>3173.7339325391408</v>
      </c>
      <c r="D9" s="67">
        <v>3173.9004275964526</v>
      </c>
      <c r="E9" s="67">
        <v>3143.2833421794539</v>
      </c>
      <c r="F9" s="67">
        <v>3241.289024565518</v>
      </c>
      <c r="G9" s="67">
        <v>3406.3836863364322</v>
      </c>
      <c r="H9" s="67">
        <v>3534.9420963689054</v>
      </c>
      <c r="I9" s="43">
        <v>3640</v>
      </c>
      <c r="J9" s="43">
        <v>3765</v>
      </c>
      <c r="K9" s="29">
        <v>74.861610475741188</v>
      </c>
      <c r="L9" s="29">
        <v>73.672065257322544</v>
      </c>
      <c r="M9" s="29">
        <v>74.872698632167939</v>
      </c>
      <c r="N9" s="29">
        <v>76.592937849504295</v>
      </c>
      <c r="O9" s="29">
        <v>80.456446545916151</v>
      </c>
      <c r="P9" s="29">
        <v>80.640642306652438</v>
      </c>
      <c r="Q9" s="104">
        <v>83</v>
      </c>
      <c r="R9" s="104">
        <v>88</v>
      </c>
      <c r="S9" s="263">
        <v>5487308</v>
      </c>
      <c r="T9" s="264">
        <v>5503297</v>
      </c>
      <c r="U9" s="264">
        <v>5513130</v>
      </c>
      <c r="V9" s="264">
        <v>5517919</v>
      </c>
      <c r="W9" s="264">
        <v>5525292</v>
      </c>
      <c r="X9" s="264">
        <v>5533793</v>
      </c>
      <c r="Y9" s="264">
        <v>5519255</v>
      </c>
      <c r="Z9" s="264">
        <v>5519255</v>
      </c>
      <c r="AA9" s="255">
        <v>17826044311.949905</v>
      </c>
      <c r="AB9" s="29">
        <v>17872355957.204704</v>
      </c>
      <c r="AC9" s="29">
        <v>17742112613.279778</v>
      </c>
      <c r="AD9" s="29">
        <v>18307803920.167137</v>
      </c>
      <c r="AE9" s="29">
        <v>19265809891.493778</v>
      </c>
      <c r="AF9" s="29">
        <v>20007886450.203632</v>
      </c>
      <c r="AG9" s="29">
        <v>20548186365</v>
      </c>
      <c r="AH9" s="29">
        <v>21265689515</v>
      </c>
      <c r="AI9" s="198">
        <v>3248.595543014882</v>
      </c>
      <c r="AJ9" s="29">
        <v>3247.5724928537757</v>
      </c>
      <c r="AK9" s="29">
        <v>3218.156040811622</v>
      </c>
      <c r="AL9" s="29">
        <v>3317.8819624150224</v>
      </c>
      <c r="AM9" s="29">
        <v>3486.8401328823488</v>
      </c>
      <c r="AN9" s="29">
        <v>3615.5827386755582</v>
      </c>
      <c r="AO9" s="29">
        <v>3723</v>
      </c>
      <c r="AP9" s="29">
        <v>3853</v>
      </c>
      <c r="AQ9" s="277">
        <f>AP9/AI9-1</f>
        <v>0.1860510023430606</v>
      </c>
    </row>
    <row r="10" spans="1:43" s="3" customFormat="1">
      <c r="A10" s="3">
        <v>2</v>
      </c>
      <c r="B10" s="207" t="s">
        <v>1015</v>
      </c>
      <c r="C10" s="4"/>
      <c r="D10" s="4"/>
      <c r="E10" s="4"/>
      <c r="F10" s="4"/>
      <c r="G10" s="4"/>
      <c r="H10" s="4"/>
      <c r="I10" s="17"/>
      <c r="J10" s="17"/>
      <c r="K10" s="4"/>
      <c r="L10" s="4"/>
      <c r="M10" s="4"/>
      <c r="N10" s="4"/>
      <c r="O10" s="4"/>
      <c r="P10" s="4"/>
      <c r="Q10" s="20"/>
      <c r="R10" s="20"/>
      <c r="S10" s="96">
        <v>474323</v>
      </c>
      <c r="T10" s="96">
        <v>475543</v>
      </c>
      <c r="U10" s="96">
        <v>477677</v>
      </c>
      <c r="V10" s="96">
        <v>478582</v>
      </c>
      <c r="W10" s="96">
        <v>479341</v>
      </c>
      <c r="X10" s="96">
        <v>481403</v>
      </c>
      <c r="Y10" s="96">
        <v>483688</v>
      </c>
      <c r="Z10" s="96">
        <v>483688</v>
      </c>
      <c r="AA10" s="96">
        <v>1529861540.3900003</v>
      </c>
      <c r="AB10" s="96">
        <v>1554195486.4999998</v>
      </c>
      <c r="AC10" s="96">
        <v>1547777621.6700001</v>
      </c>
      <c r="AD10" s="96">
        <v>1605786005.0699997</v>
      </c>
      <c r="AE10" s="96">
        <v>1681896870.54</v>
      </c>
      <c r="AF10" s="96">
        <v>1716357601.48</v>
      </c>
      <c r="AG10" s="96">
        <v>1746185000</v>
      </c>
      <c r="AH10" s="96">
        <v>1810546000</v>
      </c>
      <c r="AI10" s="199">
        <v>3225.3581217651272</v>
      </c>
      <c r="AJ10" s="4">
        <v>3268.2543671129629</v>
      </c>
      <c r="AK10" s="4">
        <v>3240.2180169235698</v>
      </c>
      <c r="AL10" s="4">
        <v>3355.2996248709724</v>
      </c>
      <c r="AM10" s="4">
        <v>3508.769061148535</v>
      </c>
      <c r="AN10" s="4">
        <v>3565.3238585550985</v>
      </c>
      <c r="AO10" s="4">
        <v>3610.1474504225866</v>
      </c>
      <c r="AP10" s="4">
        <v>3743.2104993301468</v>
      </c>
      <c r="AQ10" s="277">
        <f t="shared" ref="AQ10:AQ31" si="0">AP10/AI10-1</f>
        <v>0.16055655155639492</v>
      </c>
    </row>
    <row r="11" spans="1:43" s="3" customFormat="1">
      <c r="A11" s="3">
        <v>4</v>
      </c>
      <c r="B11" s="207" t="s">
        <v>861</v>
      </c>
      <c r="C11" s="4"/>
      <c r="D11" s="4"/>
      <c r="E11" s="4"/>
      <c r="F11" s="4"/>
      <c r="G11" s="4"/>
      <c r="H11" s="4"/>
      <c r="I11" s="17"/>
      <c r="J11" s="17"/>
      <c r="K11" s="4"/>
      <c r="L11" s="4"/>
      <c r="M11" s="4"/>
      <c r="N11" s="4"/>
      <c r="O11" s="4"/>
      <c r="P11" s="4"/>
      <c r="Q11" s="20"/>
      <c r="R11" s="20"/>
      <c r="S11" s="96">
        <v>222957</v>
      </c>
      <c r="T11" s="96">
        <v>221740</v>
      </c>
      <c r="U11" s="96">
        <v>220398</v>
      </c>
      <c r="V11" s="96">
        <v>218624</v>
      </c>
      <c r="W11" s="96">
        <v>216752</v>
      </c>
      <c r="X11" s="96">
        <v>215416</v>
      </c>
      <c r="Y11" s="96">
        <v>214327</v>
      </c>
      <c r="Z11" s="96">
        <v>214327</v>
      </c>
      <c r="AA11" s="96">
        <v>763920203.44000006</v>
      </c>
      <c r="AB11" s="96">
        <v>760444937.56999993</v>
      </c>
      <c r="AC11" s="96">
        <v>754901225.3900001</v>
      </c>
      <c r="AD11" s="96">
        <v>786573798.19999993</v>
      </c>
      <c r="AE11" s="96">
        <v>811407653.91999996</v>
      </c>
      <c r="AF11" s="96">
        <v>820457967.06000006</v>
      </c>
      <c r="AG11" s="96">
        <v>855323000</v>
      </c>
      <c r="AH11" s="96">
        <v>897161000</v>
      </c>
      <c r="AI11" s="199">
        <v>3426.3118154621748</v>
      </c>
      <c r="AJ11" s="4">
        <v>3429.4441127897535</v>
      </c>
      <c r="AK11" s="4">
        <v>3425.1727574206666</v>
      </c>
      <c r="AL11" s="4">
        <v>3597.8382894833135</v>
      </c>
      <c r="AM11" s="4">
        <v>3743.4840459142242</v>
      </c>
      <c r="AN11" s="4">
        <v>3808.7141487169015</v>
      </c>
      <c r="AO11" s="4">
        <v>3990.7384510584293</v>
      </c>
      <c r="AP11" s="4">
        <v>4185.9448412939109</v>
      </c>
      <c r="AQ11" s="277">
        <f t="shared" si="0"/>
        <v>0.22170574855554093</v>
      </c>
    </row>
    <row r="12" spans="1:43" s="3" customFormat="1">
      <c r="A12" s="3">
        <v>5</v>
      </c>
      <c r="B12" s="207" t="s">
        <v>700</v>
      </c>
      <c r="C12" s="4"/>
      <c r="D12" s="4"/>
      <c r="E12" s="4"/>
      <c r="F12" s="4"/>
      <c r="G12" s="4"/>
      <c r="H12" s="4"/>
      <c r="I12" s="17"/>
      <c r="J12" s="17"/>
      <c r="K12" s="4"/>
      <c r="L12" s="4"/>
      <c r="M12" s="4"/>
      <c r="N12" s="4"/>
      <c r="O12" s="4"/>
      <c r="P12" s="4"/>
      <c r="Q12" s="20"/>
      <c r="R12" s="20"/>
      <c r="S12" s="96">
        <v>174710</v>
      </c>
      <c r="T12" s="96">
        <v>173781</v>
      </c>
      <c r="U12" s="96">
        <v>172720</v>
      </c>
      <c r="V12" s="96">
        <v>171364</v>
      </c>
      <c r="W12" s="96">
        <v>170925</v>
      </c>
      <c r="X12" s="96">
        <v>170577</v>
      </c>
      <c r="Y12" s="96">
        <v>170234</v>
      </c>
      <c r="Z12" s="96">
        <v>170234</v>
      </c>
      <c r="AA12" s="96">
        <v>565254265.5</v>
      </c>
      <c r="AB12" s="96">
        <v>573874131.71999991</v>
      </c>
      <c r="AC12" s="96">
        <v>567032891.94999981</v>
      </c>
      <c r="AD12" s="96">
        <v>578911871.21000004</v>
      </c>
      <c r="AE12" s="96">
        <v>595113729.88</v>
      </c>
      <c r="AF12" s="96">
        <v>616351372</v>
      </c>
      <c r="AG12" s="96">
        <v>635053000</v>
      </c>
      <c r="AH12" s="96">
        <v>661865000</v>
      </c>
      <c r="AI12" s="199">
        <v>3235.3858708717303</v>
      </c>
      <c r="AJ12" s="4">
        <v>3302.2835161496359</v>
      </c>
      <c r="AK12" s="4">
        <v>3282.9602359309856</v>
      </c>
      <c r="AL12" s="4">
        <v>3378.2583927195915</v>
      </c>
      <c r="AM12" s="4">
        <v>3481.7243228316511</v>
      </c>
      <c r="AN12" s="4">
        <v>3613.3322311917786</v>
      </c>
      <c r="AO12" s="4">
        <v>3730.4709987429069</v>
      </c>
      <c r="AP12" s="4">
        <v>3887.9718505116489</v>
      </c>
      <c r="AQ12" s="277">
        <f t="shared" si="0"/>
        <v>0.20170267340139203</v>
      </c>
    </row>
    <row r="13" spans="1:43" s="41" customFormat="1">
      <c r="A13" s="3">
        <v>6</v>
      </c>
      <c r="B13" s="218" t="s">
        <v>819</v>
      </c>
      <c r="C13" s="29"/>
      <c r="D13" s="29"/>
      <c r="E13" s="29"/>
      <c r="F13" s="29"/>
      <c r="G13" s="29"/>
      <c r="H13" s="29"/>
      <c r="I13" s="208"/>
      <c r="J13" s="208"/>
      <c r="K13" s="29"/>
      <c r="L13" s="29"/>
      <c r="M13" s="29"/>
      <c r="N13" s="29"/>
      <c r="O13" s="29"/>
      <c r="P13" s="29"/>
      <c r="Q13" s="209"/>
      <c r="R13" s="209"/>
      <c r="S13" s="96">
        <v>508448</v>
      </c>
      <c r="T13" s="96">
        <v>511642</v>
      </c>
      <c r="U13" s="96">
        <v>514333</v>
      </c>
      <c r="V13" s="96">
        <v>517333</v>
      </c>
      <c r="W13" s="96">
        <v>519872</v>
      </c>
      <c r="X13" s="96">
        <v>522852</v>
      </c>
      <c r="Y13" s="96">
        <v>527569</v>
      </c>
      <c r="Z13" s="96">
        <v>527569</v>
      </c>
      <c r="AA13" s="96">
        <v>1593417273.05</v>
      </c>
      <c r="AB13" s="96">
        <v>1627997173.0699999</v>
      </c>
      <c r="AC13" s="96">
        <v>1615894074.4300003</v>
      </c>
      <c r="AD13" s="96">
        <v>1682906748.3199999</v>
      </c>
      <c r="AE13" s="96">
        <v>1739030398.2700002</v>
      </c>
      <c r="AF13" s="96">
        <v>1826267062.5</v>
      </c>
      <c r="AG13" s="96">
        <v>1883689000</v>
      </c>
      <c r="AH13" s="96">
        <v>1972114000</v>
      </c>
      <c r="AI13" s="199">
        <v>3133.884434691453</v>
      </c>
      <c r="AJ13" s="4">
        <v>3181.9068275669315</v>
      </c>
      <c r="AK13" s="4">
        <v>3141.7273914565085</v>
      </c>
      <c r="AL13" s="4">
        <v>3253.0434909816308</v>
      </c>
      <c r="AM13" s="4">
        <v>3345.1126397844091</v>
      </c>
      <c r="AN13" s="4">
        <v>3492.8948583920496</v>
      </c>
      <c r="AO13" s="4">
        <v>3570.5073649134047</v>
      </c>
      <c r="AP13" s="4">
        <v>3738.1157725340195</v>
      </c>
      <c r="AQ13" s="277">
        <f t="shared" si="0"/>
        <v>0.19280587731757137</v>
      </c>
    </row>
    <row r="14" spans="1:43" s="41" customFormat="1">
      <c r="A14" s="3">
        <v>7</v>
      </c>
      <c r="B14" s="207" t="s">
        <v>839</v>
      </c>
      <c r="C14" s="29"/>
      <c r="D14" s="29"/>
      <c r="E14" s="29"/>
      <c r="F14" s="29"/>
      <c r="G14" s="29"/>
      <c r="H14" s="29"/>
      <c r="I14" s="208"/>
      <c r="J14" s="208"/>
      <c r="K14" s="29"/>
      <c r="L14" s="29"/>
      <c r="M14" s="29"/>
      <c r="N14" s="29"/>
      <c r="O14" s="29"/>
      <c r="P14" s="29"/>
      <c r="Q14" s="209"/>
      <c r="R14" s="209"/>
      <c r="S14" s="96">
        <v>208525</v>
      </c>
      <c r="T14" s="96">
        <v>208574</v>
      </c>
      <c r="U14" s="96">
        <v>208048</v>
      </c>
      <c r="V14" s="96">
        <v>207394</v>
      </c>
      <c r="W14" s="96">
        <v>206315</v>
      </c>
      <c r="X14" s="96">
        <v>205771</v>
      </c>
      <c r="Y14" s="96">
        <v>205200</v>
      </c>
      <c r="Z14" s="96">
        <v>205200</v>
      </c>
      <c r="AA14" s="96">
        <v>681353459.02000022</v>
      </c>
      <c r="AB14" s="96">
        <v>698242682.30999994</v>
      </c>
      <c r="AC14" s="96">
        <v>672180576.63999987</v>
      </c>
      <c r="AD14" s="96">
        <v>696595525.62</v>
      </c>
      <c r="AE14" s="96">
        <v>730632518.13000011</v>
      </c>
      <c r="AF14" s="96">
        <v>731657754.14999986</v>
      </c>
      <c r="AG14" s="96">
        <v>758412000</v>
      </c>
      <c r="AH14" s="96">
        <v>793623000</v>
      </c>
      <c r="AI14" s="199">
        <v>3267.4905120249382</v>
      </c>
      <c r="AJ14" s="4">
        <v>3347.6976148033787</v>
      </c>
      <c r="AK14" s="4">
        <v>3230.8917972775507</v>
      </c>
      <c r="AL14" s="4">
        <v>3358.8026925561976</v>
      </c>
      <c r="AM14" s="4">
        <v>3541.3446338366098</v>
      </c>
      <c r="AN14" s="4">
        <v>3555.6893544279801</v>
      </c>
      <c r="AO14" s="4">
        <v>3695.9649122807018</v>
      </c>
      <c r="AP14" s="4">
        <v>3867.5584795321638</v>
      </c>
      <c r="AQ14" s="277">
        <f t="shared" si="0"/>
        <v>0.18364796020030361</v>
      </c>
    </row>
    <row r="15" spans="1:43" s="41" customFormat="1">
      <c r="A15" s="3">
        <v>8</v>
      </c>
      <c r="B15" s="207" t="s">
        <v>744</v>
      </c>
      <c r="C15" s="29"/>
      <c r="D15" s="29"/>
      <c r="E15" s="29"/>
      <c r="F15" s="29"/>
      <c r="G15" s="29"/>
      <c r="H15" s="29"/>
      <c r="I15" s="208"/>
      <c r="J15" s="208"/>
      <c r="K15" s="29"/>
      <c r="L15" s="29"/>
      <c r="M15" s="29"/>
      <c r="N15" s="29"/>
      <c r="O15" s="29"/>
      <c r="P15" s="29"/>
      <c r="Q15" s="209"/>
      <c r="R15" s="209"/>
      <c r="S15" s="96">
        <v>171778</v>
      </c>
      <c r="T15" s="96">
        <v>170770</v>
      </c>
      <c r="U15" s="96">
        <v>168691</v>
      </c>
      <c r="V15" s="96">
        <v>166623</v>
      </c>
      <c r="W15" s="96">
        <v>164456</v>
      </c>
      <c r="X15" s="96">
        <v>162812</v>
      </c>
      <c r="Y15" s="96">
        <v>161435</v>
      </c>
      <c r="Z15" s="96">
        <v>161435</v>
      </c>
      <c r="AA15" s="96">
        <v>621063553.93000007</v>
      </c>
      <c r="AB15" s="96">
        <v>631281207.63</v>
      </c>
      <c r="AC15" s="96">
        <v>615677703.17000008</v>
      </c>
      <c r="AD15" s="96">
        <v>650953155.29000008</v>
      </c>
      <c r="AE15" s="96">
        <v>658404109.01999998</v>
      </c>
      <c r="AF15" s="96">
        <v>685174526.59000003</v>
      </c>
      <c r="AG15" s="96">
        <v>709716000</v>
      </c>
      <c r="AH15" s="96">
        <v>713377000</v>
      </c>
      <c r="AI15" s="199">
        <v>3615.5011347786099</v>
      </c>
      <c r="AJ15" s="4">
        <v>3696.6751047022312</v>
      </c>
      <c r="AK15" s="4">
        <v>3649.7365192571037</v>
      </c>
      <c r="AL15" s="4">
        <v>3906.7424982745483</v>
      </c>
      <c r="AM15" s="4">
        <v>4003.5274421121758</v>
      </c>
      <c r="AN15" s="4">
        <v>4208.3785383755503</v>
      </c>
      <c r="AO15" s="4">
        <v>4396.2957227367051</v>
      </c>
      <c r="AP15" s="4">
        <v>4418.9735806981134</v>
      </c>
      <c r="AQ15" s="277">
        <f t="shared" si="0"/>
        <v>0.22222989731372422</v>
      </c>
    </row>
    <row r="16" spans="1:43" s="41" customFormat="1">
      <c r="A16" s="3">
        <v>9</v>
      </c>
      <c r="B16" s="207" t="s">
        <v>639</v>
      </c>
      <c r="C16" s="29"/>
      <c r="D16" s="29"/>
      <c r="E16" s="29"/>
      <c r="F16" s="29"/>
      <c r="G16" s="29"/>
      <c r="H16" s="29"/>
      <c r="I16" s="208"/>
      <c r="J16" s="208"/>
      <c r="K16" s="29"/>
      <c r="L16" s="29"/>
      <c r="M16" s="29"/>
      <c r="N16" s="29"/>
      <c r="O16" s="29"/>
      <c r="P16" s="29"/>
      <c r="Q16" s="209"/>
      <c r="R16" s="209"/>
      <c r="S16" s="96">
        <v>131155</v>
      </c>
      <c r="T16" s="96">
        <v>130506</v>
      </c>
      <c r="U16" s="96">
        <v>129865</v>
      </c>
      <c r="V16" s="96">
        <v>128756</v>
      </c>
      <c r="W16" s="96">
        <v>127757</v>
      </c>
      <c r="X16" s="96">
        <v>126921</v>
      </c>
      <c r="Y16" s="96">
        <v>126138</v>
      </c>
      <c r="Z16" s="96">
        <v>126138</v>
      </c>
      <c r="AA16" s="96">
        <v>444494753.92000002</v>
      </c>
      <c r="AB16" s="96">
        <v>453442174.31999993</v>
      </c>
      <c r="AC16" s="96">
        <v>451044550.34000003</v>
      </c>
      <c r="AD16" s="96">
        <v>456002936.25999999</v>
      </c>
      <c r="AE16" s="96">
        <v>457745464.06999999</v>
      </c>
      <c r="AF16" s="96">
        <v>513839614.7899999</v>
      </c>
      <c r="AG16" s="96">
        <v>504225000</v>
      </c>
      <c r="AH16" s="96">
        <v>519273000</v>
      </c>
      <c r="AI16" s="199">
        <v>3389.0797447295186</v>
      </c>
      <c r="AJ16" s="4">
        <v>3474.4929299802302</v>
      </c>
      <c r="AK16" s="4">
        <v>3473.1802282370154</v>
      </c>
      <c r="AL16" s="4">
        <v>3541.6053330330237</v>
      </c>
      <c r="AM16" s="4">
        <v>3582.9384227087362</v>
      </c>
      <c r="AN16" s="4">
        <v>4048.4995768233775</v>
      </c>
      <c r="AO16" s="4">
        <v>3997.4076011986872</v>
      </c>
      <c r="AP16" s="4">
        <v>4116.7055130095614</v>
      </c>
      <c r="AQ16" s="277">
        <f t="shared" si="0"/>
        <v>0.21469715175973669</v>
      </c>
    </row>
    <row r="17" spans="1:43" s="41" customFormat="1">
      <c r="A17" s="3">
        <v>10</v>
      </c>
      <c r="B17" s="207" t="s">
        <v>641</v>
      </c>
      <c r="C17" s="29"/>
      <c r="D17" s="29"/>
      <c r="E17" s="29"/>
      <c r="F17" s="29"/>
      <c r="G17" s="29"/>
      <c r="H17" s="29"/>
      <c r="I17" s="208"/>
      <c r="J17" s="208"/>
      <c r="K17" s="29"/>
      <c r="L17" s="29"/>
      <c r="M17" s="29"/>
      <c r="N17" s="29"/>
      <c r="O17" s="29"/>
      <c r="P17" s="29"/>
      <c r="Q17" s="209"/>
      <c r="R17" s="209"/>
      <c r="S17" s="96">
        <v>141621</v>
      </c>
      <c r="T17" s="96">
        <v>140422</v>
      </c>
      <c r="U17" s="96">
        <v>138822</v>
      </c>
      <c r="V17" s="96">
        <v>136474</v>
      </c>
      <c r="W17" s="96">
        <v>134314</v>
      </c>
      <c r="X17" s="96">
        <v>132702</v>
      </c>
      <c r="Y17" s="96">
        <v>131693</v>
      </c>
      <c r="Z17" s="96">
        <v>131693</v>
      </c>
      <c r="AA17" s="96">
        <v>538999990.87</v>
      </c>
      <c r="AB17" s="96">
        <v>548752397.96000004</v>
      </c>
      <c r="AC17" s="96">
        <v>542745757.58000004</v>
      </c>
      <c r="AD17" s="96">
        <v>561752249.13</v>
      </c>
      <c r="AE17" s="96">
        <v>583386691.38999999</v>
      </c>
      <c r="AF17" s="96">
        <v>597272453.31999993</v>
      </c>
      <c r="AG17" s="96">
        <v>634098000</v>
      </c>
      <c r="AH17" s="96">
        <v>621983000</v>
      </c>
      <c r="AI17" s="199">
        <v>3805.9326714964591</v>
      </c>
      <c r="AJ17" s="4">
        <v>3907.880517013004</v>
      </c>
      <c r="AK17" s="4">
        <v>3909.6523431444589</v>
      </c>
      <c r="AL17" s="4">
        <v>4116.1851277899086</v>
      </c>
      <c r="AM17" s="4">
        <v>4343.4540806617324</v>
      </c>
      <c r="AN17" s="4">
        <v>4500.8549480791544</v>
      </c>
      <c r="AO17" s="4">
        <v>4814.9711829785938</v>
      </c>
      <c r="AP17" s="4">
        <v>4722.9769236026214</v>
      </c>
      <c r="AQ17" s="277">
        <f t="shared" si="0"/>
        <v>0.24095125459631128</v>
      </c>
    </row>
    <row r="18" spans="1:43" s="41" customFormat="1">
      <c r="A18" s="3">
        <v>11</v>
      </c>
      <c r="B18" s="207" t="s">
        <v>824</v>
      </c>
      <c r="C18" s="29"/>
      <c r="D18" s="29"/>
      <c r="E18" s="29"/>
      <c r="F18" s="29"/>
      <c r="G18" s="29"/>
      <c r="H18" s="29"/>
      <c r="I18" s="208"/>
      <c r="J18" s="208"/>
      <c r="K18" s="29"/>
      <c r="L18" s="29"/>
      <c r="M18" s="29"/>
      <c r="N18" s="29"/>
      <c r="O18" s="29"/>
      <c r="P18" s="29"/>
      <c r="Q18" s="209"/>
      <c r="R18" s="209"/>
      <c r="S18" s="96">
        <v>253239</v>
      </c>
      <c r="T18" s="96">
        <v>252815</v>
      </c>
      <c r="U18" s="96">
        <v>251570</v>
      </c>
      <c r="V18" s="96">
        <v>250414</v>
      </c>
      <c r="W18" s="96">
        <v>249003</v>
      </c>
      <c r="X18" s="96">
        <v>248265</v>
      </c>
      <c r="Y18" s="96">
        <v>248396</v>
      </c>
      <c r="Z18" s="96">
        <v>248396</v>
      </c>
      <c r="AA18" s="96">
        <v>913109881.9799999</v>
      </c>
      <c r="AB18" s="96">
        <v>931028106.66999996</v>
      </c>
      <c r="AC18" s="96">
        <v>913926674.8900001</v>
      </c>
      <c r="AD18" s="96">
        <v>936895056.05999994</v>
      </c>
      <c r="AE18" s="96">
        <v>987532912.36000013</v>
      </c>
      <c r="AF18" s="96">
        <v>1028194781.33</v>
      </c>
      <c r="AG18" s="96">
        <v>1061789000</v>
      </c>
      <c r="AH18" s="96">
        <v>1092598000</v>
      </c>
      <c r="AI18" s="199">
        <v>3605.7237707462118</v>
      </c>
      <c r="AJ18" s="4">
        <v>3682.6458345825999</v>
      </c>
      <c r="AK18" s="4">
        <v>3632.8921369400173</v>
      </c>
      <c r="AL18" s="4">
        <v>3741.3844915220393</v>
      </c>
      <c r="AM18" s="4">
        <v>3965.9478494636614</v>
      </c>
      <c r="AN18" s="4">
        <v>4141.5212830241881</v>
      </c>
      <c r="AO18" s="4">
        <v>4274.5817162917274</v>
      </c>
      <c r="AP18" s="4">
        <v>4398.6135042432243</v>
      </c>
      <c r="AQ18" s="277">
        <f t="shared" si="0"/>
        <v>0.21989752513208249</v>
      </c>
    </row>
    <row r="19" spans="1:43" s="41" customFormat="1">
      <c r="A19" s="3">
        <v>12</v>
      </c>
      <c r="B19" s="214" t="s">
        <v>822</v>
      </c>
      <c r="C19" s="215"/>
      <c r="D19" s="215"/>
      <c r="E19" s="215"/>
      <c r="F19" s="215"/>
      <c r="G19" s="215"/>
      <c r="H19" s="215"/>
      <c r="I19" s="208"/>
      <c r="J19" s="208"/>
      <c r="K19" s="215"/>
      <c r="L19" s="29"/>
      <c r="M19" s="29"/>
      <c r="N19" s="29"/>
      <c r="O19" s="29"/>
      <c r="P19" s="29"/>
      <c r="Q19" s="209"/>
      <c r="R19" s="209"/>
      <c r="S19" s="96">
        <v>168329</v>
      </c>
      <c r="T19" s="96">
        <v>167599</v>
      </c>
      <c r="U19" s="96">
        <v>166441</v>
      </c>
      <c r="V19" s="96">
        <v>165569</v>
      </c>
      <c r="W19" s="96">
        <v>164465</v>
      </c>
      <c r="X19" s="96">
        <v>163537</v>
      </c>
      <c r="Y19" s="96">
        <v>163286</v>
      </c>
      <c r="Z19" s="96">
        <v>163286</v>
      </c>
      <c r="AA19" s="96">
        <v>598674805.54999995</v>
      </c>
      <c r="AB19" s="96">
        <v>607691606.63999999</v>
      </c>
      <c r="AC19" s="96">
        <v>590705606.72000003</v>
      </c>
      <c r="AD19" s="96">
        <v>589525134.71000004</v>
      </c>
      <c r="AE19" s="96">
        <v>608564353.2700001</v>
      </c>
      <c r="AF19" s="96">
        <v>632890326.41000021</v>
      </c>
      <c r="AG19" s="96">
        <v>648940000</v>
      </c>
      <c r="AH19" s="96">
        <v>657976000</v>
      </c>
      <c r="AI19" s="199">
        <v>3556.5755487765027</v>
      </c>
      <c r="AJ19" s="4">
        <v>3625.8665424018041</v>
      </c>
      <c r="AK19" s="4">
        <v>3549.0390391790488</v>
      </c>
      <c r="AL19" s="4">
        <v>3560.600925958362</v>
      </c>
      <c r="AM19" s="4">
        <v>3700.2666419602961</v>
      </c>
      <c r="AN19" s="4">
        <v>3870.0130637715024</v>
      </c>
      <c r="AO19" s="4">
        <v>3974.2537633354973</v>
      </c>
      <c r="AP19" s="4">
        <v>4029.5922491824163</v>
      </c>
      <c r="AQ19" s="277">
        <f t="shared" si="0"/>
        <v>0.13299779350072738</v>
      </c>
    </row>
    <row r="20" spans="1:43" s="41" customFormat="1">
      <c r="A20" s="3">
        <v>13</v>
      </c>
      <c r="B20" s="207" t="s">
        <v>717</v>
      </c>
      <c r="C20" s="29"/>
      <c r="D20" s="29"/>
      <c r="E20" s="29"/>
      <c r="F20" s="29"/>
      <c r="G20" s="29"/>
      <c r="H20" s="29"/>
      <c r="I20" s="208"/>
      <c r="J20" s="208"/>
      <c r="K20" s="29"/>
      <c r="L20" s="29"/>
      <c r="M20" s="29"/>
      <c r="N20" s="29"/>
      <c r="O20" s="29"/>
      <c r="P20" s="29"/>
      <c r="Q20" s="209"/>
      <c r="R20" s="209"/>
      <c r="S20" s="96">
        <v>273446</v>
      </c>
      <c r="T20" s="96">
        <v>273910</v>
      </c>
      <c r="U20" s="96">
        <v>273779</v>
      </c>
      <c r="V20" s="96">
        <v>273283</v>
      </c>
      <c r="W20" s="96">
        <v>272898</v>
      </c>
      <c r="X20" s="96">
        <v>272617</v>
      </c>
      <c r="Y20" s="96">
        <v>272682</v>
      </c>
      <c r="Z20" s="96">
        <v>272682</v>
      </c>
      <c r="AA20" s="96">
        <v>878343128.21000016</v>
      </c>
      <c r="AB20" s="96">
        <v>893347883.11000013</v>
      </c>
      <c r="AC20" s="96">
        <v>889787018.87999976</v>
      </c>
      <c r="AD20" s="96">
        <v>904445345.68999994</v>
      </c>
      <c r="AE20" s="96">
        <v>927654071.74999988</v>
      </c>
      <c r="AF20" s="96">
        <v>969782614.81999993</v>
      </c>
      <c r="AG20" s="96">
        <v>996891000</v>
      </c>
      <c r="AH20" s="96">
        <v>1023571000</v>
      </c>
      <c r="AI20" s="199">
        <v>3212.1264462087584</v>
      </c>
      <c r="AJ20" s="4">
        <v>3261.4650181081383</v>
      </c>
      <c r="AK20" s="4">
        <v>3250.0192450114864</v>
      </c>
      <c r="AL20" s="4">
        <v>3309.55582926856</v>
      </c>
      <c r="AM20" s="4">
        <v>3399.2703198630984</v>
      </c>
      <c r="AN20" s="4">
        <v>3557.3079258446828</v>
      </c>
      <c r="AO20" s="4">
        <v>3655.8738750632606</v>
      </c>
      <c r="AP20" s="4">
        <v>3753.7167836527528</v>
      </c>
      <c r="AQ20" s="277">
        <f t="shared" si="0"/>
        <v>0.16860803785704892</v>
      </c>
    </row>
    <row r="21" spans="1:43" s="41" customFormat="1">
      <c r="A21" s="3">
        <v>14</v>
      </c>
      <c r="B21" s="207" t="s">
        <v>640</v>
      </c>
      <c r="C21" s="29"/>
      <c r="D21" s="29"/>
      <c r="E21" s="29"/>
      <c r="F21" s="29"/>
      <c r="G21" s="29"/>
      <c r="H21" s="29"/>
      <c r="I21" s="208"/>
      <c r="J21" s="208"/>
      <c r="K21" s="29"/>
      <c r="L21" s="29"/>
      <c r="M21" s="29"/>
      <c r="N21" s="29"/>
      <c r="O21" s="29"/>
      <c r="P21" s="29"/>
      <c r="Q21" s="209"/>
      <c r="R21" s="209"/>
      <c r="S21" s="96">
        <v>197371</v>
      </c>
      <c r="T21" s="96">
        <v>196572</v>
      </c>
      <c r="U21" s="96">
        <v>195583</v>
      </c>
      <c r="V21" s="96">
        <v>194316</v>
      </c>
      <c r="W21" s="96">
        <v>193207</v>
      </c>
      <c r="X21" s="96">
        <v>192150</v>
      </c>
      <c r="Y21" s="96">
        <v>191803</v>
      </c>
      <c r="Z21" s="96">
        <v>191803</v>
      </c>
      <c r="AA21" s="96">
        <v>687047424.82000005</v>
      </c>
      <c r="AB21" s="96">
        <v>686271350.51999998</v>
      </c>
      <c r="AC21" s="96">
        <v>691776487.01999986</v>
      </c>
      <c r="AD21" s="96">
        <v>708407010.4000001</v>
      </c>
      <c r="AE21" s="96">
        <v>750574866.34000003</v>
      </c>
      <c r="AF21" s="96">
        <v>769648603.0200001</v>
      </c>
      <c r="AG21" s="96">
        <v>800704000</v>
      </c>
      <c r="AH21" s="96">
        <v>793738000</v>
      </c>
      <c r="AI21" s="199">
        <v>3480.9948007559369</v>
      </c>
      <c r="AJ21" s="4">
        <v>3491.1958494597397</v>
      </c>
      <c r="AK21" s="4">
        <v>3536.9970141576714</v>
      </c>
      <c r="AL21" s="4">
        <v>3645.6442619238769</v>
      </c>
      <c r="AM21" s="4">
        <v>3884.8223218620446</v>
      </c>
      <c r="AN21" s="4">
        <v>4005.4572106167061</v>
      </c>
      <c r="AO21" s="4">
        <v>4174.6166639729308</v>
      </c>
      <c r="AP21" s="4">
        <v>4138.2981496639777</v>
      </c>
      <c r="AQ21" s="277">
        <f t="shared" si="0"/>
        <v>0.18882629435852638</v>
      </c>
    </row>
    <row r="22" spans="1:43" s="41" customFormat="1">
      <c r="A22" s="3">
        <v>15</v>
      </c>
      <c r="B22" s="207" t="s">
        <v>821</v>
      </c>
      <c r="C22" s="29"/>
      <c r="D22" s="29"/>
      <c r="E22" s="29"/>
      <c r="F22" s="29"/>
      <c r="G22" s="29"/>
      <c r="H22" s="29"/>
      <c r="I22" s="208"/>
      <c r="J22" s="208"/>
      <c r="K22" s="29"/>
      <c r="L22" s="29"/>
      <c r="M22" s="29"/>
      <c r="N22" s="29"/>
      <c r="O22" s="29"/>
      <c r="P22" s="29"/>
      <c r="Q22" s="209"/>
      <c r="R22" s="209"/>
      <c r="S22" s="96">
        <v>176894</v>
      </c>
      <c r="T22" s="96">
        <v>176729</v>
      </c>
      <c r="U22" s="96">
        <v>176272</v>
      </c>
      <c r="V22" s="96">
        <v>176193</v>
      </c>
      <c r="W22" s="96">
        <v>175923</v>
      </c>
      <c r="X22" s="96">
        <v>175816</v>
      </c>
      <c r="Y22" s="96">
        <v>176047</v>
      </c>
      <c r="Z22" s="96">
        <v>176047</v>
      </c>
      <c r="AA22" s="96">
        <v>602034857.32000005</v>
      </c>
      <c r="AB22" s="96">
        <v>598988097.5</v>
      </c>
      <c r="AC22" s="96">
        <v>575351803.75999999</v>
      </c>
      <c r="AD22" s="96">
        <v>607517746.83000004</v>
      </c>
      <c r="AE22" s="96">
        <v>635644566.25</v>
      </c>
      <c r="AF22" s="96">
        <v>642736144.48999989</v>
      </c>
      <c r="AG22" s="96">
        <v>674964000</v>
      </c>
      <c r="AH22" s="96">
        <v>684942000</v>
      </c>
      <c r="AI22" s="199">
        <v>3403.3650509344584</v>
      </c>
      <c r="AJ22" s="4">
        <v>3389.3028167420175</v>
      </c>
      <c r="AK22" s="4">
        <v>3263.9999759462648</v>
      </c>
      <c r="AL22" s="4">
        <v>3448.0243076058641</v>
      </c>
      <c r="AM22" s="4">
        <v>3613.1976276552809</v>
      </c>
      <c r="AN22" s="4">
        <v>3655.7318133161934</v>
      </c>
      <c r="AO22" s="4">
        <v>3833.9988753003458</v>
      </c>
      <c r="AP22" s="4">
        <v>3890.6769215039167</v>
      </c>
      <c r="AQ22" s="277">
        <f t="shared" si="0"/>
        <v>0.14318530726983214</v>
      </c>
    </row>
    <row r="23" spans="1:43" s="41" customFormat="1">
      <c r="A23" s="3">
        <v>16</v>
      </c>
      <c r="B23" s="207" t="s">
        <v>716</v>
      </c>
      <c r="C23" s="29"/>
      <c r="D23" s="29"/>
      <c r="E23" s="29"/>
      <c r="F23" s="29"/>
      <c r="G23" s="29"/>
      <c r="H23" s="29"/>
      <c r="I23" s="208"/>
      <c r="J23" s="208"/>
      <c r="K23" s="29"/>
      <c r="L23" s="29"/>
      <c r="M23" s="29"/>
      <c r="N23" s="29"/>
      <c r="O23" s="29"/>
      <c r="P23" s="29"/>
      <c r="Q23" s="209"/>
      <c r="R23" s="209"/>
      <c r="S23" s="96">
        <v>69032</v>
      </c>
      <c r="T23" s="96">
        <v>69027</v>
      </c>
      <c r="U23" s="96">
        <v>68780</v>
      </c>
      <c r="V23" s="96">
        <v>68437</v>
      </c>
      <c r="W23" s="96">
        <v>68158</v>
      </c>
      <c r="X23" s="96">
        <v>67988</v>
      </c>
      <c r="Y23" s="96">
        <v>67920</v>
      </c>
      <c r="Z23" s="96">
        <v>67920</v>
      </c>
      <c r="AA23" s="96">
        <v>231935608.23000002</v>
      </c>
      <c r="AB23" s="96">
        <v>239673296.08000001</v>
      </c>
      <c r="AC23" s="96">
        <v>236073613.17999998</v>
      </c>
      <c r="AD23" s="96">
        <v>247666149.83000001</v>
      </c>
      <c r="AE23" s="96">
        <v>252092015.41</v>
      </c>
      <c r="AF23" s="96">
        <v>261097103.82999998</v>
      </c>
      <c r="AG23" s="96">
        <v>267217000</v>
      </c>
      <c r="AH23" s="96">
        <v>270971000</v>
      </c>
      <c r="AI23" s="199">
        <v>3359.8274456773675</v>
      </c>
      <c r="AJ23" s="4">
        <v>3472.1673559621599</v>
      </c>
      <c r="AK23" s="4">
        <v>3432.3002788601334</v>
      </c>
      <c r="AL23" s="4">
        <v>3618.8925556351101</v>
      </c>
      <c r="AM23" s="4">
        <v>3698.6416181519412</v>
      </c>
      <c r="AN23" s="4">
        <v>3840.3409988527383</v>
      </c>
      <c r="AO23" s="4">
        <v>3934.2903415783276</v>
      </c>
      <c r="AP23" s="4">
        <v>3989.5612485276797</v>
      </c>
      <c r="AQ23" s="277">
        <f t="shared" si="0"/>
        <v>0.18743040023097168</v>
      </c>
    </row>
    <row r="24" spans="1:43" s="41" customFormat="1">
      <c r="A24" s="3">
        <v>17</v>
      </c>
      <c r="B24" s="207" t="s">
        <v>823</v>
      </c>
      <c r="C24" s="29"/>
      <c r="D24" s="29"/>
      <c r="E24" s="29"/>
      <c r="F24" s="29"/>
      <c r="G24" s="29"/>
      <c r="H24" s="29"/>
      <c r="I24" s="208"/>
      <c r="J24" s="208"/>
      <c r="K24" s="29"/>
      <c r="L24" s="29"/>
      <c r="M24" s="29"/>
      <c r="N24" s="29"/>
      <c r="O24" s="29"/>
      <c r="P24" s="29"/>
      <c r="Q24" s="209"/>
      <c r="R24" s="209"/>
      <c r="S24" s="96">
        <v>410054</v>
      </c>
      <c r="T24" s="96">
        <v>411150</v>
      </c>
      <c r="U24" s="96">
        <v>411856</v>
      </c>
      <c r="V24" s="96">
        <v>412161</v>
      </c>
      <c r="W24" s="96">
        <v>412830</v>
      </c>
      <c r="X24" s="96">
        <v>413830</v>
      </c>
      <c r="Y24" s="96">
        <v>415658</v>
      </c>
      <c r="Z24" s="96">
        <v>415658</v>
      </c>
      <c r="AA24" s="96">
        <v>1285092053.4299996</v>
      </c>
      <c r="AB24" s="96">
        <v>1311320880.9500003</v>
      </c>
      <c r="AC24" s="96">
        <v>1317653235.6684327</v>
      </c>
      <c r="AD24" s="96">
        <v>1354923149.6500001</v>
      </c>
      <c r="AE24" s="96">
        <v>1439016514.4699998</v>
      </c>
      <c r="AF24" s="96">
        <v>1492465755.72</v>
      </c>
      <c r="AG24" s="96">
        <v>1531232000</v>
      </c>
      <c r="AH24" s="96">
        <v>1581596000</v>
      </c>
      <c r="AI24" s="199">
        <v>3133.9580968116384</v>
      </c>
      <c r="AJ24" s="4">
        <v>3189.397740362399</v>
      </c>
      <c r="AK24" s="4">
        <v>3199.3056691378365</v>
      </c>
      <c r="AL24" s="4">
        <v>3287.3637963077535</v>
      </c>
      <c r="AM24" s="4">
        <v>3485.7362945280133</v>
      </c>
      <c r="AN24" s="4">
        <v>3606.4706660222796</v>
      </c>
      <c r="AO24" s="4">
        <v>3683.874723931694</v>
      </c>
      <c r="AP24" s="4">
        <v>3805.0416448137653</v>
      </c>
      <c r="AQ24" s="277">
        <f t="shared" si="0"/>
        <v>0.2141329039098705</v>
      </c>
    </row>
    <row r="25" spans="1:43" s="41" customFormat="1">
      <c r="A25" s="3">
        <v>18</v>
      </c>
      <c r="B25" s="207" t="s">
        <v>692</v>
      </c>
      <c r="C25" s="29"/>
      <c r="D25" s="29"/>
      <c r="E25" s="29"/>
      <c r="F25" s="29"/>
      <c r="G25" s="29"/>
      <c r="H25" s="29"/>
      <c r="I25" s="208"/>
      <c r="J25" s="208"/>
      <c r="K25" s="29"/>
      <c r="L25" s="29"/>
      <c r="M25" s="29"/>
      <c r="N25" s="29"/>
      <c r="O25" s="29"/>
      <c r="P25" s="29"/>
      <c r="Q25" s="209"/>
      <c r="R25" s="209"/>
      <c r="S25" s="96">
        <v>75324</v>
      </c>
      <c r="T25" s="96">
        <v>74803</v>
      </c>
      <c r="U25" s="96">
        <v>73959</v>
      </c>
      <c r="V25" s="96">
        <v>73061</v>
      </c>
      <c r="W25" s="96">
        <v>72306</v>
      </c>
      <c r="X25" s="96">
        <v>71664</v>
      </c>
      <c r="Y25" s="96">
        <v>71257</v>
      </c>
      <c r="Z25" s="96">
        <v>71257</v>
      </c>
      <c r="AA25" s="96">
        <v>291457703.27000004</v>
      </c>
      <c r="AB25" s="96">
        <v>295524486.97999996</v>
      </c>
      <c r="AC25" s="96">
        <v>296647500.99000001</v>
      </c>
      <c r="AD25" s="96">
        <v>316798184.35999995</v>
      </c>
      <c r="AE25" s="96">
        <v>318762722.69000006</v>
      </c>
      <c r="AF25" s="96">
        <v>343366008.20237625</v>
      </c>
      <c r="AG25" s="96">
        <v>344456000</v>
      </c>
      <c r="AH25" s="96">
        <v>352245000</v>
      </c>
      <c r="AI25" s="199">
        <v>3869.3869586054916</v>
      </c>
      <c r="AJ25" s="4">
        <v>3950.7036747189277</v>
      </c>
      <c r="AK25" s="4">
        <v>4010.9723088467936</v>
      </c>
      <c r="AL25" s="4">
        <v>4336.0778576805678</v>
      </c>
      <c r="AM25" s="4">
        <v>4408.5238111636663</v>
      </c>
      <c r="AN25" s="4">
        <v>4791.3318849405032</v>
      </c>
      <c r="AO25" s="4">
        <v>4833.9952566063685</v>
      </c>
      <c r="AP25" s="4">
        <v>4943.3038157654682</v>
      </c>
      <c r="AQ25" s="277">
        <f t="shared" si="0"/>
        <v>0.27754186093267119</v>
      </c>
    </row>
    <row r="26" spans="1:43" s="41" customFormat="1">
      <c r="A26" s="3">
        <v>19</v>
      </c>
      <c r="B26" s="207" t="s">
        <v>755</v>
      </c>
      <c r="C26" s="29"/>
      <c r="D26" s="29"/>
      <c r="E26" s="29"/>
      <c r="F26" s="29"/>
      <c r="G26" s="29"/>
      <c r="H26" s="29"/>
      <c r="I26" s="208"/>
      <c r="J26" s="208"/>
      <c r="K26" s="29"/>
      <c r="L26" s="29"/>
      <c r="M26" s="29"/>
      <c r="N26" s="29"/>
      <c r="O26" s="29"/>
      <c r="P26" s="29"/>
      <c r="Q26" s="209"/>
      <c r="R26" s="209"/>
      <c r="S26" s="96">
        <v>180858</v>
      </c>
      <c r="T26" s="96">
        <v>180207</v>
      </c>
      <c r="U26" s="96">
        <v>179223</v>
      </c>
      <c r="V26" s="96">
        <v>178522</v>
      </c>
      <c r="W26" s="96">
        <v>177161</v>
      </c>
      <c r="X26" s="96">
        <v>176665</v>
      </c>
      <c r="Y26" s="96">
        <v>176510</v>
      </c>
      <c r="Z26" s="96">
        <v>176510</v>
      </c>
      <c r="AA26" s="96">
        <v>692625159.97000003</v>
      </c>
      <c r="AB26" s="96">
        <v>699449749.07000005</v>
      </c>
      <c r="AC26" s="96">
        <v>689737945.38</v>
      </c>
      <c r="AD26" s="96">
        <v>726906612.29000008</v>
      </c>
      <c r="AE26" s="96">
        <v>750387136.49000001</v>
      </c>
      <c r="AF26" s="96">
        <v>764538311.59000003</v>
      </c>
      <c r="AG26" s="96">
        <v>802708000</v>
      </c>
      <c r="AH26" s="96">
        <v>821196000</v>
      </c>
      <c r="AI26" s="199">
        <v>3829.6628292361966</v>
      </c>
      <c r="AJ26" s="4">
        <v>3881.3683656572721</v>
      </c>
      <c r="AK26" s="4">
        <v>3848.4901233658625</v>
      </c>
      <c r="AL26" s="4">
        <v>4071.8041042000432</v>
      </c>
      <c r="AM26" s="4">
        <v>4235.6226059347146</v>
      </c>
      <c r="AN26" s="4">
        <v>4327.6161751903319</v>
      </c>
      <c r="AO26" s="4">
        <v>4547.6630219251037</v>
      </c>
      <c r="AP26" s="4">
        <v>4652.4049628916209</v>
      </c>
      <c r="AQ26" s="277">
        <f t="shared" si="0"/>
        <v>0.21483409123500175</v>
      </c>
    </row>
    <row r="27" spans="1:43" s="41" customFormat="1">
      <c r="A27" s="3">
        <v>31</v>
      </c>
      <c r="B27" s="207" t="s">
        <v>659</v>
      </c>
      <c r="C27" s="29">
        <v>3107.4527024011154</v>
      </c>
      <c r="D27" s="29">
        <v>2860.098778033348</v>
      </c>
      <c r="E27" s="29">
        <v>2852.2468929939432</v>
      </c>
      <c r="F27" s="29">
        <v>2816.7889573823918</v>
      </c>
      <c r="G27" s="29">
        <v>3131.6856471739811</v>
      </c>
      <c r="H27" s="29">
        <v>3275.2190143396456</v>
      </c>
      <c r="I27" s="208">
        <v>3503.0112435950364</v>
      </c>
      <c r="J27" s="208">
        <v>3726.3881468709778</v>
      </c>
      <c r="K27" s="29">
        <v>61.304536077222828</v>
      </c>
      <c r="L27" s="29">
        <v>65.609645124775454</v>
      </c>
      <c r="M27" s="29">
        <v>57.750065291198744</v>
      </c>
      <c r="N27" s="29">
        <v>59.062529897753542</v>
      </c>
      <c r="O27" s="29">
        <v>59.828550016441454</v>
      </c>
      <c r="P27" s="29">
        <v>63.373013456737503</v>
      </c>
      <c r="Q27" s="209">
        <v>71.330350421331261</v>
      </c>
      <c r="R27" s="209">
        <v>79.832863838364219</v>
      </c>
      <c r="S27" s="96">
        <v>628208</v>
      </c>
      <c r="T27" s="4">
        <v>635181</v>
      </c>
      <c r="U27" s="4">
        <v>643272</v>
      </c>
      <c r="V27" s="4">
        <v>648042</v>
      </c>
      <c r="W27" s="4">
        <v>653835</v>
      </c>
      <c r="X27" s="4">
        <v>656920</v>
      </c>
      <c r="Y27" s="4">
        <v>658864</v>
      </c>
      <c r="Z27" s="4">
        <v>658864</v>
      </c>
      <c r="AA27" s="96">
        <v>1990638647.27</v>
      </c>
      <c r="AB27" s="4">
        <v>1858354401.9300001</v>
      </c>
      <c r="AC27" s="4">
        <v>1871919563.3499997</v>
      </c>
      <c r="AD27" s="4">
        <v>1863672549.5199997</v>
      </c>
      <c r="AE27" s="4">
        <v>2086723685.1200001</v>
      </c>
      <c r="AF27" s="4">
        <v>2193187874.9000001</v>
      </c>
      <c r="AG27" s="4">
        <v>2355005000</v>
      </c>
      <c r="AH27" s="4">
        <v>2507782000</v>
      </c>
      <c r="AI27" s="199">
        <v>3168.7572384783384</v>
      </c>
      <c r="AJ27" s="4">
        <v>2925.7084231581234</v>
      </c>
      <c r="AK27" s="4">
        <v>2909.9969582851418</v>
      </c>
      <c r="AL27" s="4">
        <v>2875.8514872801452</v>
      </c>
      <c r="AM27" s="4">
        <v>3191.5141971904227</v>
      </c>
      <c r="AN27" s="4">
        <v>3338.5920277963833</v>
      </c>
      <c r="AO27" s="4">
        <v>3574.3415940163677</v>
      </c>
      <c r="AP27" s="4">
        <v>3806.221010709342</v>
      </c>
      <c r="AQ27" s="277">
        <f t="shared" si="0"/>
        <v>0.20117153958348633</v>
      </c>
    </row>
    <row r="28" spans="1:43" s="41" customFormat="1">
      <c r="A28" s="3">
        <v>32</v>
      </c>
      <c r="B28" s="207" t="s">
        <v>933</v>
      </c>
      <c r="C28" s="29"/>
      <c r="D28" s="29"/>
      <c r="E28" s="29"/>
      <c r="F28" s="29"/>
      <c r="G28" s="29"/>
      <c r="H28" s="29"/>
      <c r="I28" s="208"/>
      <c r="J28" s="208"/>
      <c r="K28" s="29"/>
      <c r="L28" s="29"/>
      <c r="M28" s="29"/>
      <c r="N28" s="29"/>
      <c r="O28" s="29"/>
      <c r="P28" s="29"/>
      <c r="Q28" s="209"/>
      <c r="R28" s="209"/>
      <c r="S28" s="96">
        <v>249898</v>
      </c>
      <c r="T28" s="96">
        <v>254852</v>
      </c>
      <c r="U28" s="96">
        <v>258581</v>
      </c>
      <c r="V28" s="96">
        <v>264420</v>
      </c>
      <c r="W28" s="96">
        <v>270531</v>
      </c>
      <c r="X28" s="96">
        <v>274336</v>
      </c>
      <c r="Y28" s="96">
        <v>276460</v>
      </c>
      <c r="Z28" s="96">
        <v>276460</v>
      </c>
      <c r="AA28" s="96">
        <v>703508515.6400001</v>
      </c>
      <c r="AB28" s="96">
        <v>695925236.90999997</v>
      </c>
      <c r="AC28" s="96">
        <v>678009170.33635843</v>
      </c>
      <c r="AD28" s="96">
        <v>717533782.42000008</v>
      </c>
      <c r="AE28" s="96">
        <v>790583902.8499999</v>
      </c>
      <c r="AF28" s="96">
        <v>843664654.75999987</v>
      </c>
      <c r="AG28" s="96">
        <v>849518000</v>
      </c>
      <c r="AH28" s="96">
        <v>908123000</v>
      </c>
      <c r="AI28" s="199">
        <v>2815.1826570840908</v>
      </c>
      <c r="AJ28" s="4">
        <v>2730.7034549856385</v>
      </c>
      <c r="AK28" s="4">
        <v>2622.037854043253</v>
      </c>
      <c r="AL28" s="4">
        <v>2713.6138810226157</v>
      </c>
      <c r="AM28" s="4">
        <v>2922.3412579334713</v>
      </c>
      <c r="AN28" s="4">
        <v>3075.2969160445582</v>
      </c>
      <c r="AO28" s="4">
        <v>3072.8423641756494</v>
      </c>
      <c r="AP28" s="4">
        <v>3284.8260146133257</v>
      </c>
      <c r="AQ28" s="277">
        <f t="shared" si="0"/>
        <v>0.16682518143092073</v>
      </c>
    </row>
    <row r="29" spans="1:43" s="41" customFormat="1">
      <c r="A29" s="3">
        <v>33</v>
      </c>
      <c r="B29" s="207" t="s">
        <v>934</v>
      </c>
      <c r="C29" s="29"/>
      <c r="D29" s="29"/>
      <c r="E29" s="29"/>
      <c r="F29" s="29"/>
      <c r="G29" s="29"/>
      <c r="H29" s="29"/>
      <c r="I29" s="208"/>
      <c r="J29" s="208"/>
      <c r="K29" s="29"/>
      <c r="L29" s="29"/>
      <c r="M29" s="29"/>
      <c r="N29" s="29"/>
      <c r="O29" s="29"/>
      <c r="P29" s="29"/>
      <c r="Q29" s="209"/>
      <c r="R29" s="209"/>
      <c r="S29" s="96">
        <v>452170</v>
      </c>
      <c r="T29" s="96">
        <v>456543</v>
      </c>
      <c r="U29" s="96">
        <v>460572</v>
      </c>
      <c r="V29" s="96">
        <v>464302</v>
      </c>
      <c r="W29" s="96">
        <v>470217</v>
      </c>
      <c r="X29" s="96">
        <v>473838</v>
      </c>
      <c r="Y29" s="96">
        <v>479166</v>
      </c>
      <c r="Z29" s="96">
        <v>479166</v>
      </c>
      <c r="AA29" s="96">
        <v>1273879827.6900001</v>
      </c>
      <c r="AB29" s="96">
        <v>1264791817.6700001</v>
      </c>
      <c r="AC29" s="96">
        <v>1273407419.3899999</v>
      </c>
      <c r="AD29" s="96">
        <v>1316170074.46</v>
      </c>
      <c r="AE29" s="96">
        <v>1403476554.1300001</v>
      </c>
      <c r="AF29" s="96">
        <v>1453799375.1099999</v>
      </c>
      <c r="AG29" s="96">
        <v>1479227999.9999998</v>
      </c>
      <c r="AH29" s="96">
        <v>1548698000</v>
      </c>
      <c r="AI29" s="199">
        <v>2817.258614437048</v>
      </c>
      <c r="AJ29" s="4">
        <v>2770.367342550428</v>
      </c>
      <c r="AK29" s="4">
        <v>2764.8389815056057</v>
      </c>
      <c r="AL29" s="4">
        <v>2834.7284191323752</v>
      </c>
      <c r="AM29" s="4">
        <v>2984.7422660814054</v>
      </c>
      <c r="AN29" s="4">
        <v>3068.1358926679582</v>
      </c>
      <c r="AO29" s="4">
        <v>3087.0888168192228</v>
      </c>
      <c r="AP29" s="4">
        <v>3232.0698880972354</v>
      </c>
      <c r="AQ29" s="277">
        <f t="shared" si="0"/>
        <v>0.14723933100585307</v>
      </c>
    </row>
    <row r="30" spans="1:43" s="41" customFormat="1">
      <c r="A30" s="3">
        <v>34</v>
      </c>
      <c r="B30" s="207" t="s">
        <v>935</v>
      </c>
      <c r="C30" s="29"/>
      <c r="D30" s="29"/>
      <c r="E30" s="29"/>
      <c r="F30" s="29"/>
      <c r="G30" s="29"/>
      <c r="H30" s="29"/>
      <c r="I30" s="208"/>
      <c r="J30" s="208"/>
      <c r="K30" s="29"/>
      <c r="L30" s="29"/>
      <c r="M30" s="29"/>
      <c r="N30" s="29"/>
      <c r="O30" s="29"/>
      <c r="P30" s="29"/>
      <c r="Q30" s="209"/>
      <c r="R30" s="209"/>
      <c r="S30" s="96">
        <v>96456</v>
      </c>
      <c r="T30" s="96">
        <v>97033</v>
      </c>
      <c r="U30" s="96">
        <v>97159</v>
      </c>
      <c r="V30" s="96">
        <v>97263</v>
      </c>
      <c r="W30" s="96">
        <v>97613</v>
      </c>
      <c r="X30" s="96">
        <v>98254</v>
      </c>
      <c r="Y30" s="96">
        <v>99059</v>
      </c>
      <c r="Z30" s="96">
        <v>99059</v>
      </c>
      <c r="AA30" s="96">
        <v>288359675.90999997</v>
      </c>
      <c r="AB30" s="96">
        <v>289545713.43000001</v>
      </c>
      <c r="AC30" s="96">
        <v>285094837.08767986</v>
      </c>
      <c r="AD30" s="96">
        <v>292945566.72999996</v>
      </c>
      <c r="AE30" s="96">
        <v>307748014.94000006</v>
      </c>
      <c r="AF30" s="96">
        <v>326070676.98000002</v>
      </c>
      <c r="AG30" s="96">
        <v>327331000</v>
      </c>
      <c r="AH30" s="96">
        <v>338335000</v>
      </c>
      <c r="AI30" s="199">
        <v>2989.5462792361282</v>
      </c>
      <c r="AJ30" s="4">
        <v>2983.9921823503346</v>
      </c>
      <c r="AK30" s="4">
        <v>2934.3121799079845</v>
      </c>
      <c r="AL30" s="4">
        <v>3011.8911274585398</v>
      </c>
      <c r="AM30" s="4">
        <v>3152.7359566860978</v>
      </c>
      <c r="AN30" s="4">
        <v>3318.6504058867836</v>
      </c>
      <c r="AO30" s="4">
        <v>3304.4044458353101</v>
      </c>
      <c r="AP30" s="4">
        <v>3415.4897586286961</v>
      </c>
      <c r="AQ30" s="277">
        <f t="shared" si="0"/>
        <v>0.14247763359642751</v>
      </c>
    </row>
    <row r="31" spans="1:43" s="41" customFormat="1">
      <c r="A31" s="3">
        <v>35</v>
      </c>
      <c r="B31" s="41" t="s">
        <v>936</v>
      </c>
      <c r="I31" s="43"/>
      <c r="J31" s="43"/>
      <c r="Q31" s="104"/>
      <c r="R31" s="104"/>
      <c r="S31" s="96">
        <v>193529</v>
      </c>
      <c r="T31" s="96">
        <v>194684</v>
      </c>
      <c r="U31" s="96">
        <v>196040</v>
      </c>
      <c r="V31" s="96">
        <v>196997</v>
      </c>
      <c r="W31" s="96">
        <v>197529</v>
      </c>
      <c r="X31" s="96">
        <v>199330</v>
      </c>
      <c r="Y31" s="96">
        <v>201863</v>
      </c>
      <c r="Z31" s="96">
        <v>201863</v>
      </c>
      <c r="AA31" s="96">
        <v>557014085.58000004</v>
      </c>
      <c r="AB31" s="96">
        <v>552818348.06000006</v>
      </c>
      <c r="AC31" s="96">
        <v>564876182.59000003</v>
      </c>
      <c r="AD31" s="96">
        <v>602539403.30000007</v>
      </c>
      <c r="AE31" s="96">
        <v>642959738.88999999</v>
      </c>
      <c r="AF31" s="96">
        <v>665979485.28000009</v>
      </c>
      <c r="AG31" s="96">
        <v>682901000</v>
      </c>
      <c r="AH31" s="96">
        <v>694116000</v>
      </c>
      <c r="AI31" s="199">
        <v>2878.1944079698651</v>
      </c>
      <c r="AJ31" s="4">
        <v>2839.5674429331639</v>
      </c>
      <c r="AK31" s="4">
        <v>2881.4332921342584</v>
      </c>
      <c r="AL31" s="4">
        <v>3058.6222292725274</v>
      </c>
      <c r="AM31" s="4">
        <v>3255.0143973289996</v>
      </c>
      <c r="AN31" s="4">
        <v>3341.0900781618425</v>
      </c>
      <c r="AO31" s="4">
        <v>3382.9924255559463</v>
      </c>
      <c r="AP31" s="4">
        <v>3438.5499076106071</v>
      </c>
      <c r="AQ31" s="277">
        <f t="shared" si="0"/>
        <v>0.1946899410578693</v>
      </c>
    </row>
    <row r="33" spans="1:43" ht="15">
      <c r="A33" s="244"/>
      <c r="B33" s="23" t="s">
        <v>629</v>
      </c>
      <c r="C33" s="225"/>
      <c r="D33" s="225"/>
      <c r="E33" s="225"/>
      <c r="F33" s="225"/>
      <c r="G33" s="225"/>
      <c r="H33" s="225"/>
      <c r="I33" s="226"/>
      <c r="J33" s="226"/>
      <c r="K33" s="225"/>
      <c r="L33" s="225"/>
      <c r="M33" s="225"/>
      <c r="N33" s="225"/>
      <c r="O33" s="225"/>
      <c r="P33" s="225"/>
      <c r="Q33" s="227"/>
      <c r="R33" s="227"/>
      <c r="S33" s="229"/>
      <c r="T33" s="229"/>
      <c r="U33" s="229"/>
      <c r="V33" s="229"/>
      <c r="W33" s="229"/>
      <c r="X33" s="229"/>
      <c r="Y33" s="229"/>
      <c r="Z33" s="229"/>
      <c r="AA33" s="225" t="s">
        <v>1020</v>
      </c>
      <c r="AB33" s="231">
        <f t="shared" ref="AB33:AH48" si="1">AB9/AA9-1</f>
        <v>2.5979765585881776E-3</v>
      </c>
      <c r="AC33" s="231">
        <f t="shared" si="1"/>
        <v>-7.2874188627841674E-3</v>
      </c>
      <c r="AD33" s="231">
        <f t="shared" si="1"/>
        <v>3.1884100795524617E-2</v>
      </c>
      <c r="AE33" s="231">
        <f t="shared" si="1"/>
        <v>5.2327738242342603E-2</v>
      </c>
      <c r="AF33" s="231">
        <f t="shared" si="1"/>
        <v>3.8517797221568895E-2</v>
      </c>
      <c r="AG33" s="231">
        <f t="shared" si="1"/>
        <v>2.7004347317798105E-2</v>
      </c>
      <c r="AH33" s="231">
        <f t="shared" si="1"/>
        <v>3.4918076819768995E-2</v>
      </c>
      <c r="AI33" s="230" t="s">
        <v>1019</v>
      </c>
      <c r="AJ33" s="231">
        <v>-3.1492075500316741E-4</v>
      </c>
      <c r="AK33" s="231">
        <v>-9.0579816484109843E-3</v>
      </c>
      <c r="AL33" s="231">
        <v>3.0988528939774218E-2</v>
      </c>
      <c r="AM33" s="231">
        <v>5.0923502517957298E-2</v>
      </c>
      <c r="AN33" s="231">
        <v>3.6922428584870604E-2</v>
      </c>
      <c r="AO33" s="231">
        <v>2.970952930364712E-2</v>
      </c>
      <c r="AP33" s="231">
        <v>3.4918076819768995E-2</v>
      </c>
      <c r="AQ33" s="279"/>
    </row>
    <row r="34" spans="1:43" ht="15">
      <c r="A34" s="3">
        <v>2</v>
      </c>
      <c r="B34" s="24" t="s">
        <v>1015</v>
      </c>
      <c r="C34" s="225"/>
      <c r="D34" s="225"/>
      <c r="E34" s="225"/>
      <c r="F34" s="225"/>
      <c r="G34" s="225"/>
      <c r="H34" s="225"/>
      <c r="I34" s="233"/>
      <c r="J34" s="233"/>
      <c r="K34" s="225"/>
      <c r="L34" s="225"/>
      <c r="M34" s="225"/>
      <c r="N34" s="225"/>
      <c r="O34" s="225"/>
      <c r="P34" s="225"/>
      <c r="Q34" s="234"/>
      <c r="R34" s="234"/>
      <c r="S34" s="236"/>
      <c r="T34" s="236"/>
      <c r="U34" s="236"/>
      <c r="V34" s="236"/>
      <c r="W34" s="236"/>
      <c r="X34" s="236"/>
      <c r="Y34" s="225"/>
      <c r="Z34" s="225"/>
      <c r="AA34" s="225" t="s">
        <v>1020</v>
      </c>
      <c r="AB34" s="231">
        <f t="shared" si="1"/>
        <v>1.5905979376274804E-2</v>
      </c>
      <c r="AC34" s="231">
        <f t="shared" si="1"/>
        <v>-4.1293806897177987E-3</v>
      </c>
      <c r="AD34" s="231">
        <f t="shared" si="1"/>
        <v>3.7478499874814331E-2</v>
      </c>
      <c r="AE34" s="231">
        <f t="shared" si="1"/>
        <v>4.7397888155515711E-2</v>
      </c>
      <c r="AF34" s="231">
        <f t="shared" si="1"/>
        <v>2.048920569602819E-2</v>
      </c>
      <c r="AG34" s="231">
        <f t="shared" si="1"/>
        <v>1.737831236001175E-2</v>
      </c>
      <c r="AH34" s="231">
        <f t="shared" si="1"/>
        <v>3.6858064867124618E-2</v>
      </c>
      <c r="AI34" s="230" t="s">
        <v>1019</v>
      </c>
      <c r="AJ34" s="231">
        <v>1.4192755822793224E-2</v>
      </c>
      <c r="AK34" s="231">
        <v>-8.5647837943182425E-3</v>
      </c>
      <c r="AL34" s="231">
        <v>3.6266224127735391E-2</v>
      </c>
      <c r="AM34" s="231">
        <v>4.6410933101875829E-2</v>
      </c>
      <c r="AN34" s="231">
        <v>1.6074353810054287E-2</v>
      </c>
      <c r="AO34" s="231">
        <v>4.5566997908981222E-3</v>
      </c>
      <c r="AP34" s="231">
        <v>3.6858064867124618E-2</v>
      </c>
      <c r="AQ34" s="279"/>
    </row>
    <row r="35" spans="1:43" ht="15">
      <c r="A35" s="3">
        <v>4</v>
      </c>
      <c r="B35" s="24" t="s">
        <v>861</v>
      </c>
      <c r="C35" s="225"/>
      <c r="D35" s="225"/>
      <c r="E35" s="225"/>
      <c r="F35" s="225"/>
      <c r="G35" s="225"/>
      <c r="H35" s="225"/>
      <c r="I35" s="233"/>
      <c r="J35" s="233"/>
      <c r="K35" s="225"/>
      <c r="L35" s="225"/>
      <c r="M35" s="225"/>
      <c r="N35" s="225"/>
      <c r="O35" s="225"/>
      <c r="P35" s="225"/>
      <c r="Q35" s="234"/>
      <c r="R35" s="234"/>
      <c r="S35" s="236"/>
      <c r="T35" s="236"/>
      <c r="U35" s="236"/>
      <c r="V35" s="236"/>
      <c r="W35" s="236"/>
      <c r="X35" s="236"/>
      <c r="Y35" s="225"/>
      <c r="Z35" s="225"/>
      <c r="AA35" s="225" t="s">
        <v>1020</v>
      </c>
      <c r="AB35" s="231">
        <f t="shared" si="1"/>
        <v>-4.5492524668816481E-3</v>
      </c>
      <c r="AC35" s="231">
        <f t="shared" si="1"/>
        <v>-7.2900901907700932E-3</v>
      </c>
      <c r="AD35" s="231">
        <f t="shared" si="1"/>
        <v>4.1955916542110616E-2</v>
      </c>
      <c r="AE35" s="231">
        <f t="shared" si="1"/>
        <v>3.1572187856790945E-2</v>
      </c>
      <c r="AF35" s="231">
        <f t="shared" si="1"/>
        <v>1.1153842456719465E-2</v>
      </c>
      <c r="AG35" s="231">
        <f t="shared" si="1"/>
        <v>4.2494599772044506E-2</v>
      </c>
      <c r="AH35" s="231">
        <f t="shared" si="1"/>
        <v>4.8914854388342199E-2</v>
      </c>
      <c r="AI35" s="230" t="s">
        <v>1019</v>
      </c>
      <c r="AJ35" s="231">
        <v>2.1710451387175755E-3</v>
      </c>
      <c r="AK35" s="231">
        <v>-1.3642935109655641E-3</v>
      </c>
      <c r="AL35" s="231">
        <v>5.0432827190886043E-2</v>
      </c>
      <c r="AM35" s="231">
        <v>4.051108439015394E-2</v>
      </c>
      <c r="AN35" s="231">
        <v>1.8438115513262021E-2</v>
      </c>
      <c r="AO35" s="231">
        <v>5.2079092429688556E-2</v>
      </c>
      <c r="AP35" s="231">
        <v>4.8914854388342199E-2</v>
      </c>
      <c r="AQ35" s="279"/>
    </row>
    <row r="36" spans="1:43" ht="15">
      <c r="A36" s="3">
        <v>5</v>
      </c>
      <c r="B36" s="24" t="s">
        <v>700</v>
      </c>
      <c r="C36" s="225"/>
      <c r="D36" s="225"/>
      <c r="E36" s="225"/>
      <c r="F36" s="225"/>
      <c r="G36" s="225"/>
      <c r="H36" s="225"/>
      <c r="I36" s="233"/>
      <c r="J36" s="233"/>
      <c r="K36" s="225"/>
      <c r="L36" s="225"/>
      <c r="M36" s="225"/>
      <c r="N36" s="225"/>
      <c r="O36" s="225"/>
      <c r="P36" s="225"/>
      <c r="Q36" s="234"/>
      <c r="R36" s="234"/>
      <c r="S36" s="236"/>
      <c r="T36" s="236"/>
      <c r="U36" s="236"/>
      <c r="V36" s="236"/>
      <c r="W36" s="236"/>
      <c r="X36" s="236"/>
      <c r="Y36" s="225"/>
      <c r="Z36" s="225"/>
      <c r="AA36" s="225" t="s">
        <v>1020</v>
      </c>
      <c r="AB36" s="231">
        <f t="shared" si="1"/>
        <v>1.5249537679074665E-2</v>
      </c>
      <c r="AC36" s="231">
        <f t="shared" si="1"/>
        <v>-1.1921150286902993E-2</v>
      </c>
      <c r="AD36" s="231">
        <f t="shared" si="1"/>
        <v>2.0949365422434196E-2</v>
      </c>
      <c r="AE36" s="231">
        <f t="shared" si="1"/>
        <v>2.7986744573290645E-2</v>
      </c>
      <c r="AF36" s="231">
        <f t="shared" si="1"/>
        <v>3.5686694918435791E-2</v>
      </c>
      <c r="AG36" s="231">
        <f t="shared" si="1"/>
        <v>3.034247808894297E-2</v>
      </c>
      <c r="AH36" s="231">
        <f t="shared" si="1"/>
        <v>4.2220098165035136E-2</v>
      </c>
      <c r="AI36" s="230" t="s">
        <v>1019</v>
      </c>
      <c r="AJ36" s="231">
        <v>1.7862223731538451E-2</v>
      </c>
      <c r="AK36" s="231">
        <v>1.1231037100536412E-3</v>
      </c>
      <c r="AL36" s="231">
        <v>2.7639256831051062E-2</v>
      </c>
      <c r="AM36" s="231">
        <v>3.1018098732669142E-2</v>
      </c>
      <c r="AN36" s="231">
        <v>3.833073305269763E-2</v>
      </c>
      <c r="AO36" s="231">
        <v>2.769941575689927E-2</v>
      </c>
      <c r="AP36" s="231">
        <v>4.2220098165035136E-2</v>
      </c>
      <c r="AQ36" s="279"/>
    </row>
    <row r="37" spans="1:43" ht="15">
      <c r="A37" s="3">
        <v>6</v>
      </c>
      <c r="B37" s="26" t="s">
        <v>819</v>
      </c>
      <c r="C37" s="225"/>
      <c r="D37" s="225"/>
      <c r="E37" s="225"/>
      <c r="F37" s="225"/>
      <c r="G37" s="225"/>
      <c r="H37" s="225"/>
      <c r="I37" s="233"/>
      <c r="J37" s="233"/>
      <c r="K37" s="225"/>
      <c r="L37" s="225"/>
      <c r="M37" s="225"/>
      <c r="N37" s="225"/>
      <c r="O37" s="225"/>
      <c r="P37" s="225"/>
      <c r="Q37" s="234"/>
      <c r="R37" s="234"/>
      <c r="S37" s="236"/>
      <c r="T37" s="236"/>
      <c r="U37" s="236"/>
      <c r="V37" s="236"/>
      <c r="W37" s="236"/>
      <c r="X37" s="236"/>
      <c r="Y37" s="225"/>
      <c r="Z37" s="225"/>
      <c r="AA37" s="225" t="s">
        <v>1020</v>
      </c>
      <c r="AB37" s="231">
        <f t="shared" si="1"/>
        <v>2.1701722834853943E-2</v>
      </c>
      <c r="AC37" s="231">
        <f t="shared" si="1"/>
        <v>-7.4343486832819661E-3</v>
      </c>
      <c r="AD37" s="231">
        <f t="shared" si="1"/>
        <v>4.1470957131666042E-2</v>
      </c>
      <c r="AE37" s="231">
        <f t="shared" si="1"/>
        <v>3.3349233405848056E-2</v>
      </c>
      <c r="AF37" s="231">
        <f t="shared" si="1"/>
        <v>5.016396741355611E-2</v>
      </c>
      <c r="AG37" s="231">
        <f t="shared" si="1"/>
        <v>3.1442245594351492E-2</v>
      </c>
      <c r="AH37" s="231">
        <f t="shared" si="1"/>
        <v>4.6942462370380689E-2</v>
      </c>
      <c r="AI37" s="230" t="s">
        <v>1019</v>
      </c>
      <c r="AJ37" s="231">
        <v>1.5966932379438026E-2</v>
      </c>
      <c r="AK37" s="231">
        <v>-1.1836886830653759E-2</v>
      </c>
      <c r="AL37" s="231">
        <v>3.5392174730233705E-2</v>
      </c>
      <c r="AM37" s="231">
        <v>2.6929009202218523E-2</v>
      </c>
      <c r="AN37" s="231">
        <v>4.4149140103269202E-2</v>
      </c>
      <c r="AO37" s="231">
        <v>2.0802707367116424E-2</v>
      </c>
      <c r="AP37" s="231">
        <v>4.6942462370380689E-2</v>
      </c>
      <c r="AQ37" s="279"/>
    </row>
    <row r="38" spans="1:43" ht="15">
      <c r="A38" s="3">
        <v>7</v>
      </c>
      <c r="B38" s="24" t="s">
        <v>839</v>
      </c>
      <c r="C38" s="225"/>
      <c r="D38" s="225"/>
      <c r="E38" s="225"/>
      <c r="F38" s="225"/>
      <c r="G38" s="225"/>
      <c r="H38" s="225"/>
      <c r="I38" s="233"/>
      <c r="J38" s="233"/>
      <c r="K38" s="225"/>
      <c r="L38" s="225"/>
      <c r="M38" s="225"/>
      <c r="N38" s="225"/>
      <c r="O38" s="225"/>
      <c r="P38" s="225"/>
      <c r="Q38" s="234"/>
      <c r="R38" s="234"/>
      <c r="S38" s="236"/>
      <c r="T38" s="236"/>
      <c r="U38" s="236"/>
      <c r="V38" s="236"/>
      <c r="W38" s="236"/>
      <c r="X38" s="236"/>
      <c r="Y38" s="225"/>
      <c r="Z38" s="225"/>
      <c r="AA38" s="225" t="s">
        <v>1020</v>
      </c>
      <c r="AB38" s="231">
        <f t="shared" si="1"/>
        <v>2.4787755997146776E-2</v>
      </c>
      <c r="AC38" s="231">
        <f t="shared" si="1"/>
        <v>-3.7325282928535208E-2</v>
      </c>
      <c r="AD38" s="231">
        <f t="shared" si="1"/>
        <v>3.6322009038169512E-2</v>
      </c>
      <c r="AE38" s="231">
        <f t="shared" si="1"/>
        <v>4.8861916647692683E-2</v>
      </c>
      <c r="AF38" s="231">
        <f t="shared" si="1"/>
        <v>1.4032170681694822E-3</v>
      </c>
      <c r="AG38" s="231">
        <f t="shared" si="1"/>
        <v>3.6566612870906789E-2</v>
      </c>
      <c r="AH38" s="231">
        <f t="shared" si="1"/>
        <v>4.6427271720384189E-2</v>
      </c>
      <c r="AI38" s="230" t="s">
        <v>1019</v>
      </c>
      <c r="AJ38" s="231">
        <v>2.7044808247832286E-2</v>
      </c>
      <c r="AK38" s="231">
        <v>-3.3668425078722808E-2</v>
      </c>
      <c r="AL38" s="231">
        <v>3.6404560141513054E-2</v>
      </c>
      <c r="AM38" s="231">
        <v>5.3215624879504153E-2</v>
      </c>
      <c r="AN38" s="231">
        <v>6.4004420760430669E-3</v>
      </c>
      <c r="AO38" s="231">
        <v>4.0157315086105205E-2</v>
      </c>
      <c r="AP38" s="231">
        <v>4.6427271720384189E-2</v>
      </c>
      <c r="AQ38" s="279"/>
    </row>
    <row r="39" spans="1:43" ht="15">
      <c r="A39" s="3">
        <v>8</v>
      </c>
      <c r="B39" s="24" t="s">
        <v>744</v>
      </c>
      <c r="C39" s="243"/>
      <c r="D39" s="225"/>
      <c r="E39" s="225"/>
      <c r="F39" s="225"/>
      <c r="G39" s="225"/>
      <c r="H39" s="225"/>
      <c r="I39" s="233"/>
      <c r="J39" s="233"/>
      <c r="K39" s="225"/>
      <c r="L39" s="225"/>
      <c r="M39" s="225"/>
      <c r="N39" s="225"/>
      <c r="O39" s="225"/>
      <c r="P39" s="225"/>
      <c r="Q39" s="234"/>
      <c r="R39" s="234"/>
      <c r="S39" s="236"/>
      <c r="T39" s="236"/>
      <c r="U39" s="236"/>
      <c r="V39" s="236"/>
      <c r="W39" s="236"/>
      <c r="X39" s="236"/>
      <c r="Y39" s="225"/>
      <c r="Z39" s="225"/>
      <c r="AA39" s="225" t="s">
        <v>1020</v>
      </c>
      <c r="AB39" s="231">
        <f t="shared" si="1"/>
        <v>1.6451864926454229E-2</v>
      </c>
      <c r="AC39" s="231">
        <f t="shared" si="1"/>
        <v>-2.4717200942159678E-2</v>
      </c>
      <c r="AD39" s="231">
        <f t="shared" si="1"/>
        <v>5.7295321786664966E-2</v>
      </c>
      <c r="AE39" s="231">
        <f t="shared" si="1"/>
        <v>1.1446221082806574E-2</v>
      </c>
      <c r="AF39" s="231">
        <f t="shared" si="1"/>
        <v>4.0659554220957794E-2</v>
      </c>
      <c r="AG39" s="231">
        <f t="shared" si="1"/>
        <v>3.581784269204924E-2</v>
      </c>
      <c r="AH39" s="231">
        <f t="shared" si="1"/>
        <v>5.1584013887244762E-3</v>
      </c>
      <c r="AI39" s="230" t="s">
        <v>1019</v>
      </c>
      <c r="AJ39" s="231">
        <v>2.0231006501085114E-2</v>
      </c>
      <c r="AK39" s="231">
        <v>-1.2915432575278607E-2</v>
      </c>
      <c r="AL39" s="231">
        <v>6.9795038496321293E-2</v>
      </c>
      <c r="AM39" s="231">
        <v>2.439078552168672E-2</v>
      </c>
      <c r="AN39" s="231">
        <v>5.0295805974786223E-2</v>
      </c>
      <c r="AO39" s="231">
        <v>4.71299161327976E-2</v>
      </c>
      <c r="AP39" s="231">
        <v>5.1584013887244762E-3</v>
      </c>
      <c r="AQ39" s="279"/>
    </row>
    <row r="40" spans="1:43" ht="15">
      <c r="A40" s="3">
        <v>9</v>
      </c>
      <c r="B40" s="24" t="s">
        <v>639</v>
      </c>
      <c r="C40" s="225"/>
      <c r="D40" s="225"/>
      <c r="E40" s="225"/>
      <c r="F40" s="225"/>
      <c r="G40" s="225"/>
      <c r="H40" s="225"/>
      <c r="I40" s="233"/>
      <c r="J40" s="233"/>
      <c r="K40" s="225"/>
      <c r="L40" s="225"/>
      <c r="M40" s="225"/>
      <c r="N40" s="225"/>
      <c r="O40" s="225"/>
      <c r="P40" s="225"/>
      <c r="Q40" s="234"/>
      <c r="R40" s="234"/>
      <c r="S40" s="236"/>
      <c r="T40" s="236"/>
      <c r="U40" s="236"/>
      <c r="V40" s="236"/>
      <c r="W40" s="236"/>
      <c r="X40" s="236"/>
      <c r="Y40" s="225"/>
      <c r="Z40" s="225"/>
      <c r="AA40" s="225" t="s">
        <v>1020</v>
      </c>
      <c r="AB40" s="231">
        <f t="shared" si="1"/>
        <v>2.0129417324034948E-2</v>
      </c>
      <c r="AC40" s="231">
        <f t="shared" si="1"/>
        <v>-5.2876069227469902E-3</v>
      </c>
      <c r="AD40" s="231">
        <f t="shared" si="1"/>
        <v>1.0993117899910976E-2</v>
      </c>
      <c r="AE40" s="231">
        <f t="shared" si="1"/>
        <v>3.8213083106255485E-3</v>
      </c>
      <c r="AF40" s="231">
        <f t="shared" si="1"/>
        <v>0.12254441632527424</v>
      </c>
      <c r="AG40" s="231">
        <f t="shared" si="1"/>
        <v>-1.8711314801855616E-2</v>
      </c>
      <c r="AH40" s="231">
        <f t="shared" si="1"/>
        <v>2.9843819723337717E-2</v>
      </c>
      <c r="AI40" s="230" t="s">
        <v>1019</v>
      </c>
      <c r="AJ40" s="231">
        <v>2.3781742723061772E-2</v>
      </c>
      <c r="AK40" s="231">
        <v>-9.1775084832446119E-4</v>
      </c>
      <c r="AL40" s="231">
        <v>1.8212383245126196E-2</v>
      </c>
      <c r="AM40" s="231">
        <v>8.4668526633222552E-3</v>
      </c>
      <c r="AN40" s="231">
        <v>0.12918762835294784</v>
      </c>
      <c r="AO40" s="231">
        <v>-5.6143508149559818E-3</v>
      </c>
      <c r="AP40" s="231">
        <v>2.9843819723337939E-2</v>
      </c>
      <c r="AQ40" s="279"/>
    </row>
    <row r="41" spans="1:43" ht="15">
      <c r="A41" s="3">
        <v>10</v>
      </c>
      <c r="B41" s="24" t="s">
        <v>641</v>
      </c>
      <c r="C41" s="225"/>
      <c r="D41" s="225"/>
      <c r="E41" s="225"/>
      <c r="F41" s="225"/>
      <c r="G41" s="225"/>
      <c r="H41" s="225"/>
      <c r="I41" s="233"/>
      <c r="J41" s="233"/>
      <c r="K41" s="225"/>
      <c r="L41" s="225"/>
      <c r="M41" s="225"/>
      <c r="N41" s="225"/>
      <c r="O41" s="225"/>
      <c r="P41" s="225"/>
      <c r="Q41" s="234"/>
      <c r="R41" s="234"/>
      <c r="S41" s="236"/>
      <c r="T41" s="236"/>
      <c r="U41" s="236"/>
      <c r="V41" s="236"/>
      <c r="W41" s="236"/>
      <c r="X41" s="236"/>
      <c r="Y41" s="225"/>
      <c r="Z41" s="225"/>
      <c r="AA41" s="225" t="s">
        <v>1020</v>
      </c>
      <c r="AB41" s="231">
        <f t="shared" si="1"/>
        <v>1.8093519953977566E-2</v>
      </c>
      <c r="AC41" s="231">
        <f t="shared" si="1"/>
        <v>-1.0945993862313541E-2</v>
      </c>
      <c r="AD41" s="231">
        <f t="shared" si="1"/>
        <v>3.5019143465526703E-2</v>
      </c>
      <c r="AE41" s="231">
        <f t="shared" si="1"/>
        <v>3.8512426596432503E-2</v>
      </c>
      <c r="AF41" s="231">
        <f t="shared" si="1"/>
        <v>2.380198611818729E-2</v>
      </c>
      <c r="AG41" s="231">
        <f t="shared" si="1"/>
        <v>6.1656194715328905E-2</v>
      </c>
      <c r="AH41" s="231">
        <f t="shared" si="1"/>
        <v>-1.9105879532816727E-2</v>
      </c>
      <c r="AI41" s="230" t="s">
        <v>1019</v>
      </c>
      <c r="AJ41" s="231">
        <v>2.7094573076992701E-2</v>
      </c>
      <c r="AK41" s="231">
        <v>-3.9114567822398083E-3</v>
      </c>
      <c r="AL41" s="231">
        <v>5.2485331656641598E-2</v>
      </c>
      <c r="AM41" s="231">
        <v>5.8839402522384843E-2</v>
      </c>
      <c r="AN41" s="231">
        <v>3.6275333507077567E-2</v>
      </c>
      <c r="AO41" s="231">
        <v>6.9429380275964236E-2</v>
      </c>
      <c r="AP41" s="231">
        <v>-1.9105879532816616E-2</v>
      </c>
      <c r="AQ41" s="279"/>
    </row>
    <row r="42" spans="1:43" ht="15">
      <c r="A42" s="3">
        <v>11</v>
      </c>
      <c r="B42" s="24" t="s">
        <v>824</v>
      </c>
      <c r="C42" s="225"/>
      <c r="D42" s="225"/>
      <c r="E42" s="225"/>
      <c r="F42" s="225"/>
      <c r="G42" s="225"/>
      <c r="H42" s="225"/>
      <c r="I42" s="233"/>
      <c r="J42" s="233"/>
      <c r="K42" s="225"/>
      <c r="L42" s="225"/>
      <c r="M42" s="225"/>
      <c r="N42" s="225"/>
      <c r="O42" s="225"/>
      <c r="P42" s="225"/>
      <c r="Q42" s="234"/>
      <c r="R42" s="234"/>
      <c r="S42" s="236"/>
      <c r="T42" s="236"/>
      <c r="U42" s="236"/>
      <c r="V42" s="236"/>
      <c r="W42" s="236"/>
      <c r="X42" s="236"/>
      <c r="Y42" s="225"/>
      <c r="Z42" s="225"/>
      <c r="AA42" s="225" t="s">
        <v>1020</v>
      </c>
      <c r="AB42" s="231">
        <f t="shared" si="1"/>
        <v>1.9623295118815109E-2</v>
      </c>
      <c r="AC42" s="231">
        <f t="shared" si="1"/>
        <v>-1.8368330297961033E-2</v>
      </c>
      <c r="AD42" s="231">
        <f t="shared" si="1"/>
        <v>2.51315360422808E-2</v>
      </c>
      <c r="AE42" s="231">
        <f t="shared" si="1"/>
        <v>5.4048589511136447E-2</v>
      </c>
      <c r="AF42" s="231">
        <f t="shared" si="1"/>
        <v>4.1175203844929564E-2</v>
      </c>
      <c r="AG42" s="231">
        <f t="shared" si="1"/>
        <v>3.2673010289494764E-2</v>
      </c>
      <c r="AH42" s="231">
        <f t="shared" si="1"/>
        <v>2.9016122788991128E-2</v>
      </c>
      <c r="AI42" s="230" t="s">
        <v>1019</v>
      </c>
      <c r="AJ42" s="231">
        <v>2.174601797846587E-2</v>
      </c>
      <c r="AK42" s="231">
        <v>-1.417940686813679E-2</v>
      </c>
      <c r="AL42" s="231">
        <v>2.9697291357881683E-2</v>
      </c>
      <c r="AM42" s="231">
        <v>6.0017579011405475E-2</v>
      </c>
      <c r="AN42" s="231">
        <v>4.51090295865193E-2</v>
      </c>
      <c r="AO42" s="231">
        <v>2.9794629363286473E-2</v>
      </c>
      <c r="AP42" s="231">
        <v>2.9016122788991128E-2</v>
      </c>
      <c r="AQ42" s="279"/>
    </row>
    <row r="43" spans="1:43" ht="15">
      <c r="A43" s="3">
        <v>12</v>
      </c>
      <c r="B43" s="24" t="s">
        <v>822</v>
      </c>
      <c r="C43" s="225"/>
      <c r="D43" s="225"/>
      <c r="E43" s="225"/>
      <c r="F43" s="225"/>
      <c r="G43" s="225"/>
      <c r="H43" s="225"/>
      <c r="I43" s="233"/>
      <c r="J43" s="233"/>
      <c r="K43" s="225"/>
      <c r="L43" s="225"/>
      <c r="M43" s="225"/>
      <c r="N43" s="225"/>
      <c r="O43" s="225"/>
      <c r="P43" s="225"/>
      <c r="Q43" s="234"/>
      <c r="R43" s="234"/>
      <c r="S43" s="236"/>
      <c r="T43" s="236"/>
      <c r="U43" s="236"/>
      <c r="V43" s="236"/>
      <c r="W43" s="236"/>
      <c r="X43" s="236"/>
      <c r="Y43" s="225"/>
      <c r="Z43" s="225"/>
      <c r="AA43" s="225" t="s">
        <v>1020</v>
      </c>
      <c r="AB43" s="231">
        <f t="shared" si="1"/>
        <v>1.5061266995721301E-2</v>
      </c>
      <c r="AC43" s="231">
        <f t="shared" si="1"/>
        <v>-2.7951677683879184E-2</v>
      </c>
      <c r="AD43" s="231">
        <f t="shared" si="1"/>
        <v>-1.9984100312756548E-3</v>
      </c>
      <c r="AE43" s="231">
        <f t="shared" si="1"/>
        <v>3.2295855492854963E-2</v>
      </c>
      <c r="AF43" s="231">
        <f t="shared" si="1"/>
        <v>3.9972721059472693E-2</v>
      </c>
      <c r="AG43" s="231">
        <f t="shared" si="1"/>
        <v>2.5359328338987019E-2</v>
      </c>
      <c r="AH43" s="231">
        <f t="shared" si="1"/>
        <v>1.3924245692976234E-2</v>
      </c>
      <c r="AI43" s="230" t="s">
        <v>1019</v>
      </c>
      <c r="AJ43" s="231">
        <v>1.998937559594216E-2</v>
      </c>
      <c r="AK43" s="231">
        <v>-2.1366516010572711E-2</v>
      </c>
      <c r="AL43" s="231">
        <v>3.9934518838029565E-3</v>
      </c>
      <c r="AM43" s="231">
        <v>3.4215001643693954E-2</v>
      </c>
      <c r="AN43" s="231">
        <v>4.9978408229746751E-2</v>
      </c>
      <c r="AO43" s="231">
        <v>2.6039487629021307E-2</v>
      </c>
      <c r="AP43" s="231">
        <v>1.3924245692976234E-2</v>
      </c>
      <c r="AQ43" s="279"/>
    </row>
    <row r="44" spans="1:43" ht="15">
      <c r="A44" s="3">
        <v>13</v>
      </c>
      <c r="B44" s="24" t="s">
        <v>717</v>
      </c>
      <c r="C44" s="225"/>
      <c r="D44" s="225"/>
      <c r="E44" s="225"/>
      <c r="F44" s="225"/>
      <c r="G44" s="225"/>
      <c r="H44" s="225"/>
      <c r="I44" s="233"/>
      <c r="J44" s="233"/>
      <c r="K44" s="225"/>
      <c r="L44" s="225"/>
      <c r="M44" s="225"/>
      <c r="N44" s="225"/>
      <c r="O44" s="225"/>
      <c r="P44" s="225"/>
      <c r="Q44" s="234"/>
      <c r="R44" s="234"/>
      <c r="S44" s="236"/>
      <c r="T44" s="236"/>
      <c r="U44" s="236"/>
      <c r="V44" s="236"/>
      <c r="W44" s="236"/>
      <c r="X44" s="236"/>
      <c r="Y44" s="225"/>
      <c r="Z44" s="225"/>
      <c r="AA44" s="225" t="s">
        <v>1020</v>
      </c>
      <c r="AB44" s="231">
        <f t="shared" si="1"/>
        <v>1.7083021905776929E-2</v>
      </c>
      <c r="AC44" s="231">
        <f t="shared" si="1"/>
        <v>-3.9859771286455681E-3</v>
      </c>
      <c r="AD44" s="231">
        <f t="shared" si="1"/>
        <v>1.6473972421457761E-2</v>
      </c>
      <c r="AE44" s="231">
        <f t="shared" si="1"/>
        <v>2.5660728059022864E-2</v>
      </c>
      <c r="AF44" s="231">
        <f t="shared" si="1"/>
        <v>4.5414065817148241E-2</v>
      </c>
      <c r="AG44" s="231">
        <f t="shared" si="1"/>
        <v>2.7953053360346702E-2</v>
      </c>
      <c r="AH44" s="231">
        <f t="shared" si="1"/>
        <v>2.6763206809972129E-2</v>
      </c>
      <c r="AI44" s="230" t="s">
        <v>1019</v>
      </c>
      <c r="AJ44" s="231">
        <v>1.551898498043025E-2</v>
      </c>
      <c r="AK44" s="231">
        <v>-4.9863045776278314E-3</v>
      </c>
      <c r="AL44" s="231">
        <v>1.718989457010589E-2</v>
      </c>
      <c r="AM44" s="231">
        <v>2.7924747424655783E-2</v>
      </c>
      <c r="AN44" s="231">
        <v>4.5498379183025017E-2</v>
      </c>
      <c r="AO44" s="231">
        <v>3.3040315917684193E-2</v>
      </c>
      <c r="AP44" s="231">
        <v>2.6763206809972129E-2</v>
      </c>
      <c r="AQ44" s="279"/>
    </row>
    <row r="45" spans="1:43" ht="15">
      <c r="A45" s="3">
        <v>14</v>
      </c>
      <c r="B45" s="24" t="s">
        <v>640</v>
      </c>
      <c r="C45" s="225"/>
      <c r="D45" s="225"/>
      <c r="E45" s="225"/>
      <c r="F45" s="225"/>
      <c r="G45" s="225"/>
      <c r="H45" s="225"/>
      <c r="I45" s="233"/>
      <c r="J45" s="233"/>
      <c r="K45" s="225"/>
      <c r="L45" s="225"/>
      <c r="M45" s="225"/>
      <c r="N45" s="225"/>
      <c r="O45" s="225"/>
      <c r="P45" s="225"/>
      <c r="Q45" s="234"/>
      <c r="R45" s="234"/>
      <c r="S45" s="236"/>
      <c r="T45" s="236"/>
      <c r="U45" s="236"/>
      <c r="V45" s="236"/>
      <c r="W45" s="236"/>
      <c r="X45" s="236"/>
      <c r="Y45" s="225"/>
      <c r="Z45" s="225"/>
      <c r="AA45" s="225" t="s">
        <v>1020</v>
      </c>
      <c r="AB45" s="231">
        <f t="shared" si="1"/>
        <v>-1.1295789372959275E-3</v>
      </c>
      <c r="AC45" s="231">
        <f t="shared" si="1"/>
        <v>8.0218072571855981E-3</v>
      </c>
      <c r="AD45" s="231">
        <f t="shared" si="1"/>
        <v>2.4040313153227189E-2</v>
      </c>
      <c r="AE45" s="231">
        <f t="shared" si="1"/>
        <v>5.9524899275333221E-2</v>
      </c>
      <c r="AF45" s="231">
        <f t="shared" si="1"/>
        <v>2.5412170771196507E-2</v>
      </c>
      <c r="AG45" s="231">
        <f t="shared" si="1"/>
        <v>4.0350098549055469E-2</v>
      </c>
      <c r="AH45" s="231">
        <f t="shared" si="1"/>
        <v>-8.6998441371592961E-3</v>
      </c>
      <c r="AI45" s="230" t="s">
        <v>1019</v>
      </c>
      <c r="AJ45" s="231">
        <v>1.7698466886253428E-3</v>
      </c>
      <c r="AK45" s="231">
        <v>6.2385833082925224E-3</v>
      </c>
      <c r="AL45" s="231">
        <v>3.8664436647685596E-2</v>
      </c>
      <c r="AM45" s="231">
        <v>6.5461222301146149E-2</v>
      </c>
      <c r="AN45" s="231">
        <v>3.1583567206859176E-2</v>
      </c>
      <c r="AO45" s="231">
        <v>4.3758156841728457E-2</v>
      </c>
      <c r="AP45" s="231">
        <v>-8.6998441371595181E-3</v>
      </c>
      <c r="AQ45" s="279"/>
    </row>
    <row r="46" spans="1:43" ht="15">
      <c r="A46" s="3">
        <v>15</v>
      </c>
      <c r="B46" s="24" t="s">
        <v>821</v>
      </c>
      <c r="C46" s="225"/>
      <c r="D46" s="225"/>
      <c r="E46" s="225"/>
      <c r="F46" s="225"/>
      <c r="G46" s="225"/>
      <c r="H46" s="225"/>
      <c r="I46" s="233"/>
      <c r="J46" s="233"/>
      <c r="K46" s="225"/>
      <c r="L46" s="225"/>
      <c r="M46" s="225"/>
      <c r="N46" s="225"/>
      <c r="O46" s="225"/>
      <c r="P46" s="225"/>
      <c r="Q46" s="234"/>
      <c r="R46" s="234"/>
      <c r="S46" s="236"/>
      <c r="T46" s="236"/>
      <c r="U46" s="236"/>
      <c r="V46" s="236"/>
      <c r="W46" s="236"/>
      <c r="X46" s="236"/>
      <c r="Y46" s="225"/>
      <c r="Z46" s="225"/>
      <c r="AA46" s="225" t="s">
        <v>1020</v>
      </c>
      <c r="AB46" s="231">
        <f t="shared" si="1"/>
        <v>-5.0607697925713069E-3</v>
      </c>
      <c r="AC46" s="231">
        <f t="shared" si="1"/>
        <v>-3.9460372983454839E-2</v>
      </c>
      <c r="AD46" s="231">
        <f t="shared" si="1"/>
        <v>5.5906565095983574E-2</v>
      </c>
      <c r="AE46" s="231">
        <f t="shared" si="1"/>
        <v>4.6297938729797483E-2</v>
      </c>
      <c r="AF46" s="231">
        <f t="shared" si="1"/>
        <v>1.1156515160409164E-2</v>
      </c>
      <c r="AG46" s="231">
        <f t="shared" si="1"/>
        <v>5.0141657329030975E-2</v>
      </c>
      <c r="AH46" s="231">
        <f t="shared" si="1"/>
        <v>1.4783010649456862E-2</v>
      </c>
      <c r="AI46" s="230" t="s">
        <v>1019</v>
      </c>
      <c r="AJ46" s="231">
        <v>-5.7671551328766224E-3</v>
      </c>
      <c r="AK46" s="231">
        <v>-3.600045959814191E-2</v>
      </c>
      <c r="AL46" s="231">
        <v>5.4619650306259926E-2</v>
      </c>
      <c r="AM46" s="231">
        <v>4.9628649711360495E-2</v>
      </c>
      <c r="AN46" s="231">
        <v>1.1575529116065741E-2</v>
      </c>
      <c r="AO46" s="231">
        <v>5.0414172965759674E-2</v>
      </c>
      <c r="AP46" s="231">
        <v>1.4783010649456862E-2</v>
      </c>
      <c r="AQ46" s="279"/>
    </row>
    <row r="47" spans="1:43" ht="15">
      <c r="A47" s="3">
        <v>16</v>
      </c>
      <c r="B47" s="24" t="s">
        <v>716</v>
      </c>
      <c r="C47" s="225"/>
      <c r="D47" s="225"/>
      <c r="E47" s="225"/>
      <c r="F47" s="225"/>
      <c r="G47" s="225"/>
      <c r="H47" s="225"/>
      <c r="I47" s="233"/>
      <c r="J47" s="233"/>
      <c r="K47" s="225"/>
      <c r="L47" s="225"/>
      <c r="M47" s="225"/>
      <c r="N47" s="225"/>
      <c r="O47" s="225"/>
      <c r="P47" s="225"/>
      <c r="Q47" s="234"/>
      <c r="R47" s="234"/>
      <c r="S47" s="236"/>
      <c r="T47" s="236"/>
      <c r="U47" s="236"/>
      <c r="V47" s="236"/>
      <c r="W47" s="236"/>
      <c r="X47" s="236"/>
      <c r="Y47" s="225"/>
      <c r="Z47" s="225"/>
      <c r="AA47" s="225" t="s">
        <v>1020</v>
      </c>
      <c r="AB47" s="231">
        <f t="shared" si="1"/>
        <v>3.3361362272268602E-2</v>
      </c>
      <c r="AC47" s="231">
        <f t="shared" si="1"/>
        <v>-1.5019123777554655E-2</v>
      </c>
      <c r="AD47" s="231">
        <f t="shared" si="1"/>
        <v>4.9105600976933506E-2</v>
      </c>
      <c r="AE47" s="231">
        <f t="shared" si="1"/>
        <v>1.7870288624577624E-2</v>
      </c>
      <c r="AF47" s="231">
        <f t="shared" si="1"/>
        <v>3.5721434514116579E-2</v>
      </c>
      <c r="AG47" s="231">
        <f t="shared" si="1"/>
        <v>2.3439157616948147E-2</v>
      </c>
      <c r="AH47" s="231">
        <f t="shared" si="1"/>
        <v>1.4048507392868004E-2</v>
      </c>
      <c r="AI47" s="230" t="s">
        <v>1019</v>
      </c>
      <c r="AJ47" s="231">
        <v>3.2559006967015192E-2</v>
      </c>
      <c r="AK47" s="231">
        <v>-9.5598719270243437E-3</v>
      </c>
      <c r="AL47" s="231">
        <v>5.200906185936538E-2</v>
      </c>
      <c r="AM47" s="231">
        <v>2.1320640731499196E-2</v>
      </c>
      <c r="AN47" s="231">
        <v>3.8882466117478698E-2</v>
      </c>
      <c r="AO47" s="231">
        <v>2.3845923952315218E-2</v>
      </c>
      <c r="AP47" s="231">
        <v>1.4048507392868004E-2</v>
      </c>
      <c r="AQ47" s="279"/>
    </row>
    <row r="48" spans="1:43" ht="15">
      <c r="A48" s="3">
        <v>17</v>
      </c>
      <c r="B48" s="24" t="s">
        <v>823</v>
      </c>
      <c r="C48" s="225"/>
      <c r="D48" s="225"/>
      <c r="E48" s="225"/>
      <c r="F48" s="225"/>
      <c r="G48" s="225"/>
      <c r="H48" s="225"/>
      <c r="I48" s="233"/>
      <c r="J48" s="233"/>
      <c r="K48" s="225"/>
      <c r="L48" s="225"/>
      <c r="M48" s="225"/>
      <c r="N48" s="225"/>
      <c r="O48" s="225"/>
      <c r="P48" s="225"/>
      <c r="Q48" s="234"/>
      <c r="R48" s="234"/>
      <c r="S48" s="236"/>
      <c r="T48" s="236"/>
      <c r="U48" s="236"/>
      <c r="V48" s="236"/>
      <c r="W48" s="236"/>
      <c r="X48" s="236"/>
      <c r="Y48" s="225"/>
      <c r="Z48" s="225"/>
      <c r="AA48" s="225" t="s">
        <v>1020</v>
      </c>
      <c r="AB48" s="231">
        <f t="shared" si="1"/>
        <v>2.0410076811224753E-2</v>
      </c>
      <c r="AC48" s="231">
        <f t="shared" si="1"/>
        <v>4.8289894643063214E-3</v>
      </c>
      <c r="AD48" s="231">
        <f t="shared" si="1"/>
        <v>2.8285069980996003E-2</v>
      </c>
      <c r="AE48" s="231">
        <f t="shared" si="1"/>
        <v>6.2065043941217146E-2</v>
      </c>
      <c r="AF48" s="231">
        <f t="shared" si="1"/>
        <v>3.7142896354935839E-2</v>
      </c>
      <c r="AG48" s="231">
        <f t="shared" si="1"/>
        <v>2.5974628986578097E-2</v>
      </c>
      <c r="AH48" s="231">
        <f t="shared" si="1"/>
        <v>3.2891162149171427E-2</v>
      </c>
      <c r="AI48" s="230" t="s">
        <v>1019</v>
      </c>
      <c r="AJ48" s="231">
        <v>2.5642757772897484E-2</v>
      </c>
      <c r="AK48" s="231">
        <v>-4.4584072036576439E-3</v>
      </c>
      <c r="AL48" s="231">
        <v>2.6733111460767844E-2</v>
      </c>
      <c r="AM48" s="231">
        <v>5.5968478988365655E-2</v>
      </c>
      <c r="AN48" s="231">
        <v>3.8510187528136619E-2</v>
      </c>
      <c r="AO48" s="231">
        <v>1.3684985066213962E-2</v>
      </c>
      <c r="AP48" s="231">
        <v>3.2891162149171427E-2</v>
      </c>
      <c r="AQ48" s="279"/>
    </row>
    <row r="49" spans="1:43" ht="15">
      <c r="A49" s="3">
        <v>18</v>
      </c>
      <c r="B49" s="24" t="s">
        <v>692</v>
      </c>
      <c r="C49" s="225"/>
      <c r="D49" s="225"/>
      <c r="E49" s="225"/>
      <c r="F49" s="225"/>
      <c r="G49" s="225"/>
      <c r="H49" s="225"/>
      <c r="I49" s="233"/>
      <c r="J49" s="233"/>
      <c r="K49" s="225"/>
      <c r="L49" s="225"/>
      <c r="M49" s="225"/>
      <c r="N49" s="225"/>
      <c r="O49" s="225"/>
      <c r="P49" s="225"/>
      <c r="Q49" s="234"/>
      <c r="R49" s="234"/>
      <c r="S49" s="236"/>
      <c r="T49" s="236"/>
      <c r="U49" s="236"/>
      <c r="V49" s="236"/>
      <c r="W49" s="236"/>
      <c r="X49" s="236"/>
      <c r="Y49" s="225"/>
      <c r="Z49" s="225"/>
      <c r="AA49" s="225" t="s">
        <v>1020</v>
      </c>
      <c r="AB49" s="231">
        <f t="shared" ref="AB49:AH55" si="2">AB25/AA25-1</f>
        <v>1.3953255187194591E-2</v>
      </c>
      <c r="AC49" s="231">
        <f t="shared" si="2"/>
        <v>3.8000709229757401E-3</v>
      </c>
      <c r="AD49" s="231">
        <f t="shared" si="2"/>
        <v>6.7928040191645556E-2</v>
      </c>
      <c r="AE49" s="231">
        <f t="shared" si="2"/>
        <v>6.2012297638918135E-3</v>
      </c>
      <c r="AF49" s="231">
        <f t="shared" si="2"/>
        <v>7.7183697343127244E-2</v>
      </c>
      <c r="AG49" s="231">
        <f t="shared" si="2"/>
        <v>3.1744312820309872E-3</v>
      </c>
      <c r="AH49" s="231">
        <f t="shared" si="2"/>
        <v>2.2612467194649044E-2</v>
      </c>
      <c r="AI49" s="230" t="s">
        <v>1019</v>
      </c>
      <c r="AJ49" s="231">
        <v>2.0372511321922637E-2</v>
      </c>
      <c r="AK49" s="231">
        <v>1.3741960379320295E-2</v>
      </c>
      <c r="AL49" s="231">
        <v>8.186923308998395E-2</v>
      </c>
      <c r="AM49" s="231">
        <v>1.7005908024885885E-2</v>
      </c>
      <c r="AN49" s="231">
        <v>8.6135346263789048E-2</v>
      </c>
      <c r="AO49" s="231">
        <v>8.9362104061714298E-3</v>
      </c>
      <c r="AP49" s="231">
        <v>2.2612467194648822E-2</v>
      </c>
      <c r="AQ49" s="279"/>
    </row>
    <row r="50" spans="1:43" ht="15">
      <c r="A50" s="3">
        <v>19</v>
      </c>
      <c r="B50" s="24" t="s">
        <v>755</v>
      </c>
      <c r="C50" s="225"/>
      <c r="D50" s="225"/>
      <c r="E50" s="225"/>
      <c r="F50" s="225"/>
      <c r="G50" s="225"/>
      <c r="H50" s="225"/>
      <c r="I50" s="233"/>
      <c r="J50" s="233"/>
      <c r="K50" s="225"/>
      <c r="L50" s="225"/>
      <c r="M50" s="225"/>
      <c r="N50" s="225"/>
      <c r="O50" s="225"/>
      <c r="P50" s="225"/>
      <c r="Q50" s="234"/>
      <c r="R50" s="234"/>
      <c r="S50" s="236"/>
      <c r="T50" s="236"/>
      <c r="U50" s="236"/>
      <c r="V50" s="236"/>
      <c r="W50" s="236"/>
      <c r="X50" s="236"/>
      <c r="Y50" s="225"/>
      <c r="Z50" s="225"/>
      <c r="AA50" s="225" t="s">
        <v>1020</v>
      </c>
      <c r="AB50" s="231">
        <f t="shared" si="2"/>
        <v>9.8532214745066238E-3</v>
      </c>
      <c r="AC50" s="231">
        <f t="shared" si="2"/>
        <v>-1.388491982864104E-2</v>
      </c>
      <c r="AD50" s="231">
        <f t="shared" si="2"/>
        <v>5.3888099326654615E-2</v>
      </c>
      <c r="AE50" s="231">
        <f t="shared" si="2"/>
        <v>3.2301981854351736E-2</v>
      </c>
      <c r="AF50" s="231">
        <f t="shared" si="2"/>
        <v>1.8858499049162036E-2</v>
      </c>
      <c r="AG50" s="231">
        <f t="shared" si="2"/>
        <v>4.9925148068275416E-2</v>
      </c>
      <c r="AH50" s="231">
        <f t="shared" si="2"/>
        <v>2.3032036556257074E-2</v>
      </c>
      <c r="AI50" s="230" t="s">
        <v>1019</v>
      </c>
      <c r="AJ50" s="231">
        <v>1.3617600006531783E-2</v>
      </c>
      <c r="AK50" s="231">
        <v>-7.0713082488431667E-3</v>
      </c>
      <c r="AL50" s="231">
        <v>5.8567690676907036E-2</v>
      </c>
      <c r="AM50" s="231">
        <v>3.9653381193914816E-2</v>
      </c>
      <c r="AN50" s="231">
        <v>2.2782689467374384E-2</v>
      </c>
      <c r="AO50" s="231">
        <v>5.1872903229967182E-2</v>
      </c>
      <c r="AP50" s="231">
        <v>2.3032036556257074E-2</v>
      </c>
      <c r="AQ50" s="279"/>
    </row>
    <row r="51" spans="1:43" ht="15">
      <c r="A51" s="3">
        <v>31</v>
      </c>
      <c r="B51" s="24" t="s">
        <v>659</v>
      </c>
      <c r="C51" s="225"/>
      <c r="D51" s="225"/>
      <c r="E51" s="225"/>
      <c r="F51" s="225"/>
      <c r="G51" s="225"/>
      <c r="H51" s="225"/>
      <c r="I51" s="233"/>
      <c r="J51" s="233"/>
      <c r="K51" s="225"/>
      <c r="L51" s="225"/>
      <c r="M51" s="225"/>
      <c r="N51" s="225"/>
      <c r="O51" s="225"/>
      <c r="P51" s="225"/>
      <c r="Q51" s="234"/>
      <c r="R51" s="234"/>
      <c r="S51" s="236"/>
      <c r="T51" s="236"/>
      <c r="U51" s="236"/>
      <c r="V51" s="236"/>
      <c r="W51" s="236"/>
      <c r="X51" s="236"/>
      <c r="Y51" s="225"/>
      <c r="Z51" s="225"/>
      <c r="AA51" s="225" t="s">
        <v>1020</v>
      </c>
      <c r="AB51" s="231">
        <f t="shared" si="2"/>
        <v>-6.6453168444919442E-2</v>
      </c>
      <c r="AC51" s="231">
        <f t="shared" si="2"/>
        <v>7.2995556745858448E-3</v>
      </c>
      <c r="AD51" s="231">
        <f t="shared" si="2"/>
        <v>-4.405645408844916E-3</v>
      </c>
      <c r="AE51" s="231">
        <f t="shared" si="2"/>
        <v>0.1196836513246109</v>
      </c>
      <c r="AF51" s="231">
        <f t="shared" si="2"/>
        <v>5.101978308828059E-2</v>
      </c>
      <c r="AG51" s="231">
        <f t="shared" si="2"/>
        <v>7.3781697843545713E-2</v>
      </c>
      <c r="AH51" s="231">
        <f t="shared" si="2"/>
        <v>6.4873322986575443E-2</v>
      </c>
      <c r="AI51" s="230" t="s">
        <v>1019</v>
      </c>
      <c r="AJ51" s="231">
        <v>-7.7226451601918211E-2</v>
      </c>
      <c r="AK51" s="231">
        <v>-2.0089603275627033E-3</v>
      </c>
      <c r="AL51" s="231">
        <v>-1.1907793394688393E-2</v>
      </c>
      <c r="AM51" s="231">
        <v>0.11002485861311384</v>
      </c>
      <c r="AN51" s="231">
        <v>4.5150065995299027E-2</v>
      </c>
      <c r="AO51" s="231">
        <v>5.2459075279292389E-2</v>
      </c>
      <c r="AP51" s="231">
        <v>6.4873322986575221E-2</v>
      </c>
      <c r="AQ51" s="279"/>
    </row>
    <row r="52" spans="1:43" ht="15">
      <c r="A52" s="3">
        <v>32</v>
      </c>
      <c r="B52" s="24" t="s">
        <v>933</v>
      </c>
      <c r="C52" s="225"/>
      <c r="D52" s="225"/>
      <c r="E52" s="225"/>
      <c r="F52" s="225"/>
      <c r="G52" s="225"/>
      <c r="H52" s="225"/>
      <c r="I52" s="233"/>
      <c r="J52" s="233"/>
      <c r="K52" s="225"/>
      <c r="L52" s="225"/>
      <c r="M52" s="225"/>
      <c r="N52" s="225"/>
      <c r="O52" s="225"/>
      <c r="P52" s="225"/>
      <c r="Q52" s="234"/>
      <c r="R52" s="234"/>
      <c r="S52" s="236"/>
      <c r="T52" s="236"/>
      <c r="U52" s="236"/>
      <c r="V52" s="236"/>
      <c r="W52" s="236"/>
      <c r="X52" s="236"/>
      <c r="Y52" s="225"/>
      <c r="Z52" s="225"/>
      <c r="AA52" s="225" t="s">
        <v>1020</v>
      </c>
      <c r="AB52" s="231">
        <f t="shared" si="2"/>
        <v>-1.077922805682241E-2</v>
      </c>
      <c r="AC52" s="231">
        <f t="shared" si="2"/>
        <v>-2.5744240362932103E-2</v>
      </c>
      <c r="AD52" s="231">
        <f t="shared" si="2"/>
        <v>5.8295099554529051E-2</v>
      </c>
      <c r="AE52" s="231">
        <f t="shared" si="2"/>
        <v>0.10180722109504914</v>
      </c>
      <c r="AF52" s="231">
        <f t="shared" si="2"/>
        <v>6.7141199964542153E-2</v>
      </c>
      <c r="AG52" s="231">
        <f t="shared" si="2"/>
        <v>6.9379998403100718E-3</v>
      </c>
      <c r="AH52" s="231">
        <f t="shared" si="2"/>
        <v>6.8986178044491142E-2</v>
      </c>
      <c r="AI52" s="230" t="s">
        <v>1019</v>
      </c>
      <c r="AJ52" s="231">
        <v>-2.713831948223111E-2</v>
      </c>
      <c r="AK52" s="231">
        <v>-3.6690241205337593E-2</v>
      </c>
      <c r="AL52" s="231">
        <v>3.3138906933598333E-2</v>
      </c>
      <c r="AM52" s="231">
        <v>7.4194335075337348E-2</v>
      </c>
      <c r="AN52" s="231">
        <v>5.748392767683197E-2</v>
      </c>
      <c r="AO52" s="231">
        <v>-3.3563386770377734E-2</v>
      </c>
      <c r="AP52" s="231">
        <v>6.8986178044491142E-2</v>
      </c>
      <c r="AQ52" s="279"/>
    </row>
    <row r="53" spans="1:43" ht="15">
      <c r="A53" s="3">
        <v>33</v>
      </c>
      <c r="B53" s="24" t="s">
        <v>934</v>
      </c>
      <c r="C53" s="225"/>
      <c r="D53" s="225"/>
      <c r="E53" s="225"/>
      <c r="F53" s="225"/>
      <c r="G53" s="225"/>
      <c r="H53" s="225"/>
      <c r="I53" s="233"/>
      <c r="J53" s="233"/>
      <c r="K53" s="225"/>
      <c r="L53" s="225"/>
      <c r="M53" s="225"/>
      <c r="N53" s="225"/>
      <c r="O53" s="225"/>
      <c r="P53" s="225"/>
      <c r="Q53" s="234"/>
      <c r="R53" s="234"/>
      <c r="S53" s="236"/>
      <c r="T53" s="236"/>
      <c r="U53" s="236"/>
      <c r="V53" s="236"/>
      <c r="W53" s="236"/>
      <c r="X53" s="236"/>
      <c r="Y53" s="225"/>
      <c r="Z53" s="225"/>
      <c r="AA53" s="225" t="s">
        <v>1020</v>
      </c>
      <c r="AB53" s="231">
        <f t="shared" si="2"/>
        <v>-7.1341187939837347E-3</v>
      </c>
      <c r="AC53" s="231">
        <f t="shared" si="2"/>
        <v>6.8118733847215562E-3</v>
      </c>
      <c r="AD53" s="231">
        <f t="shared" si="2"/>
        <v>3.3581283113997218E-2</v>
      </c>
      <c r="AE53" s="231">
        <f t="shared" si="2"/>
        <v>6.6333737078637212E-2</v>
      </c>
      <c r="AF53" s="231">
        <f t="shared" si="2"/>
        <v>3.5855833025436157E-2</v>
      </c>
      <c r="AG53" s="231">
        <f t="shared" si="2"/>
        <v>1.7491151341343603E-2</v>
      </c>
      <c r="AH53" s="231">
        <f t="shared" si="2"/>
        <v>4.6963686463479704E-2</v>
      </c>
      <c r="AI53" s="230" t="s">
        <v>1019</v>
      </c>
      <c r="AJ53" s="231">
        <v>-1.6770288940075262E-2</v>
      </c>
      <c r="AK53" s="231">
        <v>-1.9948736834652925E-3</v>
      </c>
      <c r="AL53" s="231">
        <v>2.5397477692636894E-2</v>
      </c>
      <c r="AM53" s="231">
        <v>5.2834241087170053E-2</v>
      </c>
      <c r="AN53" s="231">
        <v>2.7911939980410416E-2</v>
      </c>
      <c r="AO53" s="231">
        <v>3.2710330681144928E-3</v>
      </c>
      <c r="AP53" s="231">
        <v>4.6963686463479704E-2</v>
      </c>
      <c r="AQ53" s="279"/>
    </row>
    <row r="54" spans="1:43" ht="15">
      <c r="A54" s="3">
        <v>34</v>
      </c>
      <c r="B54" s="24" t="s">
        <v>935</v>
      </c>
      <c r="C54" s="225"/>
      <c r="D54" s="225"/>
      <c r="E54" s="225"/>
      <c r="F54" s="225"/>
      <c r="G54" s="225"/>
      <c r="H54" s="225"/>
      <c r="I54" s="233"/>
      <c r="J54" s="233"/>
      <c r="K54" s="225"/>
      <c r="L54" s="225"/>
      <c r="M54" s="225"/>
      <c r="N54" s="225"/>
      <c r="O54" s="225"/>
      <c r="P54" s="225"/>
      <c r="Q54" s="234"/>
      <c r="R54" s="234"/>
      <c r="S54" s="236"/>
      <c r="T54" s="236"/>
      <c r="U54" s="236"/>
      <c r="V54" s="236"/>
      <c r="W54" s="236"/>
      <c r="X54" s="236"/>
      <c r="Y54" s="225"/>
      <c r="Z54" s="225"/>
      <c r="AA54" s="225" t="s">
        <v>1020</v>
      </c>
      <c r="AB54" s="231">
        <f t="shared" si="2"/>
        <v>4.1130491503611477E-3</v>
      </c>
      <c r="AC54" s="231">
        <f t="shared" si="2"/>
        <v>-1.5371929667320705E-2</v>
      </c>
      <c r="AD54" s="231">
        <f t="shared" si="2"/>
        <v>2.7537256453036507E-2</v>
      </c>
      <c r="AE54" s="231">
        <f t="shared" si="2"/>
        <v>5.0529688416971696E-2</v>
      </c>
      <c r="AF54" s="231">
        <f t="shared" si="2"/>
        <v>5.9537872384237023E-2</v>
      </c>
      <c r="AG54" s="231">
        <f t="shared" si="2"/>
        <v>3.8651835598122464E-3</v>
      </c>
      <c r="AH54" s="231">
        <f t="shared" si="2"/>
        <v>3.3617347577834078E-2</v>
      </c>
      <c r="AI54" s="230" t="s">
        <v>1019</v>
      </c>
      <c r="AJ54" s="231">
        <v>-1.2367997787188223E-3</v>
      </c>
      <c r="AK54" s="231">
        <v>-1.7452930271480205E-2</v>
      </c>
      <c r="AL54" s="231">
        <v>2.4309293782544872E-2</v>
      </c>
      <c r="AM54" s="231">
        <v>5.1020435564093747E-2</v>
      </c>
      <c r="AN54" s="231">
        <v>5.558244698596404E-2</v>
      </c>
      <c r="AO54" s="231">
        <v>-1.2371664607143673E-3</v>
      </c>
      <c r="AP54" s="231">
        <v>3.3617347577834078E-2</v>
      </c>
      <c r="AQ54" s="279"/>
    </row>
    <row r="55" spans="1:43" ht="15">
      <c r="A55" s="3">
        <v>35</v>
      </c>
      <c r="B55" s="3" t="s">
        <v>936</v>
      </c>
      <c r="C55" s="223"/>
      <c r="D55" s="223"/>
      <c r="E55" s="223"/>
      <c r="F55" s="223"/>
      <c r="G55" s="223"/>
      <c r="H55" s="223"/>
      <c r="I55" s="226"/>
      <c r="J55" s="226"/>
      <c r="K55" s="223"/>
      <c r="L55" s="229"/>
      <c r="M55" s="229"/>
      <c r="N55" s="229"/>
      <c r="O55" s="229"/>
      <c r="P55" s="229"/>
      <c r="Q55" s="242"/>
      <c r="R55" s="242"/>
      <c r="S55" s="229"/>
      <c r="T55" s="229"/>
      <c r="U55" s="229"/>
      <c r="V55" s="229"/>
      <c r="W55" s="229"/>
      <c r="X55" s="229"/>
      <c r="Y55" s="229"/>
      <c r="Z55" s="229"/>
      <c r="AA55" s="225" t="s">
        <v>1020</v>
      </c>
      <c r="AB55" s="231">
        <f t="shared" si="2"/>
        <v>-7.5325519203541802E-3</v>
      </c>
      <c r="AC55" s="231">
        <f t="shared" si="2"/>
        <v>2.1811567167252077E-2</v>
      </c>
      <c r="AD55" s="231">
        <f t="shared" si="2"/>
        <v>6.6675179217702718E-2</v>
      </c>
      <c r="AE55" s="231">
        <f t="shared" si="2"/>
        <v>6.7083306699321277E-2</v>
      </c>
      <c r="AF55" s="231">
        <f t="shared" si="2"/>
        <v>3.5802780481622776E-2</v>
      </c>
      <c r="AG55" s="231">
        <f t="shared" si="2"/>
        <v>2.5408462413651689E-2</v>
      </c>
      <c r="AH55" s="231">
        <f t="shared" si="2"/>
        <v>1.6422585411355328E-2</v>
      </c>
      <c r="AI55" s="230" t="s">
        <v>1019</v>
      </c>
      <c r="AJ55" s="231">
        <v>-1.1414153739353283E-2</v>
      </c>
      <c r="AK55" s="231">
        <v>1.5160115242690564E-2</v>
      </c>
      <c r="AL55" s="231">
        <v>6.1795760702991975E-2</v>
      </c>
      <c r="AM55" s="231">
        <v>6.3955861782085011E-2</v>
      </c>
      <c r="AN55" s="231">
        <v>2.693170102677156E-2</v>
      </c>
      <c r="AO55" s="231">
        <v>7.7700784112486598E-3</v>
      </c>
      <c r="AP55" s="231">
        <v>1.6422585411355328E-2</v>
      </c>
      <c r="AQ55" s="279"/>
    </row>
  </sheetData>
  <conditionalFormatting sqref="AJ33:AP55">
    <cfRule type="cellIs" dxfId="15" priority="1" operator="lessThan">
      <formula>0</formula>
    </cfRule>
    <cfRule type="cellIs" dxfId="14" priority="2" operator="greaterThan">
      <formula>0.05</formula>
    </cfRule>
  </conditionalFormatting>
  <conditionalFormatting sqref="C33:Z33 AB33:AH55">
    <cfRule type="cellIs" dxfId="6" priority="7" operator="greaterThan">
      <formula>0.05</formula>
    </cfRule>
  </conditionalFormatting>
  <conditionalFormatting sqref="C33:Z33 AB33:AH55">
    <cfRule type="cellIs" dxfId="5" priority="6" operator="lessThan">
      <formula>0</formula>
    </cfRule>
  </conditionalFormatting>
  <conditionalFormatting sqref="C34:Z34">
    <cfRule type="cellIs" dxfId="4" priority="5" operator="greaterThan">
      <formula>5</formula>
    </cfRule>
  </conditionalFormatting>
  <conditionalFormatting sqref="C34:Z55">
    <cfRule type="cellIs" dxfId="3" priority="3" operator="lessThan">
      <formula>0</formula>
    </cfRule>
    <cfRule type="cellIs" dxfId="2" priority="4" operator="greaterThan">
      <formula>5</formula>
    </cfRule>
  </conditionalFormatting>
  <pageMargins left="0.7" right="0.7" top="0.75" bottom="0.75" header="0.3" footer="0.3"/>
  <pageSetup paperSize="9" orientation="portrait" verticalDpi="0" r:id="rId1"/>
  <ignoredErrors>
    <ignoredError sqref="S8:X8 AA8:AF8 AI8:AN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36221-9F7E-4115-8E58-98D931CC2190}">
  <dimension ref="A1:J355"/>
  <sheetViews>
    <sheetView zoomScale="110" zoomScaleNormal="110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5" sqref="B5"/>
    </sheetView>
  </sheetViews>
  <sheetFormatPr defaultColWidth="8.88671875" defaultRowHeight="12"/>
  <cols>
    <col min="1" max="1" width="12.21875" style="3" customWidth="1"/>
    <col min="2" max="3" width="13.33203125" style="3" bestFit="1" customWidth="1"/>
    <col min="4" max="4" width="15.77734375" style="3" customWidth="1"/>
    <col min="5" max="7" width="13.109375" style="3" customWidth="1"/>
    <col min="8" max="8" width="13.109375" style="190" customWidth="1"/>
    <col min="9" max="9" width="6.6640625" style="5" customWidth="1"/>
    <col min="10" max="10" width="6.44140625" style="3" customWidth="1"/>
    <col min="11" max="16384" width="8.88671875" style="3"/>
  </cols>
  <sheetData>
    <row r="1" spans="1:10" ht="21">
      <c r="A1" s="97" t="s">
        <v>958</v>
      </c>
      <c r="H1" s="179"/>
    </row>
    <row r="2" spans="1:10" ht="21">
      <c r="A2" s="97" t="s">
        <v>979</v>
      </c>
      <c r="H2" s="179"/>
    </row>
    <row r="3" spans="1:10">
      <c r="A3" s="44" t="s">
        <v>1006</v>
      </c>
      <c r="H3" s="179"/>
      <c r="I3" s="12"/>
      <c r="J3" s="11"/>
    </row>
    <row r="4" spans="1:10">
      <c r="A4" s="98"/>
      <c r="H4" s="179"/>
    </row>
    <row r="5" spans="1:10" s="116" customFormat="1" ht="58.2" customHeight="1">
      <c r="A5" s="116" t="s">
        <v>21</v>
      </c>
      <c r="B5" s="117" t="s">
        <v>974</v>
      </c>
      <c r="C5" s="117" t="s">
        <v>973</v>
      </c>
      <c r="D5" s="117" t="s">
        <v>962</v>
      </c>
      <c r="E5" s="118" t="s">
        <v>628</v>
      </c>
      <c r="F5" s="118" t="s">
        <v>939</v>
      </c>
      <c r="G5" s="118" t="s">
        <v>980</v>
      </c>
      <c r="H5" s="191" t="s">
        <v>998</v>
      </c>
      <c r="I5" s="12" t="s">
        <v>967</v>
      </c>
      <c r="J5" s="11" t="s">
        <v>968</v>
      </c>
    </row>
    <row r="6" spans="1:10">
      <c r="A6" s="3" t="s">
        <v>40</v>
      </c>
      <c r="B6" s="17">
        <v>3650.7531584062194</v>
      </c>
      <c r="C6" s="17">
        <v>3728.3163265306121</v>
      </c>
      <c r="D6" s="35">
        <f t="shared" ref="D6:D69" si="0">C6/B6-1</f>
        <v>2.1245799088277284E-2</v>
      </c>
      <c r="E6" s="20">
        <v>77.563168124392618</v>
      </c>
      <c r="F6" s="20">
        <v>79.446064139941697</v>
      </c>
      <c r="G6" s="142">
        <f>F6/E6-1</f>
        <v>2.4275646045418986E-2</v>
      </c>
      <c r="H6" s="188">
        <f>(C6+F6)/(B6+E6)-1</f>
        <v>2.1308831435413733E-2</v>
      </c>
      <c r="I6" s="5" t="s">
        <v>41</v>
      </c>
      <c r="J6" s="3">
        <v>6</v>
      </c>
    </row>
    <row r="7" spans="1:10">
      <c r="A7" s="3" t="s">
        <v>42</v>
      </c>
      <c r="B7" s="17">
        <v>4248.1493401995494</v>
      </c>
      <c r="C7" s="17">
        <v>4066.301898937882</v>
      </c>
      <c r="D7" s="35">
        <f t="shared" si="0"/>
        <v>-4.2806273202515399E-2</v>
      </c>
      <c r="E7" s="20">
        <v>104.49522583413797</v>
      </c>
      <c r="F7" s="20">
        <v>106.10449522583414</v>
      </c>
      <c r="G7" s="142">
        <f t="shared" ref="G7:G70" si="1">F7/E7-1</f>
        <v>1.5400410677618215E-2</v>
      </c>
      <c r="H7" s="188">
        <f t="shared" ref="H7:H70" si="2">(C7+F7)/(B7+E7)-1</f>
        <v>-4.1408888122057785E-2</v>
      </c>
      <c r="I7" s="5" t="s">
        <v>43</v>
      </c>
      <c r="J7" s="3">
        <v>14</v>
      </c>
    </row>
    <row r="8" spans="1:10">
      <c r="A8" s="3" t="s">
        <v>45</v>
      </c>
      <c r="B8" s="17">
        <v>4178.6431152147734</v>
      </c>
      <c r="C8" s="17">
        <v>4347.6515455640301</v>
      </c>
      <c r="D8" s="35">
        <f t="shared" si="0"/>
        <v>4.0445768085310752E-2</v>
      </c>
      <c r="E8" s="20">
        <v>129.26535527900441</v>
      </c>
      <c r="F8" s="20">
        <v>138.49859494179046</v>
      </c>
      <c r="G8" s="142">
        <f t="shared" si="1"/>
        <v>7.1428571428571619E-2</v>
      </c>
      <c r="H8" s="188">
        <f t="shared" si="2"/>
        <v>4.1375454291305402E-2</v>
      </c>
      <c r="I8" s="5" t="s">
        <v>46</v>
      </c>
      <c r="J8" s="3">
        <v>17</v>
      </c>
    </row>
    <row r="9" spans="1:10">
      <c r="A9" s="3" t="s">
        <v>47</v>
      </c>
      <c r="B9" s="17">
        <v>4468.7444186461871</v>
      </c>
      <c r="C9" s="17">
        <v>4388.1943204143599</v>
      </c>
      <c r="D9" s="35">
        <f t="shared" si="0"/>
        <v>-1.8025219320157437E-2</v>
      </c>
      <c r="E9" s="20">
        <v>104.12573673870334</v>
      </c>
      <c r="F9" s="20">
        <v>105.73316663689944</v>
      </c>
      <c r="G9" s="142">
        <f t="shared" si="1"/>
        <v>1.5437392795883298E-2</v>
      </c>
      <c r="H9" s="188">
        <f t="shared" si="2"/>
        <v>-1.7263264788017318E-2</v>
      </c>
      <c r="I9" s="5" t="s">
        <v>48</v>
      </c>
      <c r="J9" s="3">
        <v>14</v>
      </c>
    </row>
    <row r="10" spans="1:10">
      <c r="A10" s="3" t="s">
        <v>49</v>
      </c>
      <c r="B10" s="17">
        <v>3483.4535954217467</v>
      </c>
      <c r="C10" s="17">
        <v>3670.0671808907687</v>
      </c>
      <c r="D10" s="35">
        <f t="shared" si="0"/>
        <v>5.3571428571428603E-2</v>
      </c>
      <c r="E10" s="20">
        <v>103.50833540681762</v>
      </c>
      <c r="F10" s="20">
        <v>107.6138342871361</v>
      </c>
      <c r="G10" s="142">
        <f t="shared" si="1"/>
        <v>3.9663461538461453E-2</v>
      </c>
      <c r="H10" s="188">
        <f t="shared" si="2"/>
        <v>5.3170088790233105E-2</v>
      </c>
      <c r="I10" s="5" t="s">
        <v>50</v>
      </c>
      <c r="J10" s="3">
        <v>7</v>
      </c>
    </row>
    <row r="11" spans="1:10">
      <c r="A11" s="3" t="s">
        <v>51</v>
      </c>
      <c r="B11" s="17">
        <v>3302.2488136991956</v>
      </c>
      <c r="C11" s="17">
        <v>3436.7650092840931</v>
      </c>
      <c r="D11" s="35">
        <f t="shared" si="0"/>
        <v>4.0734724478320494E-2</v>
      </c>
      <c r="E11" s="20">
        <v>83.556839282030126</v>
      </c>
      <c r="F11" s="20">
        <v>88.095729317103363</v>
      </c>
      <c r="G11" s="142">
        <f t="shared" si="1"/>
        <v>5.4320987654320918E-2</v>
      </c>
      <c r="H11" s="188">
        <f t="shared" si="2"/>
        <v>4.1070014014989775E-2</v>
      </c>
      <c r="I11" s="5" t="s">
        <v>52</v>
      </c>
      <c r="J11" s="3">
        <v>34</v>
      </c>
    </row>
    <row r="12" spans="1:10">
      <c r="A12" s="3" t="s">
        <v>53</v>
      </c>
      <c r="B12" s="17">
        <v>3091.4603335017687</v>
      </c>
      <c r="C12" s="17">
        <v>3210.7124810510359</v>
      </c>
      <c r="D12" s="35">
        <f t="shared" si="0"/>
        <v>3.8574697613599218E-2</v>
      </c>
      <c r="E12" s="20">
        <v>79.332996462860024</v>
      </c>
      <c r="F12" s="20">
        <v>83.122789287518955</v>
      </c>
      <c r="G12" s="142">
        <f t="shared" si="1"/>
        <v>4.7770700636942776E-2</v>
      </c>
      <c r="H12" s="188">
        <f t="shared" si="2"/>
        <v>3.8804780876493972E-2</v>
      </c>
      <c r="I12" s="5" t="s">
        <v>54</v>
      </c>
      <c r="J12" s="3">
        <v>2</v>
      </c>
    </row>
    <row r="13" spans="1:10">
      <c r="A13" s="3" t="s">
        <v>55</v>
      </c>
      <c r="B13" s="17">
        <v>4787.6561351947093</v>
      </c>
      <c r="C13" s="17">
        <v>4843.4974283614993</v>
      </c>
      <c r="D13" s="35">
        <f t="shared" si="0"/>
        <v>1.1663597298956496E-2</v>
      </c>
      <c r="E13" s="20">
        <v>95.518001469507709</v>
      </c>
      <c r="F13" s="20">
        <v>107.27406318883175</v>
      </c>
      <c r="G13" s="142">
        <f t="shared" si="1"/>
        <v>0.12307692307692331</v>
      </c>
      <c r="H13" s="188">
        <f t="shared" si="2"/>
        <v>1.384291303039431E-2</v>
      </c>
      <c r="I13" s="5" t="s">
        <v>56</v>
      </c>
      <c r="J13" s="3">
        <v>10</v>
      </c>
    </row>
    <row r="14" spans="1:10">
      <c r="A14" s="3" t="s">
        <v>57</v>
      </c>
      <c r="B14" s="17">
        <v>5067.7112479015113</v>
      </c>
      <c r="C14" s="17">
        <v>5095.1315053161725</v>
      </c>
      <c r="D14" s="35">
        <f t="shared" si="0"/>
        <v>5.410777385159049E-3</v>
      </c>
      <c r="E14" s="20">
        <v>186.90542809177393</v>
      </c>
      <c r="F14" s="20">
        <v>189.70341354224959</v>
      </c>
      <c r="G14" s="142">
        <f t="shared" si="1"/>
        <v>1.4970059880239583E-2</v>
      </c>
      <c r="H14" s="188">
        <f t="shared" si="2"/>
        <v>5.7507987220448697E-3</v>
      </c>
      <c r="I14" s="5" t="s">
        <v>58</v>
      </c>
      <c r="J14" s="3">
        <v>19</v>
      </c>
    </row>
    <row r="15" spans="1:10">
      <c r="A15" s="3" t="s">
        <v>59</v>
      </c>
      <c r="B15" s="17">
        <v>2744.7823133369652</v>
      </c>
      <c r="C15" s="17">
        <v>2891.4122560987912</v>
      </c>
      <c r="D15" s="35">
        <f t="shared" si="0"/>
        <v>5.342133765921897E-2</v>
      </c>
      <c r="E15" s="20">
        <v>70.454744176974245</v>
      </c>
      <c r="F15" s="20">
        <v>72.338021348291932</v>
      </c>
      <c r="G15" s="142">
        <f t="shared" si="1"/>
        <v>2.6730310262529811E-2</v>
      </c>
      <c r="H15" s="188">
        <f t="shared" si="2"/>
        <v>5.2753362114482671E-2</v>
      </c>
      <c r="I15" s="5" t="s">
        <v>60</v>
      </c>
      <c r="J15" s="3">
        <v>33</v>
      </c>
    </row>
    <row r="16" spans="1:10">
      <c r="A16" s="3" t="s">
        <v>61</v>
      </c>
      <c r="B16" s="17">
        <v>3711.8079887876665</v>
      </c>
      <c r="C16" s="17">
        <v>4006.7449194113524</v>
      </c>
      <c r="D16" s="35">
        <f t="shared" si="0"/>
        <v>7.9459102279699767E-2</v>
      </c>
      <c r="E16" s="20">
        <v>119.83181499649615</v>
      </c>
      <c r="F16" s="20">
        <v>112.56131744919411</v>
      </c>
      <c r="G16" s="142">
        <f t="shared" si="1"/>
        <v>-6.06725146198831E-2</v>
      </c>
      <c r="H16" s="188">
        <f t="shared" si="2"/>
        <v>7.5076585432764631E-2</v>
      </c>
      <c r="I16" s="5" t="s">
        <v>62</v>
      </c>
      <c r="J16" s="3">
        <v>4</v>
      </c>
    </row>
    <row r="17" spans="1:10">
      <c r="A17" s="3" t="s">
        <v>63</v>
      </c>
      <c r="B17" s="17">
        <v>4082.950293960449</v>
      </c>
      <c r="C17" s="17">
        <v>4326.6702298236241</v>
      </c>
      <c r="D17" s="35">
        <f t="shared" si="0"/>
        <v>5.9692114357524417E-2</v>
      </c>
      <c r="E17" s="20">
        <v>99.091394975948688</v>
      </c>
      <c r="F17" s="20">
        <v>103.36718332442544</v>
      </c>
      <c r="G17" s="142">
        <f t="shared" si="1"/>
        <v>4.3149946062567501E-2</v>
      </c>
      <c r="H17" s="188">
        <f t="shared" si="2"/>
        <v>5.9300155918513342E-2</v>
      </c>
      <c r="I17" s="5" t="s">
        <v>64</v>
      </c>
      <c r="J17" s="3">
        <v>4</v>
      </c>
    </row>
    <row r="18" spans="1:10">
      <c r="A18" s="3" t="s">
        <v>65</v>
      </c>
      <c r="B18" s="17">
        <v>4236.0764754779721</v>
      </c>
      <c r="C18" s="17">
        <v>4337.4896093100579</v>
      </c>
      <c r="D18" s="35">
        <f t="shared" si="0"/>
        <v>2.3940345368916649E-2</v>
      </c>
      <c r="E18" s="20">
        <v>84.788029925187033</v>
      </c>
      <c r="F18" s="20">
        <v>83.125519534497087</v>
      </c>
      <c r="G18" s="142">
        <f t="shared" si="1"/>
        <v>-1.9607843137254943E-2</v>
      </c>
      <c r="H18" s="188">
        <f t="shared" si="2"/>
        <v>2.3085802231627373E-2</v>
      </c>
      <c r="I18" s="5" t="s">
        <v>66</v>
      </c>
      <c r="J18" s="3">
        <v>14</v>
      </c>
    </row>
    <row r="19" spans="1:10">
      <c r="A19" s="3" t="s">
        <v>67</v>
      </c>
      <c r="B19" s="17">
        <v>4163.4081583393672</v>
      </c>
      <c r="C19" s="17">
        <v>4321.3854694665697</v>
      </c>
      <c r="D19" s="35">
        <f t="shared" si="0"/>
        <v>3.7944228650936385E-2</v>
      </c>
      <c r="E19" s="20">
        <v>97.15182235095341</v>
      </c>
      <c r="F19" s="20">
        <v>97.694907072169926</v>
      </c>
      <c r="G19" s="142">
        <f t="shared" si="1"/>
        <v>5.5900621118012417E-3</v>
      </c>
      <c r="H19" s="188">
        <f t="shared" si="2"/>
        <v>3.7206469705124201E-2</v>
      </c>
      <c r="I19" s="5" t="s">
        <v>68</v>
      </c>
      <c r="J19" s="3">
        <v>5</v>
      </c>
    </row>
    <row r="20" spans="1:10">
      <c r="A20" s="3" t="s">
        <v>69</v>
      </c>
      <c r="B20" s="17">
        <v>4686.4618550639425</v>
      </c>
      <c r="C20" s="17">
        <v>4580.7731882992794</v>
      </c>
      <c r="D20" s="35">
        <f t="shared" si="0"/>
        <v>-2.2551910168747358E-2</v>
      </c>
      <c r="E20" s="20">
        <v>118.18315449066588</v>
      </c>
      <c r="F20" s="20">
        <v>134.94046744083494</v>
      </c>
      <c r="G20" s="142">
        <f t="shared" si="1"/>
        <v>0.14179104477611948</v>
      </c>
      <c r="H20" s="188">
        <f t="shared" si="2"/>
        <v>-1.8509453588692493E-2</v>
      </c>
      <c r="I20" s="5" t="s">
        <v>70</v>
      </c>
      <c r="J20" s="3">
        <v>17</v>
      </c>
    </row>
    <row r="21" spans="1:10">
      <c r="A21" s="3" t="s">
        <v>71</v>
      </c>
      <c r="B21" s="17">
        <v>4268.8237072875718</v>
      </c>
      <c r="C21" s="17">
        <v>4397.7925612337467</v>
      </c>
      <c r="D21" s="35">
        <f t="shared" si="0"/>
        <v>3.021180137422963E-2</v>
      </c>
      <c r="E21" s="20">
        <v>122.16510432416086</v>
      </c>
      <c r="F21" s="20">
        <v>128.66646507408527</v>
      </c>
      <c r="G21" s="142">
        <f t="shared" si="1"/>
        <v>5.3217821782178154E-2</v>
      </c>
      <c r="H21" s="188">
        <f t="shared" si="2"/>
        <v>3.0851869705943002E-2</v>
      </c>
      <c r="I21" s="5" t="s">
        <v>72</v>
      </c>
      <c r="J21" s="3">
        <v>17</v>
      </c>
    </row>
    <row r="22" spans="1:10">
      <c r="A22" s="3" t="s">
        <v>73</v>
      </c>
      <c r="B22" s="17">
        <v>4691.2539515279241</v>
      </c>
      <c r="C22" s="17">
        <v>4771.3382507903052</v>
      </c>
      <c r="D22" s="35">
        <f t="shared" si="0"/>
        <v>1.7070979335130243E-2</v>
      </c>
      <c r="E22" s="20">
        <v>70.60063224446786</v>
      </c>
      <c r="F22" s="20">
        <v>70.60063224446786</v>
      </c>
      <c r="G22" s="142">
        <f t="shared" si="1"/>
        <v>0</v>
      </c>
      <c r="H22" s="188">
        <f t="shared" si="2"/>
        <v>1.68178800619605E-2</v>
      </c>
      <c r="I22" s="5" t="s">
        <v>74</v>
      </c>
      <c r="J22" s="3">
        <v>17</v>
      </c>
    </row>
    <row r="23" spans="1:10">
      <c r="A23" s="3" t="s">
        <v>75</v>
      </c>
      <c r="B23" s="17">
        <v>4565.0969529085869</v>
      </c>
      <c r="C23" s="17">
        <v>4906.7405355494002</v>
      </c>
      <c r="D23" s="35">
        <f t="shared" si="0"/>
        <v>7.4838187702265468E-2</v>
      </c>
      <c r="E23" s="20">
        <v>120.96029547553093</v>
      </c>
      <c r="F23" s="20">
        <v>200.36934441366574</v>
      </c>
      <c r="G23" s="142">
        <f t="shared" si="1"/>
        <v>0.65648854961832059</v>
      </c>
      <c r="H23" s="188">
        <f t="shared" si="2"/>
        <v>8.9852216748768754E-2</v>
      </c>
      <c r="I23" s="5" t="s">
        <v>76</v>
      </c>
      <c r="J23" s="3">
        <v>16</v>
      </c>
    </row>
    <row r="24" spans="1:10">
      <c r="A24" s="3" t="s">
        <v>77</v>
      </c>
      <c r="B24" s="17">
        <v>4433.9134405601499</v>
      </c>
      <c r="C24" s="17">
        <v>4429.8543812471462</v>
      </c>
      <c r="D24" s="35">
        <f t="shared" si="0"/>
        <v>-9.1545749988541925E-4</v>
      </c>
      <c r="E24" s="20">
        <v>139.53016388451977</v>
      </c>
      <c r="F24" s="20">
        <v>154.75163630828555</v>
      </c>
      <c r="G24" s="142">
        <f t="shared" si="1"/>
        <v>0.10909090909090913</v>
      </c>
      <c r="H24" s="188">
        <f t="shared" si="2"/>
        <v>2.440702034658182E-3</v>
      </c>
      <c r="I24" s="5" t="s">
        <v>78</v>
      </c>
      <c r="J24" s="3">
        <v>8</v>
      </c>
    </row>
    <row r="25" spans="1:10">
      <c r="A25" s="3" t="s">
        <v>79</v>
      </c>
      <c r="B25" s="17">
        <v>4807.339449541284</v>
      </c>
      <c r="C25" s="17">
        <v>4778.1096650309364</v>
      </c>
      <c r="D25" s="35">
        <f t="shared" si="0"/>
        <v>-6.0802414344043321E-3</v>
      </c>
      <c r="E25" s="20">
        <v>123.7465329635161</v>
      </c>
      <c r="F25" s="20">
        <v>126.30680605931299</v>
      </c>
      <c r="G25" s="142">
        <f t="shared" si="1"/>
        <v>2.0689655172413834E-2</v>
      </c>
      <c r="H25" s="188">
        <f t="shared" si="2"/>
        <v>-5.4084458290064585E-3</v>
      </c>
      <c r="I25" s="5" t="s">
        <v>80</v>
      </c>
      <c r="J25" s="3">
        <v>13</v>
      </c>
    </row>
    <row r="26" spans="1:10">
      <c r="A26" s="3" t="s">
        <v>81</v>
      </c>
      <c r="B26" s="17">
        <v>4552.7600450619602</v>
      </c>
      <c r="C26" s="17">
        <v>4656.1522092877703</v>
      </c>
      <c r="D26" s="35">
        <f t="shared" si="0"/>
        <v>2.270977675134711E-2</v>
      </c>
      <c r="E26" s="20">
        <v>81.111528351483287</v>
      </c>
      <c r="F26" s="20">
        <v>80.485667793215669</v>
      </c>
      <c r="G26" s="142">
        <f t="shared" si="1"/>
        <v>-7.7160493827160836E-3</v>
      </c>
      <c r="H26" s="188">
        <f t="shared" si="2"/>
        <v>2.2177201512695754E-2</v>
      </c>
      <c r="I26" s="5" t="s">
        <v>82</v>
      </c>
      <c r="J26" s="3">
        <v>33</v>
      </c>
    </row>
    <row r="27" spans="1:10">
      <c r="A27" s="3" t="s">
        <v>83</v>
      </c>
      <c r="B27" s="17">
        <v>4683.2719233603539</v>
      </c>
      <c r="C27" s="17">
        <v>4727.0449521002211</v>
      </c>
      <c r="D27" s="35">
        <f t="shared" si="0"/>
        <v>9.3466767371601644E-3</v>
      </c>
      <c r="E27" s="20">
        <v>109.94841562269713</v>
      </c>
      <c r="F27" s="20">
        <v>108.32719233603537</v>
      </c>
      <c r="G27" s="142">
        <f t="shared" si="1"/>
        <v>-1.4745308310991967E-2</v>
      </c>
      <c r="H27" s="188">
        <f t="shared" si="2"/>
        <v>8.7940471065739434E-3</v>
      </c>
      <c r="I27" s="5" t="s">
        <v>84</v>
      </c>
      <c r="J27" s="3">
        <v>4</v>
      </c>
    </row>
    <row r="28" spans="1:10">
      <c r="A28" s="3" t="s">
        <v>85</v>
      </c>
      <c r="B28" s="17">
        <v>4982.4494467760396</v>
      </c>
      <c r="C28" s="17">
        <v>5152.2319725295692</v>
      </c>
      <c r="D28" s="35">
        <f t="shared" si="0"/>
        <v>3.4076116088521458E-2</v>
      </c>
      <c r="E28" s="20">
        <v>93.094238840137351</v>
      </c>
      <c r="F28" s="20">
        <v>97.291110263258304</v>
      </c>
      <c r="G28" s="142">
        <f t="shared" si="1"/>
        <v>4.508196721311486E-2</v>
      </c>
      <c r="H28" s="188">
        <f t="shared" si="2"/>
        <v>3.427798240998281E-2</v>
      </c>
      <c r="I28" s="5" t="s">
        <v>86</v>
      </c>
      <c r="J28" s="3">
        <v>7</v>
      </c>
    </row>
    <row r="29" spans="1:10">
      <c r="A29" s="3" t="s">
        <v>87</v>
      </c>
      <c r="B29" s="17">
        <v>3255.5862949563739</v>
      </c>
      <c r="C29" s="17">
        <v>3407.8527346243882</v>
      </c>
      <c r="D29" s="35">
        <f t="shared" si="0"/>
        <v>4.6770819714995415E-2</v>
      </c>
      <c r="E29" s="20">
        <v>77.037667588848691</v>
      </c>
      <c r="F29" s="20">
        <v>79.272185571398168</v>
      </c>
      <c r="G29" s="142">
        <f t="shared" si="1"/>
        <v>2.9005524861878351E-2</v>
      </c>
      <c r="H29" s="188">
        <f t="shared" si="2"/>
        <v>4.6360153256704839E-2</v>
      </c>
      <c r="I29" s="5" t="s">
        <v>88</v>
      </c>
      <c r="J29" s="3">
        <v>5</v>
      </c>
    </row>
    <row r="30" spans="1:10">
      <c r="A30" s="3" t="s">
        <v>89</v>
      </c>
      <c r="B30" s="17">
        <v>3357.195481335953</v>
      </c>
      <c r="C30" s="17">
        <v>3518.5412573673871</v>
      </c>
      <c r="D30" s="35">
        <f t="shared" si="0"/>
        <v>4.8059690574594915E-2</v>
      </c>
      <c r="E30" s="20">
        <v>71.09528487229862</v>
      </c>
      <c r="F30" s="20">
        <v>73.79666011787819</v>
      </c>
      <c r="G30" s="142">
        <f t="shared" si="1"/>
        <v>3.7996545768566481E-2</v>
      </c>
      <c r="H30" s="188">
        <f t="shared" si="2"/>
        <v>4.7851002865329395E-2</v>
      </c>
      <c r="I30" s="5" t="s">
        <v>90</v>
      </c>
      <c r="J30" s="3">
        <v>5</v>
      </c>
    </row>
    <row r="31" spans="1:10">
      <c r="A31" s="3" t="s">
        <v>91</v>
      </c>
      <c r="B31" s="17">
        <v>4102.6758951441498</v>
      </c>
      <c r="C31" s="17">
        <v>4362.6900648536703</v>
      </c>
      <c r="D31" s="35">
        <f t="shared" si="0"/>
        <v>6.3376726886291035E-2</v>
      </c>
      <c r="E31" s="20">
        <v>121.64150634911984</v>
      </c>
      <c r="F31" s="20">
        <v>128.39936781295984</v>
      </c>
      <c r="G31" s="142">
        <f t="shared" si="1"/>
        <v>5.555555555555558E-2</v>
      </c>
      <c r="H31" s="188">
        <f t="shared" si="2"/>
        <v>6.3151512023944756E-2</v>
      </c>
      <c r="I31" s="5" t="s">
        <v>92</v>
      </c>
      <c r="J31" s="3">
        <v>7</v>
      </c>
    </row>
    <row r="32" spans="1:10">
      <c r="A32" s="3" t="s">
        <v>93</v>
      </c>
      <c r="B32" s="17">
        <v>5614.8691767708997</v>
      </c>
      <c r="C32" s="17">
        <v>5760.0510529674539</v>
      </c>
      <c r="D32" s="35">
        <f t="shared" si="0"/>
        <v>2.5856680115929009E-2</v>
      </c>
      <c r="E32" s="20">
        <v>109.12571793235482</v>
      </c>
      <c r="F32" s="20">
        <v>104.97766432673899</v>
      </c>
      <c r="G32" s="142">
        <f t="shared" si="1"/>
        <v>-3.8011695906432719E-2</v>
      </c>
      <c r="H32" s="188">
        <f t="shared" si="2"/>
        <v>2.463905457383353E-2</v>
      </c>
      <c r="I32" s="5" t="s">
        <v>94</v>
      </c>
      <c r="J32" s="3">
        <v>12</v>
      </c>
    </row>
    <row r="33" spans="1:10">
      <c r="A33" s="3" t="s">
        <v>95</v>
      </c>
      <c r="B33" s="17">
        <v>3503.0112435950364</v>
      </c>
      <c r="C33" s="17">
        <v>3726.3881468709778</v>
      </c>
      <c r="D33" s="35">
        <f t="shared" si="0"/>
        <v>6.37671099926862E-2</v>
      </c>
      <c r="E33" s="20">
        <v>71.330350421331261</v>
      </c>
      <c r="F33" s="20">
        <v>79.832863838364219</v>
      </c>
      <c r="G33" s="142">
        <f t="shared" si="1"/>
        <v>0.11919909781475413</v>
      </c>
      <c r="H33" s="188">
        <f t="shared" si="2"/>
        <v>6.4873322986575221E-2</v>
      </c>
      <c r="I33" s="5" t="s">
        <v>96</v>
      </c>
      <c r="J33" s="3">
        <v>31</v>
      </c>
    </row>
    <row r="34" spans="1:10">
      <c r="A34" s="3" t="s">
        <v>97</v>
      </c>
      <c r="B34" s="17">
        <v>4413.2270168855539</v>
      </c>
      <c r="C34" s="17">
        <v>4703.5647279549721</v>
      </c>
      <c r="D34" s="35">
        <f t="shared" si="0"/>
        <v>6.5788075247103839E-2</v>
      </c>
      <c r="E34" s="20">
        <v>99.437148217636022</v>
      </c>
      <c r="F34" s="20">
        <v>107.87992495309568</v>
      </c>
      <c r="G34" s="142">
        <f t="shared" si="1"/>
        <v>8.4905660377358361E-2</v>
      </c>
      <c r="H34" s="188">
        <f t="shared" si="2"/>
        <v>6.6209333749090549E-2</v>
      </c>
      <c r="I34" s="5" t="s">
        <v>98</v>
      </c>
      <c r="J34" s="3">
        <v>10</v>
      </c>
    </row>
    <row r="35" spans="1:10">
      <c r="A35" s="3" t="s">
        <v>99</v>
      </c>
      <c r="B35" s="17">
        <v>3373.7601247455277</v>
      </c>
      <c r="C35" s="17">
        <v>3598.3453891800582</v>
      </c>
      <c r="D35" s="35">
        <f t="shared" si="0"/>
        <v>6.6568237257671248E-2</v>
      </c>
      <c r="E35" s="20">
        <v>102.09208645558107</v>
      </c>
      <c r="F35" s="20">
        <v>106.55347165071252</v>
      </c>
      <c r="G35" s="142">
        <f t="shared" si="1"/>
        <v>4.3699618158676179E-2</v>
      </c>
      <c r="H35" s="188">
        <f t="shared" si="2"/>
        <v>6.5896544419106196E-2</v>
      </c>
      <c r="I35" s="5" t="s">
        <v>100</v>
      </c>
      <c r="J35" s="3">
        <v>7</v>
      </c>
    </row>
    <row r="36" spans="1:10">
      <c r="A36" s="3" t="s">
        <v>101</v>
      </c>
      <c r="B36" s="17">
        <v>3783.4143377885785</v>
      </c>
      <c r="C36" s="17">
        <v>3932.1587687322804</v>
      </c>
      <c r="D36" s="35">
        <f t="shared" si="0"/>
        <v>3.9314866854007757E-2</v>
      </c>
      <c r="E36" s="20">
        <v>124.94937221547185</v>
      </c>
      <c r="F36" s="20">
        <v>121.70919400567031</v>
      </c>
      <c r="G36" s="142">
        <f t="shared" si="1"/>
        <v>-2.5931928687196182E-2</v>
      </c>
      <c r="H36" s="188">
        <f t="shared" si="2"/>
        <v>3.7228943755019506E-2</v>
      </c>
      <c r="I36" s="5" t="s">
        <v>102</v>
      </c>
      <c r="J36" s="3">
        <v>4</v>
      </c>
    </row>
    <row r="37" spans="1:10">
      <c r="A37" s="3" t="s">
        <v>103</v>
      </c>
      <c r="B37" s="17">
        <v>3703.1394275161588</v>
      </c>
      <c r="C37" s="17">
        <v>3854.1089566020314</v>
      </c>
      <c r="D37" s="35">
        <f t="shared" si="0"/>
        <v>4.0767984041889971E-2</v>
      </c>
      <c r="E37" s="20">
        <v>94.644506001846722</v>
      </c>
      <c r="F37" s="20">
        <v>90.951061865189288</v>
      </c>
      <c r="G37" s="142">
        <f t="shared" si="1"/>
        <v>-3.9024390243902474E-2</v>
      </c>
      <c r="H37" s="188">
        <f t="shared" si="2"/>
        <v>3.8779479698516806E-2</v>
      </c>
      <c r="I37" s="5" t="s">
        <v>104</v>
      </c>
      <c r="J37" s="3">
        <v>5</v>
      </c>
    </row>
    <row r="38" spans="1:10">
      <c r="A38" s="3" t="s">
        <v>105</v>
      </c>
      <c r="B38" s="17">
        <v>5954.1841982234691</v>
      </c>
      <c r="C38" s="17">
        <v>6264.6096306685367</v>
      </c>
      <c r="D38" s="35">
        <f t="shared" si="0"/>
        <v>5.2135678391959761E-2</v>
      </c>
      <c r="E38" s="20">
        <v>142.12248714352501</v>
      </c>
      <c r="F38" s="20">
        <v>151.00514258999533</v>
      </c>
      <c r="G38" s="142">
        <f t="shared" si="1"/>
        <v>6.25E-2</v>
      </c>
      <c r="H38" s="188">
        <f t="shared" si="2"/>
        <v>5.237730061349688E-2</v>
      </c>
      <c r="I38" s="5" t="s">
        <v>106</v>
      </c>
      <c r="J38" s="3">
        <v>18</v>
      </c>
    </row>
    <row r="39" spans="1:10">
      <c r="A39" s="3" t="s">
        <v>107</v>
      </c>
      <c r="B39" s="17">
        <v>3783.0893337317002</v>
      </c>
      <c r="C39" s="17">
        <v>3720.68803619446</v>
      </c>
      <c r="D39" s="35">
        <f t="shared" si="0"/>
        <v>-1.6494798835661295E-2</v>
      </c>
      <c r="E39" s="20">
        <v>74.480344871740158</v>
      </c>
      <c r="F39" s="20">
        <v>73.73340731571983</v>
      </c>
      <c r="G39" s="142">
        <f t="shared" si="1"/>
        <v>-1.0028653295129031E-2</v>
      </c>
      <c r="H39" s="188">
        <f t="shared" si="2"/>
        <v>-1.6369953197092224E-2</v>
      </c>
      <c r="I39" s="5" t="s">
        <v>108</v>
      </c>
      <c r="J39" s="3">
        <v>35</v>
      </c>
    </row>
    <row r="40" spans="1:10">
      <c r="A40" s="3" t="s">
        <v>109</v>
      </c>
      <c r="B40" s="17">
        <v>3459.0227382680214</v>
      </c>
      <c r="C40" s="17">
        <v>3664.537977745525</v>
      </c>
      <c r="D40" s="35">
        <f t="shared" si="0"/>
        <v>5.9414249349632131E-2</v>
      </c>
      <c r="E40" s="20">
        <v>77.310111272375423</v>
      </c>
      <c r="F40" s="20">
        <v>76.92307692307692</v>
      </c>
      <c r="G40" s="142">
        <f t="shared" si="1"/>
        <v>-5.0062578222779264E-3</v>
      </c>
      <c r="H40" s="188">
        <f t="shared" si="2"/>
        <v>5.8005910036116992E-2</v>
      </c>
      <c r="I40" s="5" t="s">
        <v>110</v>
      </c>
      <c r="J40" s="3">
        <v>6</v>
      </c>
    </row>
    <row r="41" spans="1:10">
      <c r="A41" s="3" t="s">
        <v>111</v>
      </c>
      <c r="B41" s="17">
        <v>3722.3578551048622</v>
      </c>
      <c r="C41" s="17">
        <v>3938.1268935494309</v>
      </c>
      <c r="D41" s="35">
        <f t="shared" si="0"/>
        <v>5.7965689179685365E-2</v>
      </c>
      <c r="E41" s="20">
        <v>68.226608230137956</v>
      </c>
      <c r="F41" s="20">
        <v>71.153337059152278</v>
      </c>
      <c r="G41" s="142">
        <f t="shared" si="1"/>
        <v>4.2897176115542113E-2</v>
      </c>
      <c r="H41" s="188">
        <f t="shared" si="2"/>
        <v>5.76944714961376E-2</v>
      </c>
      <c r="I41" s="5" t="s">
        <v>112</v>
      </c>
      <c r="J41" s="3">
        <v>5</v>
      </c>
    </row>
    <row r="42" spans="1:10">
      <c r="A42" s="3" t="s">
        <v>113</v>
      </c>
      <c r="B42" s="17">
        <v>3673.3252623083131</v>
      </c>
      <c r="C42" s="17">
        <v>3640.2340597255852</v>
      </c>
      <c r="D42" s="35">
        <f t="shared" si="0"/>
        <v>-9.0085141444657957E-3</v>
      </c>
      <c r="E42" s="20">
        <v>70.520581113801455</v>
      </c>
      <c r="F42" s="20">
        <v>71.52945924132365</v>
      </c>
      <c r="G42" s="142">
        <f t="shared" si="1"/>
        <v>1.4306151645207432E-2</v>
      </c>
      <c r="H42" s="188">
        <f t="shared" si="2"/>
        <v>-8.5693497534290453E-3</v>
      </c>
      <c r="I42" s="5" t="s">
        <v>114</v>
      </c>
      <c r="J42" s="3">
        <v>17</v>
      </c>
    </row>
    <row r="43" spans="1:10">
      <c r="A43" s="3" t="s">
        <v>115</v>
      </c>
      <c r="B43" s="17">
        <v>3985.1622137404579</v>
      </c>
      <c r="C43" s="17">
        <v>4080.9160305343512</v>
      </c>
      <c r="D43" s="35">
        <f t="shared" si="0"/>
        <v>2.4027583234565331E-2</v>
      </c>
      <c r="E43" s="20">
        <v>95.324427480916029</v>
      </c>
      <c r="F43" s="20">
        <v>101.28816793893129</v>
      </c>
      <c r="G43" s="142">
        <f t="shared" si="1"/>
        <v>6.256256256256254E-2</v>
      </c>
      <c r="H43" s="188">
        <f t="shared" si="2"/>
        <v>2.4927800577595249E-2</v>
      </c>
      <c r="I43" s="5" t="s">
        <v>116</v>
      </c>
      <c r="J43" s="3">
        <v>11</v>
      </c>
    </row>
    <row r="44" spans="1:10">
      <c r="A44" s="3" t="s">
        <v>117</v>
      </c>
      <c r="B44" s="17">
        <v>4200.0915052615528</v>
      </c>
      <c r="C44" s="17">
        <v>4376.8491688272079</v>
      </c>
      <c r="D44" s="35">
        <f t="shared" si="0"/>
        <v>4.2084241103848896E-2</v>
      </c>
      <c r="E44" s="20">
        <v>101.57084032331859</v>
      </c>
      <c r="F44" s="20">
        <v>104.31599816989477</v>
      </c>
      <c r="G44" s="142">
        <f t="shared" si="1"/>
        <v>2.7027027027026973E-2</v>
      </c>
      <c r="H44" s="188">
        <f t="shared" si="2"/>
        <v>4.1728710203502883E-2</v>
      </c>
      <c r="I44" s="5" t="s">
        <v>118</v>
      </c>
      <c r="J44" s="3">
        <v>7</v>
      </c>
    </row>
    <row r="45" spans="1:10">
      <c r="A45" s="3" t="s">
        <v>119</v>
      </c>
      <c r="B45" s="17">
        <v>4061.6637579988364</v>
      </c>
      <c r="C45" s="17">
        <v>4180.6282722513088</v>
      </c>
      <c r="D45" s="35">
        <f t="shared" si="0"/>
        <v>2.928960183328555E-2</v>
      </c>
      <c r="E45" s="20">
        <v>79.842931937172779</v>
      </c>
      <c r="F45" s="20">
        <v>82.315299592786502</v>
      </c>
      <c r="G45" s="142">
        <f t="shared" si="1"/>
        <v>3.0965391621129212E-2</v>
      </c>
      <c r="H45" s="188">
        <f t="shared" si="2"/>
        <v>2.9321908908944039E-2</v>
      </c>
      <c r="I45" s="5" t="s">
        <v>120</v>
      </c>
      <c r="J45" s="3">
        <v>6</v>
      </c>
    </row>
    <row r="46" spans="1:10">
      <c r="A46" s="3" t="s">
        <v>121</v>
      </c>
      <c r="B46" s="17">
        <v>3493.4907414894478</v>
      </c>
      <c r="C46" s="17">
        <v>3483.1406161558989</v>
      </c>
      <c r="D46" s="35">
        <f t="shared" si="0"/>
        <v>-2.9626886399407582E-3</v>
      </c>
      <c r="E46" s="20">
        <v>99.619956335408745</v>
      </c>
      <c r="F46" s="20">
        <v>102.36920837713269</v>
      </c>
      <c r="G46" s="142">
        <f t="shared" si="1"/>
        <v>2.759740259740262E-2</v>
      </c>
      <c r="H46" s="188">
        <f t="shared" si="2"/>
        <v>-2.1154019263660562E-3</v>
      </c>
      <c r="I46" s="5" t="s">
        <v>122</v>
      </c>
      <c r="J46" s="3">
        <v>14</v>
      </c>
    </row>
    <row r="47" spans="1:10">
      <c r="A47" s="3" t="s">
        <v>123</v>
      </c>
      <c r="B47" s="17">
        <v>5413.2587171760651</v>
      </c>
      <c r="C47" s="17">
        <v>5501.5066724063709</v>
      </c>
      <c r="D47" s="35">
        <f t="shared" si="0"/>
        <v>1.6302186878727642E-2</v>
      </c>
      <c r="E47" s="20">
        <v>90.615583297460176</v>
      </c>
      <c r="F47" s="20">
        <v>94.27464485578993</v>
      </c>
      <c r="G47" s="142">
        <f t="shared" si="1"/>
        <v>4.0380047505938377E-2</v>
      </c>
      <c r="H47" s="188">
        <f t="shared" si="2"/>
        <v>1.6698603887216112E-2</v>
      </c>
      <c r="I47" s="5" t="s">
        <v>124</v>
      </c>
      <c r="J47" s="3">
        <v>12</v>
      </c>
    </row>
    <row r="48" spans="1:10">
      <c r="A48" s="3" t="s">
        <v>125</v>
      </c>
      <c r="B48" s="17">
        <v>4017.0257529123</v>
      </c>
      <c r="C48" s="17">
        <v>4180.465188763782</v>
      </c>
      <c r="D48" s="35">
        <f t="shared" si="0"/>
        <v>4.068667862858244E-2</v>
      </c>
      <c r="E48" s="20">
        <v>101.57010947909768</v>
      </c>
      <c r="F48" s="20">
        <v>104.57007051856469</v>
      </c>
      <c r="G48" s="142">
        <f t="shared" si="1"/>
        <v>2.9535864978902815E-2</v>
      </c>
      <c r="H48" s="188">
        <f t="shared" si="2"/>
        <v>4.0411684576963758E-2</v>
      </c>
      <c r="I48" s="5" t="s">
        <v>126</v>
      </c>
      <c r="J48" s="3">
        <v>9</v>
      </c>
    </row>
    <row r="49" spans="1:10">
      <c r="A49" s="3" t="s">
        <v>127</v>
      </c>
      <c r="B49" s="17">
        <v>4517.1232876712329</v>
      </c>
      <c r="C49" s="17">
        <v>4658.5331050228315</v>
      </c>
      <c r="D49" s="35">
        <f t="shared" si="0"/>
        <v>3.1305281779125727E-2</v>
      </c>
      <c r="E49" s="20">
        <v>113.29908675799086</v>
      </c>
      <c r="F49" s="20">
        <v>124.14383561643835</v>
      </c>
      <c r="G49" s="142">
        <f t="shared" si="1"/>
        <v>9.5717884130982478E-2</v>
      </c>
      <c r="H49" s="188">
        <f t="shared" si="2"/>
        <v>3.2881355932203427E-2</v>
      </c>
      <c r="I49" s="5" t="s">
        <v>128</v>
      </c>
      <c r="J49" s="3">
        <v>19</v>
      </c>
    </row>
    <row r="50" spans="1:10">
      <c r="A50" s="3" t="s">
        <v>129</v>
      </c>
      <c r="B50" s="17">
        <v>3482.893998878295</v>
      </c>
      <c r="C50" s="17">
        <v>3940.5496354458778</v>
      </c>
      <c r="D50" s="35">
        <f t="shared" si="0"/>
        <v>0.13140096618357489</v>
      </c>
      <c r="E50" s="20">
        <v>68.984856982613579</v>
      </c>
      <c r="F50" s="20">
        <v>71.228266965787995</v>
      </c>
      <c r="G50" s="142">
        <f t="shared" si="1"/>
        <v>3.2520325203251987E-2</v>
      </c>
      <c r="H50" s="188">
        <f t="shared" si="2"/>
        <v>0.12948049897363023</v>
      </c>
      <c r="I50" s="5" t="s">
        <v>130</v>
      </c>
      <c r="J50" s="3">
        <v>33</v>
      </c>
    </row>
    <row r="51" spans="1:10">
      <c r="A51" s="3" t="s">
        <v>131</v>
      </c>
      <c r="B51" s="17">
        <v>5305.1295610787947</v>
      </c>
      <c r="C51" s="17">
        <v>5301.9566367001589</v>
      </c>
      <c r="D51" s="35">
        <f t="shared" si="0"/>
        <v>-5.9808612440193087E-4</v>
      </c>
      <c r="E51" s="20">
        <v>103.12004230565839</v>
      </c>
      <c r="F51" s="20">
        <v>104.7065044949762</v>
      </c>
      <c r="G51" s="142">
        <f t="shared" si="1"/>
        <v>1.538461538461533E-2</v>
      </c>
      <c r="H51" s="188">
        <f t="shared" si="2"/>
        <v>-2.9334115576418185E-4</v>
      </c>
      <c r="I51" s="5" t="s">
        <v>132</v>
      </c>
      <c r="J51" s="3">
        <v>14</v>
      </c>
    </row>
    <row r="52" spans="1:10">
      <c r="A52" s="3" t="s">
        <v>133</v>
      </c>
      <c r="B52" s="17">
        <v>4328.2749386297701</v>
      </c>
      <c r="C52" s="17">
        <v>3907.1635795581342</v>
      </c>
      <c r="D52" s="35">
        <f t="shared" si="0"/>
        <v>-9.7293116782675937E-2</v>
      </c>
      <c r="E52" s="20">
        <v>111.13590716357956</v>
      </c>
      <c r="F52" s="20">
        <v>106.00312430261103</v>
      </c>
      <c r="G52" s="142">
        <f t="shared" si="1"/>
        <v>-4.6184738955823312E-2</v>
      </c>
      <c r="H52" s="188">
        <f t="shared" si="2"/>
        <v>-9.6013673151359891E-2</v>
      </c>
      <c r="I52" s="5" t="s">
        <v>134</v>
      </c>
      <c r="J52" s="3">
        <v>14</v>
      </c>
    </row>
    <row r="53" spans="1:10">
      <c r="A53" s="3" t="s">
        <v>135</v>
      </c>
      <c r="B53" s="17">
        <v>3472.949816401469</v>
      </c>
      <c r="C53" s="17">
        <v>3504.345165238678</v>
      </c>
      <c r="D53" s="35">
        <f t="shared" si="0"/>
        <v>9.0399661662083908E-3</v>
      </c>
      <c r="E53" s="20">
        <v>76.866585067319463</v>
      </c>
      <c r="F53" s="20">
        <v>83.353733170134646</v>
      </c>
      <c r="G53" s="142">
        <f t="shared" si="1"/>
        <v>8.4394904458598763E-2</v>
      </c>
      <c r="H53" s="188">
        <f t="shared" si="2"/>
        <v>1.0671677815322855E-2</v>
      </c>
      <c r="I53" s="5" t="s">
        <v>136</v>
      </c>
      <c r="J53" s="3">
        <v>5</v>
      </c>
    </row>
    <row r="54" spans="1:10">
      <c r="A54" s="3" t="s">
        <v>137</v>
      </c>
      <c r="B54" s="17">
        <v>3412.4582610721404</v>
      </c>
      <c r="C54" s="17">
        <v>3466.5182615898325</v>
      </c>
      <c r="D54" s="35">
        <f t="shared" si="0"/>
        <v>1.5841952159352468E-2</v>
      </c>
      <c r="E54" s="20">
        <v>86.28633551626848</v>
      </c>
      <c r="F54" s="20">
        <v>93.896409805088908</v>
      </c>
      <c r="G54" s="142">
        <f t="shared" si="1"/>
        <v>8.8195590220488951E-2</v>
      </c>
      <c r="H54" s="188">
        <f t="shared" si="2"/>
        <v>1.7626343708153636E-2</v>
      </c>
      <c r="I54" s="5" t="s">
        <v>138</v>
      </c>
      <c r="J54" s="3">
        <v>12</v>
      </c>
    </row>
    <row r="55" spans="1:10">
      <c r="A55" s="3" t="s">
        <v>139</v>
      </c>
      <c r="B55" s="17">
        <v>3597.7398889770025</v>
      </c>
      <c r="C55" s="17">
        <v>3740.8802537668516</v>
      </c>
      <c r="D55" s="35">
        <f t="shared" si="0"/>
        <v>3.9786190554912615E-2</v>
      </c>
      <c r="E55" s="20">
        <v>87.23235527359239</v>
      </c>
      <c r="F55" s="20">
        <v>89.016653449643144</v>
      </c>
      <c r="G55" s="142">
        <f t="shared" si="1"/>
        <v>2.0454545454545503E-2</v>
      </c>
      <c r="H55" s="188">
        <f t="shared" si="2"/>
        <v>3.9328562974121573E-2</v>
      </c>
      <c r="I55" s="5" t="s">
        <v>140</v>
      </c>
      <c r="J55" s="3">
        <v>5</v>
      </c>
    </row>
    <row r="56" spans="1:10">
      <c r="A56" s="3" t="s">
        <v>141</v>
      </c>
      <c r="B56" s="17">
        <v>4436.4461738002592</v>
      </c>
      <c r="C56" s="17">
        <v>4199.0920881971469</v>
      </c>
      <c r="D56" s="35">
        <f t="shared" si="0"/>
        <v>-5.3500950153486215E-2</v>
      </c>
      <c r="E56" s="20">
        <v>99.870298313878081</v>
      </c>
      <c r="F56" s="20">
        <v>102.89667099005621</v>
      </c>
      <c r="G56" s="142">
        <f t="shared" si="1"/>
        <v>3.0303030303030276E-2</v>
      </c>
      <c r="H56" s="188">
        <f t="shared" si="2"/>
        <v>-5.1655944722420744E-2</v>
      </c>
      <c r="I56" s="5" t="s">
        <v>142</v>
      </c>
      <c r="J56" s="3">
        <v>11</v>
      </c>
    </row>
    <row r="57" spans="1:10">
      <c r="A57" s="3" t="s">
        <v>143</v>
      </c>
      <c r="B57" s="17">
        <v>5211.3039399624768</v>
      </c>
      <c r="C57" s="17">
        <v>5438.320825515947</v>
      </c>
      <c r="D57" s="35">
        <f t="shared" si="0"/>
        <v>4.3562395931776132E-2</v>
      </c>
      <c r="E57" s="20">
        <v>97.326454033771114</v>
      </c>
      <c r="F57" s="20">
        <v>98.499061913696053</v>
      </c>
      <c r="G57" s="142">
        <f t="shared" si="1"/>
        <v>1.2048192771084265E-2</v>
      </c>
      <c r="H57" s="188">
        <f t="shared" si="2"/>
        <v>4.2984626259056302E-2</v>
      </c>
      <c r="I57" s="5" t="s">
        <v>144</v>
      </c>
      <c r="J57" s="3">
        <v>13</v>
      </c>
    </row>
    <row r="58" spans="1:10">
      <c r="A58" s="3" t="s">
        <v>145</v>
      </c>
      <c r="B58" s="17">
        <v>5517.5517551755174</v>
      </c>
      <c r="C58" s="17">
        <v>5592.0342034203422</v>
      </c>
      <c r="D58" s="35">
        <f t="shared" si="0"/>
        <v>1.3499184339314851E-2</v>
      </c>
      <c r="E58" s="20">
        <v>94.059405940594061</v>
      </c>
      <c r="F58" s="20">
        <v>116.56165616561657</v>
      </c>
      <c r="G58" s="142">
        <f t="shared" si="1"/>
        <v>0.23923444976076569</v>
      </c>
      <c r="H58" s="188">
        <f t="shared" si="2"/>
        <v>1.7282861496511481E-2</v>
      </c>
      <c r="I58" s="5" t="s">
        <v>146</v>
      </c>
      <c r="J58" s="3">
        <v>12</v>
      </c>
    </row>
    <row r="59" spans="1:10">
      <c r="A59" s="3" t="s">
        <v>147</v>
      </c>
      <c r="B59" s="17">
        <v>4017.4157303370785</v>
      </c>
      <c r="C59" s="17">
        <v>4121.9101123595501</v>
      </c>
      <c r="D59" s="35">
        <f t="shared" si="0"/>
        <v>2.6010348203048483E-2</v>
      </c>
      <c r="E59" s="20">
        <v>79.213483146067418</v>
      </c>
      <c r="F59" s="20">
        <v>79.213483146067418</v>
      </c>
      <c r="G59" s="142">
        <f t="shared" si="1"/>
        <v>0</v>
      </c>
      <c r="H59" s="188">
        <f t="shared" si="2"/>
        <v>2.5507405375754244E-2</v>
      </c>
      <c r="I59" s="5" t="s">
        <v>148</v>
      </c>
      <c r="J59" s="3">
        <v>6</v>
      </c>
    </row>
    <row r="60" spans="1:10">
      <c r="A60" s="3" t="s">
        <v>149</v>
      </c>
      <c r="B60" s="17">
        <v>5182.9599456890701</v>
      </c>
      <c r="C60" s="17">
        <v>5019.8574338085537</v>
      </c>
      <c r="D60" s="35">
        <f t="shared" si="0"/>
        <v>-3.1468989455760155E-2</v>
      </c>
      <c r="E60" s="20">
        <v>92.837746096401901</v>
      </c>
      <c r="F60" s="20">
        <v>94.025797691785471</v>
      </c>
      <c r="G60" s="142">
        <f t="shared" si="1"/>
        <v>1.279707495429605E-2</v>
      </c>
      <c r="H60" s="188">
        <f t="shared" si="2"/>
        <v>-3.0690043429306813E-2</v>
      </c>
      <c r="I60" s="5" t="s">
        <v>150</v>
      </c>
      <c r="J60" s="3">
        <v>10</v>
      </c>
    </row>
    <row r="61" spans="1:10">
      <c r="A61" s="3" t="s">
        <v>151</v>
      </c>
      <c r="B61" s="17">
        <v>3156.9038670515029</v>
      </c>
      <c r="C61" s="17">
        <v>3249.5206849533142</v>
      </c>
      <c r="D61" s="35">
        <f t="shared" si="0"/>
        <v>2.933786450339837E-2</v>
      </c>
      <c r="E61" s="20">
        <v>91.170220865604904</v>
      </c>
      <c r="F61" s="20">
        <v>93.225911390740393</v>
      </c>
      <c r="G61" s="142">
        <f t="shared" si="1"/>
        <v>2.2547828727603969E-2</v>
      </c>
      <c r="H61" s="188">
        <f t="shared" si="2"/>
        <v>2.9147274927973532E-2</v>
      </c>
      <c r="I61" s="5" t="s">
        <v>152</v>
      </c>
      <c r="J61" s="3">
        <v>13</v>
      </c>
    </row>
    <row r="62" spans="1:10">
      <c r="A62" s="3" t="s">
        <v>153</v>
      </c>
      <c r="B62" s="17">
        <v>3849.8516320474778</v>
      </c>
      <c r="C62" s="17">
        <v>3998.2195845697329</v>
      </c>
      <c r="D62" s="35">
        <f t="shared" si="0"/>
        <v>3.8538615692924383E-2</v>
      </c>
      <c r="E62" s="20">
        <v>85.459940652818986</v>
      </c>
      <c r="F62" s="20">
        <v>98.516320474777444</v>
      </c>
      <c r="G62" s="142">
        <f t="shared" si="1"/>
        <v>0.1527777777777779</v>
      </c>
      <c r="H62" s="188">
        <f t="shared" si="2"/>
        <v>4.101945407932428E-2</v>
      </c>
      <c r="I62" s="5" t="s">
        <v>154</v>
      </c>
      <c r="J62" s="3">
        <v>4</v>
      </c>
    </row>
    <row r="63" spans="1:10">
      <c r="A63" s="3" t="s">
        <v>155</v>
      </c>
      <c r="B63" s="17">
        <v>4280.2731411229133</v>
      </c>
      <c r="C63" s="17">
        <v>4329.3879615579162</v>
      </c>
      <c r="D63" s="35">
        <f t="shared" si="0"/>
        <v>1.1474693043098227E-2</v>
      </c>
      <c r="E63" s="20">
        <v>93.323216995447652</v>
      </c>
      <c r="F63" s="20">
        <v>94.638340920586742</v>
      </c>
      <c r="G63" s="142">
        <f t="shared" si="1"/>
        <v>1.4092140921409202E-2</v>
      </c>
      <c r="H63" s="188">
        <f t="shared" si="2"/>
        <v>1.153054379756191E-2</v>
      </c>
      <c r="I63" s="5" t="s">
        <v>156</v>
      </c>
      <c r="J63" s="3">
        <v>13</v>
      </c>
    </row>
    <row r="64" spans="1:10">
      <c r="A64" s="3" t="s">
        <v>157</v>
      </c>
      <c r="B64" s="17">
        <v>3328.5584808895373</v>
      </c>
      <c r="C64" s="17">
        <v>3348.5200168004067</v>
      </c>
      <c r="D64" s="35">
        <f t="shared" si="0"/>
        <v>5.9970512837541623E-3</v>
      </c>
      <c r="E64" s="20">
        <v>67.64374295377678</v>
      </c>
      <c r="F64" s="20">
        <v>67.24583858346044</v>
      </c>
      <c r="G64" s="142">
        <f t="shared" si="1"/>
        <v>-5.8823529411765607E-3</v>
      </c>
      <c r="H64" s="188">
        <f t="shared" si="2"/>
        <v>5.7604436517957325E-3</v>
      </c>
      <c r="I64" s="5" t="s">
        <v>158</v>
      </c>
      <c r="J64" s="3">
        <v>35</v>
      </c>
    </row>
    <row r="65" spans="1:10">
      <c r="A65" s="3" t="s">
        <v>159</v>
      </c>
      <c r="B65" s="17">
        <v>3035.3501211199368</v>
      </c>
      <c r="C65" s="17">
        <v>3189.4541152611118</v>
      </c>
      <c r="D65" s="35">
        <f t="shared" si="0"/>
        <v>5.0769759003721049E-2</v>
      </c>
      <c r="E65" s="20">
        <v>70.784744521435414</v>
      </c>
      <c r="F65" s="20">
        <v>74.559179764520309</v>
      </c>
      <c r="G65" s="142">
        <f t="shared" si="1"/>
        <v>5.3322721846398746E-2</v>
      </c>
      <c r="H65" s="188">
        <f t="shared" si="2"/>
        <v>5.0827937682500046E-2</v>
      </c>
      <c r="I65" s="5" t="s">
        <v>160</v>
      </c>
      <c r="J65" s="3">
        <v>2</v>
      </c>
    </row>
    <row r="66" spans="1:10">
      <c r="A66" s="3" t="s">
        <v>161</v>
      </c>
      <c r="B66" s="17">
        <v>5949.9640028797694</v>
      </c>
      <c r="C66" s="17">
        <v>5832.6133909287255</v>
      </c>
      <c r="D66" s="35">
        <f t="shared" si="0"/>
        <v>-1.9722911246899399E-2</v>
      </c>
      <c r="E66" s="20">
        <v>109.43124550035998</v>
      </c>
      <c r="F66" s="20">
        <v>129.22966162706985</v>
      </c>
      <c r="G66" s="142">
        <f t="shared" si="1"/>
        <v>0.18092105263157898</v>
      </c>
      <c r="H66" s="188">
        <f t="shared" si="2"/>
        <v>-1.6099328699578308E-2</v>
      </c>
      <c r="I66" s="5" t="s">
        <v>162</v>
      </c>
      <c r="J66" s="3">
        <v>11</v>
      </c>
    </row>
    <row r="67" spans="1:10">
      <c r="A67" s="3" t="s">
        <v>163</v>
      </c>
      <c r="B67" s="17">
        <v>4227.9028987889751</v>
      </c>
      <c r="C67" s="17">
        <v>4359.7183407309985</v>
      </c>
      <c r="D67" s="35">
        <f t="shared" si="0"/>
        <v>3.1177499837988343E-2</v>
      </c>
      <c r="E67" s="20">
        <v>139.10351252123405</v>
      </c>
      <c r="F67" s="20">
        <v>143.67910570442217</v>
      </c>
      <c r="G67" s="142">
        <f t="shared" si="1"/>
        <v>3.2893441008469582E-2</v>
      </c>
      <c r="H67" s="188">
        <f t="shared" si="2"/>
        <v>3.1232158206127014E-2</v>
      </c>
      <c r="I67" s="5" t="s">
        <v>164</v>
      </c>
      <c r="J67" s="3">
        <v>18</v>
      </c>
    </row>
    <row r="68" spans="1:10">
      <c r="A68" s="3" t="s">
        <v>165</v>
      </c>
      <c r="B68" s="17">
        <v>3579.0279680825342</v>
      </c>
      <c r="C68" s="17">
        <v>3489.3205448537115</v>
      </c>
      <c r="D68" s="35">
        <f t="shared" si="0"/>
        <v>-2.5064744961153074E-2</v>
      </c>
      <c r="E68" s="20">
        <v>117.03070847102443</v>
      </c>
      <c r="F68" s="20">
        <v>117.99790440880149</v>
      </c>
      <c r="G68" s="142">
        <f t="shared" si="1"/>
        <v>8.2644628099173278E-3</v>
      </c>
      <c r="H68" s="188">
        <f t="shared" si="2"/>
        <v>-2.4009420590095365E-2</v>
      </c>
      <c r="I68" s="5" t="s">
        <v>166</v>
      </c>
      <c r="J68" s="3">
        <v>17</v>
      </c>
    </row>
    <row r="69" spans="1:10">
      <c r="A69" s="3" t="s">
        <v>167</v>
      </c>
      <c r="B69" s="17">
        <v>2805.9582554326171</v>
      </c>
      <c r="C69" s="17">
        <v>3199.9570907530574</v>
      </c>
      <c r="D69" s="35">
        <f t="shared" si="0"/>
        <v>0.14041507373020212</v>
      </c>
      <c r="E69" s="20">
        <v>73.558709044656268</v>
      </c>
      <c r="F69" s="20">
        <v>73.558709044656268</v>
      </c>
      <c r="G69" s="142">
        <f t="shared" si="1"/>
        <v>0</v>
      </c>
      <c r="H69" s="188">
        <f t="shared" si="2"/>
        <v>0.13682810005321988</v>
      </c>
      <c r="I69" s="5" t="s">
        <v>168</v>
      </c>
      <c r="J69" s="3">
        <v>6</v>
      </c>
    </row>
    <row r="70" spans="1:10">
      <c r="A70" s="3" t="s">
        <v>169</v>
      </c>
      <c r="B70" s="17">
        <v>5196.940726577438</v>
      </c>
      <c r="C70" s="17">
        <v>5016.2523900573615</v>
      </c>
      <c r="D70" s="35">
        <f t="shared" ref="D70:D133" si="3">C70/B70-1</f>
        <v>-3.4768211920529812E-2</v>
      </c>
      <c r="E70" s="20">
        <v>86.042065009560233</v>
      </c>
      <c r="F70" s="20">
        <v>89.48374760994264</v>
      </c>
      <c r="G70" s="142">
        <f t="shared" si="1"/>
        <v>4.0000000000000036E-2</v>
      </c>
      <c r="H70" s="188">
        <f t="shared" si="2"/>
        <v>-3.3550488599348505E-2</v>
      </c>
      <c r="I70" s="5" t="s">
        <v>170</v>
      </c>
      <c r="J70" s="3">
        <v>10</v>
      </c>
    </row>
    <row r="71" spans="1:10">
      <c r="A71" s="3" t="s">
        <v>171</v>
      </c>
      <c r="B71" s="17">
        <v>3848.6452326408089</v>
      </c>
      <c r="C71" s="17">
        <v>4002.4488506201124</v>
      </c>
      <c r="D71" s="35">
        <f t="shared" si="3"/>
        <v>3.996305418719226E-2</v>
      </c>
      <c r="E71" s="20">
        <v>111.54119598704479</v>
      </c>
      <c r="F71" s="20">
        <v>107.82842246622955</v>
      </c>
      <c r="G71" s="142">
        <f t="shared" ref="G71:G134" si="4">F71/E71-1</f>
        <v>-3.3286118980169976E-2</v>
      </c>
      <c r="H71" s="188">
        <f t="shared" ref="H71:H134" si="5">(C71+F71)/(B71+E71)-1</f>
        <v>3.7899944147450793E-2</v>
      </c>
      <c r="I71" s="5" t="s">
        <v>172</v>
      </c>
      <c r="J71" s="3">
        <v>4</v>
      </c>
    </row>
    <row r="72" spans="1:10">
      <c r="A72" s="3" t="s">
        <v>173</v>
      </c>
      <c r="B72" s="17">
        <v>5324.9427917620142</v>
      </c>
      <c r="C72" s="17">
        <v>5642.2578184591912</v>
      </c>
      <c r="D72" s="35">
        <f t="shared" si="3"/>
        <v>5.9590316573556734E-2</v>
      </c>
      <c r="E72" s="20">
        <v>96.872616323417233</v>
      </c>
      <c r="F72" s="20">
        <v>98.398169336384441</v>
      </c>
      <c r="G72" s="142">
        <f t="shared" si="4"/>
        <v>1.5748031496062964E-2</v>
      </c>
      <c r="H72" s="188">
        <f t="shared" si="5"/>
        <v>5.880697805289814E-2</v>
      </c>
      <c r="I72" s="5" t="s">
        <v>174</v>
      </c>
      <c r="J72" s="3">
        <v>13</v>
      </c>
    </row>
    <row r="73" spans="1:10">
      <c r="A73" s="3" t="s">
        <v>175</v>
      </c>
      <c r="B73" s="17">
        <v>3896.660482374768</v>
      </c>
      <c r="C73" s="17">
        <v>4006.3079777365492</v>
      </c>
      <c r="D73" s="35">
        <f t="shared" si="3"/>
        <v>2.8138837308955944E-2</v>
      </c>
      <c r="E73" s="20">
        <v>113.91465677179963</v>
      </c>
      <c r="F73" s="20">
        <v>119.66604823747682</v>
      </c>
      <c r="G73" s="142">
        <f t="shared" si="4"/>
        <v>5.0488599348534224E-2</v>
      </c>
      <c r="H73" s="188">
        <f t="shared" si="5"/>
        <v>2.8773650367766024E-2</v>
      </c>
      <c r="I73" s="5" t="s">
        <v>176</v>
      </c>
      <c r="J73" s="3">
        <v>16</v>
      </c>
    </row>
    <row r="74" spans="1:10">
      <c r="A74" s="3" t="s">
        <v>177</v>
      </c>
      <c r="B74" s="17">
        <v>5108.2214765100671</v>
      </c>
      <c r="C74" s="17">
        <v>5270.1342281879197</v>
      </c>
      <c r="D74" s="35">
        <f t="shared" si="3"/>
        <v>3.1696501888651696E-2</v>
      </c>
      <c r="E74" s="20">
        <v>106.54362416107382</v>
      </c>
      <c r="F74" s="20">
        <v>107.38255033557047</v>
      </c>
      <c r="G74" s="142">
        <f t="shared" si="4"/>
        <v>7.8740157480314821E-3</v>
      </c>
      <c r="H74" s="188">
        <f t="shared" si="5"/>
        <v>3.1209781209781129E-2</v>
      </c>
      <c r="I74" s="5" t="s">
        <v>178</v>
      </c>
      <c r="J74" s="3">
        <v>14</v>
      </c>
    </row>
    <row r="75" spans="1:10">
      <c r="A75" s="3" t="s">
        <v>179</v>
      </c>
      <c r="B75" s="17">
        <v>4116.324423540209</v>
      </c>
      <c r="C75" s="17">
        <v>4096.0192726855566</v>
      </c>
      <c r="D75" s="35">
        <f t="shared" si="3"/>
        <v>-4.9328354049384959E-3</v>
      </c>
      <c r="E75" s="20">
        <v>72.61672593782265</v>
      </c>
      <c r="F75" s="20">
        <v>69.060456579098314</v>
      </c>
      <c r="G75" s="142">
        <f t="shared" si="4"/>
        <v>-4.8973143759873716E-2</v>
      </c>
      <c r="H75" s="188">
        <f t="shared" si="5"/>
        <v>-5.6962891962208939E-3</v>
      </c>
      <c r="I75" s="5" t="s">
        <v>180</v>
      </c>
      <c r="J75" s="3">
        <v>33</v>
      </c>
    </row>
    <row r="76" spans="1:10">
      <c r="A76" s="3" t="s">
        <v>181</v>
      </c>
      <c r="B76" s="17">
        <v>4837.0429252782196</v>
      </c>
      <c r="C76" s="17">
        <v>4899.0461049284577</v>
      </c>
      <c r="D76" s="35">
        <f t="shared" si="3"/>
        <v>1.2818405916187325E-2</v>
      </c>
      <c r="E76" s="20">
        <v>95.389507154213035</v>
      </c>
      <c r="F76" s="20">
        <v>95.919448860625337</v>
      </c>
      <c r="G76" s="142">
        <f t="shared" si="4"/>
        <v>5.5555555555555358E-3</v>
      </c>
      <c r="H76" s="188">
        <f t="shared" si="5"/>
        <v>1.2677947891485353E-2</v>
      </c>
      <c r="I76" s="5" t="s">
        <v>182</v>
      </c>
      <c r="J76" s="3">
        <v>13</v>
      </c>
    </row>
    <row r="77" spans="1:10">
      <c r="A77" s="3" t="s">
        <v>183</v>
      </c>
      <c r="B77" s="17">
        <v>4686.7627785058976</v>
      </c>
      <c r="C77" s="17">
        <v>4745.7404980340762</v>
      </c>
      <c r="D77" s="35">
        <f t="shared" si="3"/>
        <v>1.2583892617449743E-2</v>
      </c>
      <c r="E77" s="20">
        <v>143.29401485364789</v>
      </c>
      <c r="F77" s="20">
        <v>146.35211882918304</v>
      </c>
      <c r="G77" s="142">
        <f t="shared" si="4"/>
        <v>2.1341463414634054E-2</v>
      </c>
      <c r="H77" s="188">
        <f t="shared" si="5"/>
        <v>1.2843704775687526E-2</v>
      </c>
      <c r="I77" s="5" t="s">
        <v>184</v>
      </c>
      <c r="J77" s="3">
        <v>4</v>
      </c>
    </row>
    <row r="78" spans="1:10">
      <c r="A78" s="3" t="s">
        <v>185</v>
      </c>
      <c r="B78" s="17">
        <v>5284.1614906832301</v>
      </c>
      <c r="C78" s="17">
        <v>5526.3975155279504</v>
      </c>
      <c r="D78" s="35">
        <f t="shared" si="3"/>
        <v>4.5841904202174488E-2</v>
      </c>
      <c r="E78" s="20">
        <v>55.12422360248447</v>
      </c>
      <c r="F78" s="20">
        <v>58.229813664596271</v>
      </c>
      <c r="G78" s="142">
        <f t="shared" si="4"/>
        <v>5.6338028169014009E-2</v>
      </c>
      <c r="H78" s="188">
        <f t="shared" si="5"/>
        <v>4.5950269012650757E-2</v>
      </c>
      <c r="I78" s="5" t="s">
        <v>186</v>
      </c>
      <c r="J78" s="3">
        <v>15</v>
      </c>
    </row>
    <row r="79" spans="1:10">
      <c r="A79" s="3" t="s">
        <v>187</v>
      </c>
      <c r="B79" s="17">
        <v>4317.945534952285</v>
      </c>
      <c r="C79" s="17">
        <v>4473.8148809061995</v>
      </c>
      <c r="D79" s="35">
        <f t="shared" si="3"/>
        <v>3.6098034283250202E-2</v>
      </c>
      <c r="E79" s="20">
        <v>103.42152222825665</v>
      </c>
      <c r="F79" s="20">
        <v>104.35254868492513</v>
      </c>
      <c r="G79" s="142">
        <f t="shared" si="4"/>
        <v>9.0022505626405902E-3</v>
      </c>
      <c r="H79" s="188">
        <f t="shared" si="5"/>
        <v>3.5464228683735E-2</v>
      </c>
      <c r="I79" s="5" t="s">
        <v>188</v>
      </c>
      <c r="J79" s="3">
        <v>14</v>
      </c>
    </row>
    <row r="80" spans="1:10">
      <c r="A80" s="3" t="s">
        <v>189</v>
      </c>
      <c r="B80" s="17">
        <v>4298.6487368627195</v>
      </c>
      <c r="C80" s="17">
        <v>4408.7734186304588</v>
      </c>
      <c r="D80" s="35">
        <f t="shared" si="3"/>
        <v>2.5618441633384448E-2</v>
      </c>
      <c r="E80" s="20">
        <v>104.31490306155754</v>
      </c>
      <c r="F80" s="20">
        <v>105.55519289770872</v>
      </c>
      <c r="G80" s="142">
        <f t="shared" si="4"/>
        <v>1.1889862327909784E-2</v>
      </c>
      <c r="H80" s="188">
        <f t="shared" si="5"/>
        <v>2.529318448012563E-2</v>
      </c>
      <c r="I80" s="5" t="s">
        <v>190</v>
      </c>
      <c r="J80" s="3">
        <v>14</v>
      </c>
    </row>
    <row r="81" spans="1:10">
      <c r="A81" s="3" t="s">
        <v>191</v>
      </c>
      <c r="B81" s="17">
        <v>3359.8692433419865</v>
      </c>
      <c r="C81" s="17">
        <v>3415.2485337948274</v>
      </c>
      <c r="D81" s="35">
        <f t="shared" si="3"/>
        <v>1.6482573112802656E-2</v>
      </c>
      <c r="E81" s="20">
        <v>71.531583501586383</v>
      </c>
      <c r="F81" s="20">
        <v>72.108451110470142</v>
      </c>
      <c r="G81" s="142">
        <f t="shared" si="4"/>
        <v>8.0645161290322509E-3</v>
      </c>
      <c r="H81" s="188">
        <f t="shared" si="5"/>
        <v>1.6307088820397775E-2</v>
      </c>
      <c r="I81" s="5" t="s">
        <v>192</v>
      </c>
      <c r="J81" s="3">
        <v>33</v>
      </c>
    </row>
    <row r="82" spans="1:10">
      <c r="A82" s="3" t="s">
        <v>193</v>
      </c>
      <c r="B82" s="17">
        <v>3712.9232236528374</v>
      </c>
      <c r="C82" s="17">
        <v>3860.753457319981</v>
      </c>
      <c r="D82" s="35">
        <f t="shared" si="3"/>
        <v>3.9815052658618066E-2</v>
      </c>
      <c r="E82" s="20">
        <v>100.14306151645208</v>
      </c>
      <c r="F82" s="20">
        <v>113.9723414401526</v>
      </c>
      <c r="G82" s="142">
        <f t="shared" si="4"/>
        <v>0.13809523809523805</v>
      </c>
      <c r="H82" s="188">
        <f t="shared" si="5"/>
        <v>4.2396198099049487E-2</v>
      </c>
      <c r="I82" s="5" t="s">
        <v>194</v>
      </c>
      <c r="J82" s="3">
        <v>16</v>
      </c>
    </row>
    <row r="83" spans="1:10">
      <c r="A83" s="3" t="s">
        <v>195</v>
      </c>
      <c r="B83" s="17">
        <v>5431.6341114816578</v>
      </c>
      <c r="C83" s="17">
        <v>5322.0581229156742</v>
      </c>
      <c r="D83" s="35">
        <f t="shared" si="3"/>
        <v>-2.017366897640549E-2</v>
      </c>
      <c r="E83" s="20">
        <v>127.67984754645069</v>
      </c>
      <c r="F83" s="20">
        <v>123.39209147212958</v>
      </c>
      <c r="G83" s="142">
        <f t="shared" si="4"/>
        <v>-3.3582089552238847E-2</v>
      </c>
      <c r="H83" s="188">
        <f t="shared" si="5"/>
        <v>-2.0481617962122001E-2</v>
      </c>
      <c r="I83" s="5" t="s">
        <v>196</v>
      </c>
      <c r="J83" s="3">
        <v>11</v>
      </c>
    </row>
    <row r="84" spans="1:10">
      <c r="A84" s="3" t="s">
        <v>197</v>
      </c>
      <c r="B84" s="17">
        <v>5084.5380421189539</v>
      </c>
      <c r="C84" s="17">
        <v>4900.3551598219201</v>
      </c>
      <c r="D84" s="35">
        <f t="shared" si="3"/>
        <v>-3.6224113335628916E-2</v>
      </c>
      <c r="E84" s="20">
        <v>119.05357410834876</v>
      </c>
      <c r="F84" s="20">
        <v>119.20364163873744</v>
      </c>
      <c r="G84" s="142">
        <f t="shared" si="4"/>
        <v>1.2605042016806678E-3</v>
      </c>
      <c r="H84" s="188">
        <f t="shared" si="5"/>
        <v>-3.5366498437875538E-2</v>
      </c>
      <c r="I84" s="5" t="s">
        <v>198</v>
      </c>
      <c r="J84" s="3">
        <v>19</v>
      </c>
    </row>
    <row r="85" spans="1:10">
      <c r="A85" s="3" t="s">
        <v>199</v>
      </c>
      <c r="B85" s="17">
        <v>4950.4713662586182</v>
      </c>
      <c r="C85" s="17">
        <v>5554.1015899817085</v>
      </c>
      <c r="D85" s="35">
        <f t="shared" si="3"/>
        <v>0.12193388852570841</v>
      </c>
      <c r="E85" s="20">
        <v>110.59518784297171</v>
      </c>
      <c r="F85" s="20">
        <v>111.8615449556775</v>
      </c>
      <c r="G85" s="142">
        <f t="shared" si="4"/>
        <v>1.1450381679389388E-2</v>
      </c>
      <c r="H85" s="188">
        <f t="shared" si="5"/>
        <v>0.11951958631043413</v>
      </c>
      <c r="I85" s="5" t="s">
        <v>200</v>
      </c>
      <c r="J85" s="3">
        <v>19</v>
      </c>
    </row>
    <row r="86" spans="1:10">
      <c r="A86" s="3" t="s">
        <v>201</v>
      </c>
      <c r="B86" s="17">
        <v>3980.3871947361763</v>
      </c>
      <c r="C86" s="17">
        <v>4155.5105656079968</v>
      </c>
      <c r="D86" s="35">
        <f t="shared" si="3"/>
        <v>4.3996566741901555E-2</v>
      </c>
      <c r="E86" s="20">
        <v>69.593825129697578</v>
      </c>
      <c r="F86" s="20">
        <v>72.12450967986841</v>
      </c>
      <c r="G86" s="142">
        <f t="shared" si="4"/>
        <v>3.6363636363636598E-2</v>
      </c>
      <c r="H86" s="188">
        <f t="shared" si="5"/>
        <v>4.3865404442777978E-2</v>
      </c>
      <c r="I86" s="5" t="s">
        <v>202</v>
      </c>
      <c r="J86" s="3">
        <v>19</v>
      </c>
    </row>
    <row r="87" spans="1:10">
      <c r="A87" s="3" t="s">
        <v>203</v>
      </c>
      <c r="B87" s="17">
        <v>3926.4016926099439</v>
      </c>
      <c r="C87" s="17">
        <v>4265.5281849780868</v>
      </c>
      <c r="D87" s="35">
        <f t="shared" si="3"/>
        <v>8.6370809437666063E-2</v>
      </c>
      <c r="E87" s="20">
        <v>75.562943932295596</v>
      </c>
      <c r="F87" s="20">
        <v>79.492217016774973</v>
      </c>
      <c r="G87" s="142">
        <f t="shared" si="4"/>
        <v>5.2000000000000046E-2</v>
      </c>
      <c r="H87" s="188">
        <f t="shared" si="5"/>
        <v>8.5721838299157804E-2</v>
      </c>
      <c r="I87" s="5" t="s">
        <v>204</v>
      </c>
      <c r="J87" s="3">
        <v>2</v>
      </c>
    </row>
    <row r="88" spans="1:10">
      <c r="A88" s="3" t="s">
        <v>205</v>
      </c>
      <c r="B88" s="17">
        <v>2842.5320428982473</v>
      </c>
      <c r="C88" s="17">
        <v>3019.1995814805127</v>
      </c>
      <c r="D88" s="35">
        <f t="shared" si="3"/>
        <v>6.2151467746388134E-2</v>
      </c>
      <c r="E88" s="20">
        <v>68.637195919435001</v>
      </c>
      <c r="F88" s="20">
        <v>69.369605022233841</v>
      </c>
      <c r="G88" s="142">
        <f t="shared" si="4"/>
        <v>1.0670731707316916E-2</v>
      </c>
      <c r="H88" s="188">
        <f t="shared" si="5"/>
        <v>6.0937696551476517E-2</v>
      </c>
      <c r="I88" s="5" t="s">
        <v>206</v>
      </c>
      <c r="J88" s="3">
        <v>17</v>
      </c>
    </row>
    <row r="89" spans="1:10">
      <c r="A89" s="3" t="s">
        <v>207</v>
      </c>
      <c r="B89" s="17">
        <v>3330.3887874556976</v>
      </c>
      <c r="C89" s="17">
        <v>3353.3455053162925</v>
      </c>
      <c r="D89" s="35">
        <f t="shared" si="3"/>
        <v>6.8931044768898442E-3</v>
      </c>
      <c r="E89" s="20">
        <v>76.307593169369568</v>
      </c>
      <c r="F89" s="20">
        <v>75.47524433465793</v>
      </c>
      <c r="G89" s="142">
        <f t="shared" si="4"/>
        <v>-1.0907811400422296E-2</v>
      </c>
      <c r="H89" s="188">
        <f t="shared" si="5"/>
        <v>6.4943765319713798E-3</v>
      </c>
      <c r="I89" s="5" t="s">
        <v>208</v>
      </c>
      <c r="J89" s="3">
        <v>32</v>
      </c>
    </row>
    <row r="90" spans="1:10">
      <c r="A90" s="3" t="s">
        <v>209</v>
      </c>
      <c r="B90" s="17">
        <v>4385.7642198919602</v>
      </c>
      <c r="C90" s="17">
        <v>4412.8799915263216</v>
      </c>
      <c r="D90" s="35">
        <f t="shared" si="3"/>
        <v>6.1826788388157361E-3</v>
      </c>
      <c r="E90" s="20">
        <v>100.09532888465205</v>
      </c>
      <c r="F90" s="20">
        <v>96.494015464463516</v>
      </c>
      <c r="G90" s="142">
        <f t="shared" si="4"/>
        <v>-3.5978835978835888E-2</v>
      </c>
      <c r="H90" s="188">
        <f t="shared" si="5"/>
        <v>5.2419069207341185E-3</v>
      </c>
      <c r="I90" s="5" t="s">
        <v>210</v>
      </c>
      <c r="J90" s="3">
        <v>13</v>
      </c>
    </row>
    <row r="91" spans="1:10">
      <c r="A91" s="3" t="s">
        <v>211</v>
      </c>
      <c r="B91" s="17">
        <v>4778.7610619469024</v>
      </c>
      <c r="C91" s="17">
        <v>4808.6283185840712</v>
      </c>
      <c r="D91" s="35">
        <f t="shared" si="3"/>
        <v>6.2500000000000888E-3</v>
      </c>
      <c r="E91" s="20">
        <v>86.836283185840713</v>
      </c>
      <c r="F91" s="20">
        <v>86.836283185840713</v>
      </c>
      <c r="G91" s="142">
        <f t="shared" si="4"/>
        <v>0</v>
      </c>
      <c r="H91" s="188">
        <f t="shared" si="5"/>
        <v>6.1384562919177821E-3</v>
      </c>
      <c r="I91" s="5" t="s">
        <v>212</v>
      </c>
      <c r="J91" s="3">
        <v>6</v>
      </c>
    </row>
    <row r="92" spans="1:10">
      <c r="A92" s="3" t="s">
        <v>213</v>
      </c>
      <c r="B92" s="17">
        <v>4655.9139784946237</v>
      </c>
      <c r="C92" s="17">
        <v>5102.46679316888</v>
      </c>
      <c r="D92" s="35">
        <f t="shared" si="3"/>
        <v>9.5910881673685555E-2</v>
      </c>
      <c r="E92" s="20">
        <v>99.93674889310563</v>
      </c>
      <c r="F92" s="20">
        <v>90.449082858950035</v>
      </c>
      <c r="G92" s="142">
        <f t="shared" si="4"/>
        <v>-9.4936708860759444E-2</v>
      </c>
      <c r="H92" s="188">
        <f t="shared" si="5"/>
        <v>9.1900518685995358E-2</v>
      </c>
      <c r="I92" s="5" t="s">
        <v>214</v>
      </c>
      <c r="J92" s="3">
        <v>13</v>
      </c>
    </row>
    <row r="93" spans="1:10">
      <c r="A93" s="3" t="s">
        <v>215</v>
      </c>
      <c r="B93" s="17">
        <v>2851.5120793254368</v>
      </c>
      <c r="C93" s="17">
        <v>3037.0910709428549</v>
      </c>
      <c r="D93" s="35">
        <f t="shared" si="3"/>
        <v>6.5080906710140773E-2</v>
      </c>
      <c r="E93" s="20">
        <v>68.964664573081777</v>
      </c>
      <c r="F93" s="20">
        <v>70.893400262110234</v>
      </c>
      <c r="G93" s="142">
        <f t="shared" si="4"/>
        <v>2.7967013266403606E-2</v>
      </c>
      <c r="H93" s="188">
        <f t="shared" si="5"/>
        <v>6.4204492536428903E-2</v>
      </c>
      <c r="I93" s="5" t="s">
        <v>216</v>
      </c>
      <c r="J93" s="3">
        <v>33</v>
      </c>
    </row>
    <row r="94" spans="1:10">
      <c r="A94" s="3" t="s">
        <v>217</v>
      </c>
      <c r="B94" s="17">
        <v>4626.3669501822596</v>
      </c>
      <c r="C94" s="17">
        <v>4617.9627379505873</v>
      </c>
      <c r="D94" s="35">
        <f t="shared" si="3"/>
        <v>-1.8165900634711241E-3</v>
      </c>
      <c r="E94" s="20">
        <v>90.3199675982179</v>
      </c>
      <c r="F94" s="20">
        <v>94.268934791413528</v>
      </c>
      <c r="G94" s="142">
        <f t="shared" si="4"/>
        <v>4.3721973094170474E-2</v>
      </c>
      <c r="H94" s="188">
        <f t="shared" si="5"/>
        <v>-9.4457086428212378E-4</v>
      </c>
      <c r="I94" s="5" t="s">
        <v>218</v>
      </c>
      <c r="J94" s="3">
        <v>12</v>
      </c>
    </row>
    <row r="95" spans="1:10">
      <c r="A95" s="3" t="s">
        <v>219</v>
      </c>
      <c r="B95" s="17">
        <v>4280.2635611400556</v>
      </c>
      <c r="C95" s="17">
        <v>4520.5332516089484</v>
      </c>
      <c r="D95" s="35">
        <f t="shared" si="3"/>
        <v>5.613432141194985E-2</v>
      </c>
      <c r="E95" s="20">
        <v>145.57155991418941</v>
      </c>
      <c r="F95" s="20">
        <v>150.78148942690774</v>
      </c>
      <c r="G95" s="142">
        <f t="shared" si="4"/>
        <v>3.5789473684210371E-2</v>
      </c>
      <c r="H95" s="188">
        <f t="shared" si="5"/>
        <v>5.5465152511857907E-2</v>
      </c>
      <c r="I95" s="5" t="s">
        <v>220</v>
      </c>
      <c r="J95" s="3">
        <v>19</v>
      </c>
    </row>
    <row r="96" spans="1:10">
      <c r="A96" s="3" t="s">
        <v>221</v>
      </c>
      <c r="B96" s="17">
        <v>4642.433616911575</v>
      </c>
      <c r="C96" s="17">
        <v>4722.7378190255222</v>
      </c>
      <c r="D96" s="35">
        <f t="shared" si="3"/>
        <v>1.729786761439378E-2</v>
      </c>
      <c r="E96" s="20">
        <v>112.2712039185357</v>
      </c>
      <c r="F96" s="20">
        <v>118.32946635730859</v>
      </c>
      <c r="G96" s="142">
        <f t="shared" si="4"/>
        <v>5.3960964408725554E-2</v>
      </c>
      <c r="H96" s="188">
        <f t="shared" si="5"/>
        <v>1.8163580665275125E-2</v>
      </c>
      <c r="I96" s="5" t="s">
        <v>222</v>
      </c>
      <c r="J96" s="3">
        <v>11</v>
      </c>
    </row>
    <row r="97" spans="1:10">
      <c r="A97" s="3" t="s">
        <v>223</v>
      </c>
      <c r="B97" s="17">
        <v>5294.1176470588234</v>
      </c>
      <c r="C97" s="17">
        <v>5103.8602941176468</v>
      </c>
      <c r="D97" s="35">
        <f t="shared" si="3"/>
        <v>-3.5937500000000067E-2</v>
      </c>
      <c r="E97" s="20">
        <v>95.588235294117652</v>
      </c>
      <c r="F97" s="20">
        <v>99.264705882352942</v>
      </c>
      <c r="G97" s="142">
        <f t="shared" si="4"/>
        <v>3.8461538461538325E-2</v>
      </c>
      <c r="H97" s="188">
        <f t="shared" si="5"/>
        <v>-3.4618008185538951E-2</v>
      </c>
      <c r="I97" s="5" t="s">
        <v>224</v>
      </c>
      <c r="J97" s="3">
        <v>13</v>
      </c>
    </row>
    <row r="98" spans="1:10">
      <c r="A98" s="3" t="s">
        <v>225</v>
      </c>
      <c r="B98" s="17">
        <v>4095.1559580278854</v>
      </c>
      <c r="C98" s="17">
        <v>4326.8650280293232</v>
      </c>
      <c r="D98" s="35">
        <f t="shared" si="3"/>
        <v>5.6581256581256678E-2</v>
      </c>
      <c r="E98" s="20">
        <v>98.030760385223516</v>
      </c>
      <c r="F98" s="20">
        <v>99.036941210291786</v>
      </c>
      <c r="G98" s="142">
        <f t="shared" si="4"/>
        <v>1.0263929618768319E-2</v>
      </c>
      <c r="H98" s="188">
        <f t="shared" si="5"/>
        <v>5.5498423145482034E-2</v>
      </c>
      <c r="I98" s="5" t="s">
        <v>226</v>
      </c>
      <c r="J98" s="3">
        <v>4</v>
      </c>
    </row>
    <row r="99" spans="1:10">
      <c r="A99" s="3" t="s">
        <v>227</v>
      </c>
      <c r="B99" s="17">
        <v>3727.6009600333923</v>
      </c>
      <c r="C99" s="17">
        <v>3727.6009600333923</v>
      </c>
      <c r="D99" s="35">
        <f t="shared" si="3"/>
        <v>0</v>
      </c>
      <c r="E99" s="20">
        <v>105.7915057915058</v>
      </c>
      <c r="F99" s="20">
        <v>126.28613169153709</v>
      </c>
      <c r="G99" s="142">
        <f t="shared" si="4"/>
        <v>0.19372657328861687</v>
      </c>
      <c r="H99" s="188">
        <f t="shared" si="5"/>
        <v>5.3463416758767757E-3</v>
      </c>
      <c r="I99" s="5" t="s">
        <v>228</v>
      </c>
      <c r="J99" s="3">
        <v>16</v>
      </c>
    </row>
    <row r="100" spans="1:10">
      <c r="A100" s="3" t="s">
        <v>229</v>
      </c>
      <c r="B100" s="17">
        <v>4484.5671267252192</v>
      </c>
      <c r="C100" s="17">
        <v>4648.1806775407777</v>
      </c>
      <c r="D100" s="35">
        <f t="shared" si="3"/>
        <v>3.6483688657601654E-2</v>
      </c>
      <c r="E100" s="20">
        <v>131.24215809284817</v>
      </c>
      <c r="F100" s="20">
        <v>133.24968632371392</v>
      </c>
      <c r="G100" s="142">
        <f t="shared" si="4"/>
        <v>1.5296367112810794E-2</v>
      </c>
      <c r="H100" s="188">
        <f t="shared" si="5"/>
        <v>3.5881265630096637E-2</v>
      </c>
      <c r="I100" s="5" t="s">
        <v>230</v>
      </c>
      <c r="J100" s="3">
        <v>19</v>
      </c>
    </row>
    <row r="101" spans="1:10">
      <c r="A101" s="3" t="s">
        <v>231</v>
      </c>
      <c r="B101" s="17">
        <v>4210.9737248840802</v>
      </c>
      <c r="C101" s="17">
        <v>4500.7727975270482</v>
      </c>
      <c r="D101" s="35">
        <f t="shared" si="3"/>
        <v>6.8819966966416013E-2</v>
      </c>
      <c r="E101" s="20">
        <v>94.281298299845446</v>
      </c>
      <c r="F101" s="20">
        <v>93.894899536321489</v>
      </c>
      <c r="G101" s="142">
        <f t="shared" si="4"/>
        <v>-4.098360655737654E-3</v>
      </c>
      <c r="H101" s="188">
        <f t="shared" si="5"/>
        <v>6.7223119727158664E-2</v>
      </c>
      <c r="I101" s="5" t="s">
        <v>232</v>
      </c>
      <c r="J101" s="3">
        <v>13</v>
      </c>
    </row>
    <row r="102" spans="1:10">
      <c r="A102" s="3" t="s">
        <v>233</v>
      </c>
      <c r="B102" s="17">
        <v>2579.255319148936</v>
      </c>
      <c r="C102" s="17">
        <v>2668.75</v>
      </c>
      <c r="D102" s="35">
        <f t="shared" si="3"/>
        <v>3.469787585069084E-2</v>
      </c>
      <c r="E102" s="20">
        <v>83.976063829787236</v>
      </c>
      <c r="F102" s="20">
        <v>98.271276595744681</v>
      </c>
      <c r="G102" s="142">
        <f t="shared" si="4"/>
        <v>0.17022961203483766</v>
      </c>
      <c r="H102" s="188">
        <f t="shared" si="5"/>
        <v>3.8971414305330354E-2</v>
      </c>
      <c r="I102" s="5" t="s">
        <v>234</v>
      </c>
      <c r="J102" s="3">
        <v>12</v>
      </c>
    </row>
    <row r="103" spans="1:10">
      <c r="A103" s="3" t="s">
        <v>235</v>
      </c>
      <c r="B103" s="17">
        <v>4048.2926829268295</v>
      </c>
      <c r="C103" s="17">
        <v>4198.5365853658541</v>
      </c>
      <c r="D103" s="35">
        <f t="shared" si="3"/>
        <v>3.711290516929755E-2</v>
      </c>
      <c r="E103" s="20">
        <v>80.487804878048777</v>
      </c>
      <c r="F103" s="20">
        <v>82.926829268292678</v>
      </c>
      <c r="G103" s="142">
        <f t="shared" si="4"/>
        <v>3.0303030303030276E-2</v>
      </c>
      <c r="H103" s="188">
        <f t="shared" si="5"/>
        <v>3.6980151228733549E-2</v>
      </c>
      <c r="I103" s="5" t="s">
        <v>236</v>
      </c>
      <c r="J103" s="3">
        <v>15</v>
      </c>
    </row>
    <row r="104" spans="1:10">
      <c r="A104" s="3" t="s">
        <v>237</v>
      </c>
      <c r="B104" s="17">
        <v>3916.3364156759135</v>
      </c>
      <c r="C104" s="17">
        <v>3935.7111404667548</v>
      </c>
      <c r="D104" s="35">
        <f t="shared" si="3"/>
        <v>4.947155385653268E-3</v>
      </c>
      <c r="E104" s="20">
        <v>75.29722589167767</v>
      </c>
      <c r="F104" s="20">
        <v>76.177895200352268</v>
      </c>
      <c r="G104" s="142">
        <f t="shared" si="4"/>
        <v>1.1695906432748648E-2</v>
      </c>
      <c r="H104" s="188">
        <f t="shared" si="5"/>
        <v>5.074462217319553E-3</v>
      </c>
      <c r="I104" s="5" t="s">
        <v>238</v>
      </c>
      <c r="J104" s="3">
        <v>2</v>
      </c>
    </row>
    <row r="105" spans="1:10">
      <c r="A105" s="3" t="s">
        <v>239</v>
      </c>
      <c r="B105" s="17">
        <v>4408.933031532938</v>
      </c>
      <c r="C105" s="17">
        <v>4442.7294723696532</v>
      </c>
      <c r="D105" s="35">
        <f t="shared" si="3"/>
        <v>7.6654466273362587E-3</v>
      </c>
      <c r="E105" s="20">
        <v>89.798626287855143</v>
      </c>
      <c r="F105" s="20">
        <v>86.422884795504217</v>
      </c>
      <c r="G105" s="142">
        <f t="shared" si="4"/>
        <v>-3.7592351151673253E-2</v>
      </c>
      <c r="H105" s="188">
        <f t="shared" si="5"/>
        <v>6.7620613226575532E-3</v>
      </c>
      <c r="I105" s="5" t="s">
        <v>240</v>
      </c>
      <c r="J105" s="3">
        <v>8</v>
      </c>
    </row>
    <row r="106" spans="1:10">
      <c r="A106" s="3" t="s">
        <v>241</v>
      </c>
      <c r="B106" s="17">
        <v>4234.4843010325158</v>
      </c>
      <c r="C106" s="17">
        <v>4246.5365356659167</v>
      </c>
      <c r="D106" s="35">
        <f t="shared" si="3"/>
        <v>2.8462107252262836E-3</v>
      </c>
      <c r="E106" s="20">
        <v>97.53612564143981</v>
      </c>
      <c r="F106" s="20">
        <v>106.32058944124846</v>
      </c>
      <c r="G106" s="142">
        <f t="shared" si="4"/>
        <v>9.0063694267515926E-2</v>
      </c>
      <c r="H106" s="188">
        <f t="shared" si="5"/>
        <v>4.8099261732261755E-3</v>
      </c>
      <c r="I106" s="5" t="s">
        <v>242</v>
      </c>
      <c r="J106" s="3">
        <v>8</v>
      </c>
    </row>
    <row r="107" spans="1:10">
      <c r="A107" s="3" t="s">
        <v>243</v>
      </c>
      <c r="B107" s="17">
        <v>4626.9803921568628</v>
      </c>
      <c r="C107" s="17">
        <v>4621.0196078431372</v>
      </c>
      <c r="D107" s="35">
        <f t="shared" si="3"/>
        <v>-1.2882666033834367E-3</v>
      </c>
      <c r="E107" s="20">
        <v>78.117647058823536</v>
      </c>
      <c r="F107" s="20">
        <v>76.862745098039213</v>
      </c>
      <c r="G107" s="142">
        <f t="shared" si="4"/>
        <v>-1.6064257028112539E-2</v>
      </c>
      <c r="H107" s="188">
        <f t="shared" si="5"/>
        <v>-1.5335889314885831E-3</v>
      </c>
      <c r="I107" s="5" t="s">
        <v>244</v>
      </c>
      <c r="J107" s="3">
        <v>15</v>
      </c>
    </row>
    <row r="108" spans="1:10">
      <c r="A108" s="3" t="s">
        <v>245</v>
      </c>
      <c r="B108" s="17">
        <v>3932.5982295387485</v>
      </c>
      <c r="C108" s="17">
        <v>3961.7953098307189</v>
      </c>
      <c r="D108" s="35">
        <f t="shared" si="3"/>
        <v>7.4243740620802967E-3</v>
      </c>
      <c r="E108" s="20">
        <v>143.34523994409071</v>
      </c>
      <c r="F108" s="20">
        <v>152.19754620282652</v>
      </c>
      <c r="G108" s="142">
        <f t="shared" si="4"/>
        <v>6.1755146262188365E-2</v>
      </c>
      <c r="H108" s="188">
        <f t="shared" si="5"/>
        <v>9.3351114497999266E-3</v>
      </c>
      <c r="I108" s="5" t="s">
        <v>246</v>
      </c>
      <c r="J108" s="3">
        <v>15</v>
      </c>
    </row>
    <row r="109" spans="1:10">
      <c r="A109" s="3" t="s">
        <v>247</v>
      </c>
      <c r="B109" s="17">
        <v>5352.0878011858204</v>
      </c>
      <c r="C109" s="17">
        <v>5470.2914091081111</v>
      </c>
      <c r="D109" s="35">
        <f t="shared" si="3"/>
        <v>2.2085513600150763E-2</v>
      </c>
      <c r="E109" s="20">
        <v>138.00933518354989</v>
      </c>
      <c r="F109" s="20">
        <v>149.23678566923175</v>
      </c>
      <c r="G109" s="142">
        <f t="shared" si="4"/>
        <v>8.135283363802559E-2</v>
      </c>
      <c r="H109" s="188">
        <f t="shared" si="5"/>
        <v>2.3575367647058698E-2</v>
      </c>
      <c r="I109" s="5" t="s">
        <v>248</v>
      </c>
      <c r="J109" s="3">
        <v>18</v>
      </c>
    </row>
    <row r="110" spans="1:10">
      <c r="A110" s="3" t="s">
        <v>249</v>
      </c>
      <c r="B110" s="17">
        <v>4892.9068150208623</v>
      </c>
      <c r="C110" s="17">
        <v>5154.8446917014371</v>
      </c>
      <c r="D110" s="35">
        <f t="shared" si="3"/>
        <v>5.3534205040742799E-2</v>
      </c>
      <c r="E110" s="20">
        <v>106.62957811775614</v>
      </c>
      <c r="F110" s="20">
        <v>106.62957811775614</v>
      </c>
      <c r="G110" s="142">
        <f t="shared" si="4"/>
        <v>0</v>
      </c>
      <c r="H110" s="188">
        <f t="shared" si="5"/>
        <v>5.2392433234421443E-2</v>
      </c>
      <c r="I110" s="5" t="s">
        <v>250</v>
      </c>
      <c r="J110" s="3">
        <v>6</v>
      </c>
    </row>
    <row r="111" spans="1:10">
      <c r="A111" s="3" t="s">
        <v>251</v>
      </c>
      <c r="B111" s="17">
        <v>3852.0529463543853</v>
      </c>
      <c r="C111" s="17">
        <v>3953.2235905789053</v>
      </c>
      <c r="D111" s="35">
        <f t="shared" si="3"/>
        <v>2.626408453712159E-2</v>
      </c>
      <c r="E111" s="20">
        <v>64.044028727263751</v>
      </c>
      <c r="F111" s="20">
        <v>78.218448958101959</v>
      </c>
      <c r="G111" s="142">
        <f t="shared" si="4"/>
        <v>0.22132305716120748</v>
      </c>
      <c r="H111" s="188">
        <f t="shared" si="5"/>
        <v>2.9454087881200408E-2</v>
      </c>
      <c r="I111" s="5" t="s">
        <v>252</v>
      </c>
      <c r="J111" s="3">
        <v>11</v>
      </c>
    </row>
    <row r="112" spans="1:10">
      <c r="A112" s="3" t="s">
        <v>253</v>
      </c>
      <c r="B112" s="17">
        <v>4225.6235827664395</v>
      </c>
      <c r="C112" s="17">
        <v>4408.4467120181407</v>
      </c>
      <c r="D112" s="35">
        <f t="shared" si="3"/>
        <v>4.3265360880064607E-2</v>
      </c>
      <c r="E112" s="20">
        <v>100.90702947845806</v>
      </c>
      <c r="F112" s="20">
        <v>100.90702947845806</v>
      </c>
      <c r="G112" s="142">
        <f t="shared" si="4"/>
        <v>0</v>
      </c>
      <c r="H112" s="188">
        <f t="shared" si="5"/>
        <v>4.2256289308176154E-2</v>
      </c>
      <c r="I112" s="5" t="s">
        <v>254</v>
      </c>
      <c r="J112" s="3">
        <v>14</v>
      </c>
    </row>
    <row r="113" spans="1:10">
      <c r="A113" s="3" t="s">
        <v>255</v>
      </c>
      <c r="B113" s="17">
        <v>4612.6540917867223</v>
      </c>
      <c r="C113" s="17">
        <v>4360.512896678053</v>
      </c>
      <c r="D113" s="35">
        <f t="shared" si="3"/>
        <v>-5.4662931598888131E-2</v>
      </c>
      <c r="E113" s="20">
        <v>103.81702064458636</v>
      </c>
      <c r="F113" s="20">
        <v>103.42096143373435</v>
      </c>
      <c r="G113" s="142">
        <f t="shared" si="4"/>
        <v>-3.8149737720553079E-3</v>
      </c>
      <c r="H113" s="188">
        <f t="shared" si="5"/>
        <v>-5.3543687282193608E-2</v>
      </c>
      <c r="I113" s="5" t="s">
        <v>256</v>
      </c>
      <c r="J113" s="3">
        <v>14</v>
      </c>
    </row>
    <row r="114" spans="1:10">
      <c r="A114" s="3" t="s">
        <v>257</v>
      </c>
      <c r="B114" s="17">
        <v>4855.3719008264461</v>
      </c>
      <c r="C114" s="17">
        <v>4861.5702479338843</v>
      </c>
      <c r="D114" s="35">
        <f t="shared" si="3"/>
        <v>1.276595744680975E-3</v>
      </c>
      <c r="E114" s="20">
        <v>87.809917355371894</v>
      </c>
      <c r="F114" s="20">
        <v>87.809917355371894</v>
      </c>
      <c r="G114" s="142">
        <f t="shared" si="4"/>
        <v>0</v>
      </c>
      <c r="H114" s="188">
        <f t="shared" si="5"/>
        <v>1.2539184952977678E-3</v>
      </c>
      <c r="I114" s="5" t="s">
        <v>258</v>
      </c>
      <c r="J114" s="3">
        <v>2</v>
      </c>
    </row>
    <row r="115" spans="1:10">
      <c r="A115" s="3" t="s">
        <v>259</v>
      </c>
      <c r="B115" s="17">
        <v>4200.6197257383965</v>
      </c>
      <c r="C115" s="17">
        <v>4234.0453586497888</v>
      </c>
      <c r="D115" s="35">
        <f t="shared" si="3"/>
        <v>7.9573098956289279E-3</v>
      </c>
      <c r="E115" s="20">
        <v>75.158227848101262</v>
      </c>
      <c r="F115" s="20">
        <v>76.476793248945143</v>
      </c>
      <c r="G115" s="142">
        <f t="shared" si="4"/>
        <v>1.7543859649122862E-2</v>
      </c>
      <c r="H115" s="188">
        <f t="shared" si="5"/>
        <v>8.1258191349933284E-3</v>
      </c>
      <c r="I115" s="5" t="s">
        <v>260</v>
      </c>
      <c r="J115" s="3">
        <v>17</v>
      </c>
    </row>
    <row r="116" spans="1:10">
      <c r="A116" s="3" t="s">
        <v>261</v>
      </c>
      <c r="B116" s="17">
        <v>4748.5806974858069</v>
      </c>
      <c r="C116" s="17">
        <v>4806.163828061638</v>
      </c>
      <c r="D116" s="35">
        <f t="shared" si="3"/>
        <v>1.2126387702818153E-2</v>
      </c>
      <c r="E116" s="20">
        <v>98.945660989456613</v>
      </c>
      <c r="F116" s="20">
        <v>99.756690997566906</v>
      </c>
      <c r="G116" s="142">
        <f t="shared" si="4"/>
        <v>8.1967213114753079E-3</v>
      </c>
      <c r="H116" s="188">
        <f t="shared" si="5"/>
        <v>1.2046177011878711E-2</v>
      </c>
      <c r="I116" s="5" t="s">
        <v>262</v>
      </c>
      <c r="J116" s="3">
        <v>13</v>
      </c>
    </row>
    <row r="117" spans="1:10">
      <c r="A117" s="3" t="s">
        <v>263</v>
      </c>
      <c r="B117" s="17">
        <v>3848.2563619227144</v>
      </c>
      <c r="C117" s="17">
        <v>3839.0669180018849</v>
      </c>
      <c r="D117" s="35">
        <f t="shared" si="3"/>
        <v>-2.3879500367377515E-3</v>
      </c>
      <c r="E117" s="20">
        <v>102.9688972667295</v>
      </c>
      <c r="F117" s="20">
        <v>104.85391140433553</v>
      </c>
      <c r="G117" s="142">
        <f t="shared" si="4"/>
        <v>1.8306636155606348E-2</v>
      </c>
      <c r="H117" s="188">
        <f t="shared" si="5"/>
        <v>-1.8486492933389442E-3</v>
      </c>
      <c r="I117" s="5" t="s">
        <v>264</v>
      </c>
      <c r="J117" s="3">
        <v>7</v>
      </c>
    </row>
    <row r="118" spans="1:10">
      <c r="A118" s="3" t="s">
        <v>265</v>
      </c>
      <c r="B118" s="17">
        <v>4200.552704303198</v>
      </c>
      <c r="C118" s="17">
        <v>4169.7591788393211</v>
      </c>
      <c r="D118" s="35">
        <f t="shared" si="3"/>
        <v>-7.3308270676691878E-3</v>
      </c>
      <c r="E118" s="20">
        <v>99.881563363600478</v>
      </c>
      <c r="F118" s="20">
        <v>123.1741018555073</v>
      </c>
      <c r="G118" s="142">
        <f t="shared" si="4"/>
        <v>0.23320158102766797</v>
      </c>
      <c r="H118" s="188">
        <f t="shared" si="5"/>
        <v>-1.7442394198108335E-3</v>
      </c>
      <c r="I118" s="5" t="s">
        <v>266</v>
      </c>
      <c r="J118" s="3">
        <v>17</v>
      </c>
    </row>
    <row r="119" spans="1:10">
      <c r="A119" s="3" t="s">
        <v>267</v>
      </c>
      <c r="B119" s="17">
        <v>3431.8986119091037</v>
      </c>
      <c r="C119" s="17">
        <v>3591.8912842547024</v>
      </c>
      <c r="D119" s="35">
        <f t="shared" si="3"/>
        <v>4.6619288748917187E-2</v>
      </c>
      <c r="E119" s="20">
        <v>93.835610735013702</v>
      </c>
      <c r="F119" s="20">
        <v>95.925657615348101</v>
      </c>
      <c r="G119" s="142">
        <f t="shared" si="4"/>
        <v>2.227349365516007E-2</v>
      </c>
      <c r="H119" s="188">
        <f t="shared" si="5"/>
        <v>4.5971337880476915E-2</v>
      </c>
      <c r="I119" s="5" t="s">
        <v>268</v>
      </c>
      <c r="J119" s="3">
        <v>7</v>
      </c>
    </row>
    <row r="120" spans="1:10">
      <c r="A120" s="3" t="s">
        <v>269</v>
      </c>
      <c r="B120" s="17">
        <v>3463.6179888832744</v>
      </c>
      <c r="C120" s="17">
        <v>3923.4461849418899</v>
      </c>
      <c r="D120" s="35">
        <f t="shared" si="3"/>
        <v>0.1327595010576994</v>
      </c>
      <c r="E120" s="20">
        <v>79.080343607882767</v>
      </c>
      <c r="F120" s="20">
        <v>78.196058615462348</v>
      </c>
      <c r="G120" s="142">
        <f t="shared" si="4"/>
        <v>-1.1182108626198173E-2</v>
      </c>
      <c r="H120" s="188">
        <f t="shared" si="5"/>
        <v>0.12954642704321784</v>
      </c>
      <c r="I120" s="5" t="s">
        <v>270</v>
      </c>
      <c r="J120" s="3">
        <v>15</v>
      </c>
    </row>
    <row r="121" spans="1:10">
      <c r="A121" s="3" t="s">
        <v>271</v>
      </c>
      <c r="B121" s="17">
        <v>3619.0757593665053</v>
      </c>
      <c r="C121" s="17">
        <v>3747.193003191112</v>
      </c>
      <c r="D121" s="35">
        <f t="shared" si="3"/>
        <v>3.5400542111622579E-2</v>
      </c>
      <c r="E121" s="20">
        <v>92.778631367450657</v>
      </c>
      <c r="F121" s="20">
        <v>93.724146082023395</v>
      </c>
      <c r="G121" s="142">
        <f t="shared" si="4"/>
        <v>1.0191082802547768E-2</v>
      </c>
      <c r="H121" s="188">
        <f t="shared" si="5"/>
        <v>3.4770426033241986E-2</v>
      </c>
      <c r="I121" s="5" t="s">
        <v>272</v>
      </c>
      <c r="J121" s="3">
        <v>2</v>
      </c>
    </row>
    <row r="122" spans="1:10">
      <c r="A122" s="3" t="s">
        <v>273</v>
      </c>
      <c r="B122" s="17">
        <v>4075.493612078978</v>
      </c>
      <c r="C122" s="17">
        <v>4126.5969802555164</v>
      </c>
      <c r="D122" s="35">
        <f t="shared" si="3"/>
        <v>1.25391849529779E-2</v>
      </c>
      <c r="E122" s="20">
        <v>118.85404568331397</v>
      </c>
      <c r="F122" s="20">
        <v>123.11265969802555</v>
      </c>
      <c r="G122" s="142">
        <f t="shared" si="4"/>
        <v>3.5830618892508159E-2</v>
      </c>
      <c r="H122" s="188">
        <f t="shared" si="5"/>
        <v>1.3199187742292562E-2</v>
      </c>
      <c r="I122" s="5" t="s">
        <v>274</v>
      </c>
      <c r="J122" s="3">
        <v>34</v>
      </c>
    </row>
    <row r="123" spans="1:10">
      <c r="A123" s="3" t="s">
        <v>275</v>
      </c>
      <c r="B123" s="17">
        <v>4666.27027027027</v>
      </c>
      <c r="C123" s="17">
        <v>4451.2432432432433</v>
      </c>
      <c r="D123" s="35">
        <f t="shared" si="3"/>
        <v>-4.6081134304844396E-2</v>
      </c>
      <c r="E123" s="20">
        <v>77.621621621621628</v>
      </c>
      <c r="F123" s="20">
        <v>79.78378378378379</v>
      </c>
      <c r="G123" s="142">
        <f t="shared" si="4"/>
        <v>2.7855153203342642E-2</v>
      </c>
      <c r="H123" s="188">
        <f t="shared" si="5"/>
        <v>-4.4871356623595426E-2</v>
      </c>
      <c r="I123" s="5" t="s">
        <v>276</v>
      </c>
      <c r="J123" s="3">
        <v>11</v>
      </c>
    </row>
    <row r="124" spans="1:10">
      <c r="A124" s="3" t="s">
        <v>277</v>
      </c>
      <c r="B124" s="17">
        <v>4777.545327754533</v>
      </c>
      <c r="C124" s="17">
        <v>4761.5062761506279</v>
      </c>
      <c r="D124" s="35">
        <f t="shared" si="3"/>
        <v>-3.3571741351627882E-3</v>
      </c>
      <c r="E124" s="20">
        <v>104.95118549511855</v>
      </c>
      <c r="F124" s="20">
        <v>104.95118549511855</v>
      </c>
      <c r="G124" s="142">
        <f t="shared" si="4"/>
        <v>0</v>
      </c>
      <c r="H124" s="188">
        <f t="shared" si="5"/>
        <v>-3.2850103549239007E-3</v>
      </c>
      <c r="I124" s="5" t="s">
        <v>278</v>
      </c>
      <c r="J124" s="3">
        <v>14</v>
      </c>
    </row>
    <row r="125" spans="1:10">
      <c r="A125" s="3" t="s">
        <v>279</v>
      </c>
      <c r="B125" s="17">
        <v>3603.1715442006443</v>
      </c>
      <c r="C125" s="17">
        <v>3693.8854169534457</v>
      </c>
      <c r="D125" s="35">
        <f t="shared" si="3"/>
        <v>2.5176118216965415E-2</v>
      </c>
      <c r="E125" s="20">
        <v>104.10759023208435</v>
      </c>
      <c r="F125" s="20">
        <v>107.41128210775541</v>
      </c>
      <c r="G125" s="142">
        <f t="shared" si="4"/>
        <v>3.1733439111463646E-2</v>
      </c>
      <c r="H125" s="188">
        <f t="shared" si="5"/>
        <v>2.5360260508913157E-2</v>
      </c>
      <c r="I125" s="5" t="s">
        <v>280</v>
      </c>
      <c r="J125" s="3">
        <v>9</v>
      </c>
    </row>
    <row r="126" spans="1:10">
      <c r="A126" s="3" t="s">
        <v>281</v>
      </c>
      <c r="B126" s="17">
        <v>3927.364864864865</v>
      </c>
      <c r="C126" s="17">
        <v>3822.4943693693695</v>
      </c>
      <c r="D126" s="35">
        <f t="shared" si="3"/>
        <v>-2.6702508960573468E-2</v>
      </c>
      <c r="E126" s="20">
        <v>99.521396396396398</v>
      </c>
      <c r="F126" s="20">
        <v>100.36599099099099</v>
      </c>
      <c r="G126" s="142">
        <f t="shared" si="4"/>
        <v>8.4865629420085575E-3</v>
      </c>
      <c r="H126" s="188">
        <f t="shared" si="5"/>
        <v>-2.5832838116544909E-2</v>
      </c>
      <c r="I126" s="5" t="s">
        <v>282</v>
      </c>
      <c r="J126" s="3">
        <v>14</v>
      </c>
    </row>
    <row r="127" spans="1:10">
      <c r="A127" s="3" t="s">
        <v>283</v>
      </c>
      <c r="B127" s="17">
        <v>3334.2024050228797</v>
      </c>
      <c r="C127" s="17">
        <v>3387.9961689901033</v>
      </c>
      <c r="D127" s="35">
        <f t="shared" si="3"/>
        <v>1.613392272952141E-2</v>
      </c>
      <c r="E127" s="20">
        <v>93.753325529424288</v>
      </c>
      <c r="F127" s="20">
        <v>95.722038948600613</v>
      </c>
      <c r="G127" s="142">
        <f t="shared" si="4"/>
        <v>2.0998864926220051E-2</v>
      </c>
      <c r="H127" s="188">
        <f t="shared" si="5"/>
        <v>1.6266977105161118E-2</v>
      </c>
      <c r="I127" s="5" t="s">
        <v>284</v>
      </c>
      <c r="J127" s="3">
        <v>13</v>
      </c>
    </row>
    <row r="128" spans="1:10">
      <c r="A128" s="3" t="s">
        <v>285</v>
      </c>
      <c r="B128" s="17">
        <v>3768.9406924922864</v>
      </c>
      <c r="C128" s="17">
        <v>3954.4052108330475</v>
      </c>
      <c r="D128" s="35">
        <f t="shared" si="3"/>
        <v>4.9208659268692001E-2</v>
      </c>
      <c r="E128" s="20">
        <v>109.35893040795338</v>
      </c>
      <c r="F128" s="20">
        <v>108.67329448063079</v>
      </c>
      <c r="G128" s="142">
        <f t="shared" si="4"/>
        <v>-6.2695924764890609E-3</v>
      </c>
      <c r="H128" s="188">
        <f t="shared" si="5"/>
        <v>4.7644303014231504E-2</v>
      </c>
      <c r="I128" s="5" t="s">
        <v>286</v>
      </c>
      <c r="J128" s="3">
        <v>9</v>
      </c>
    </row>
    <row r="129" spans="1:10">
      <c r="A129" s="3" t="s">
        <v>287</v>
      </c>
      <c r="B129" s="17">
        <v>2743.6162728138061</v>
      </c>
      <c r="C129" s="17">
        <v>2784.2155361503123</v>
      </c>
      <c r="D129" s="35">
        <f t="shared" si="3"/>
        <v>1.4797719250611019E-2</v>
      </c>
      <c r="E129" s="20">
        <v>78.011836278607788</v>
      </c>
      <c r="F129" s="20">
        <v>81.157141083474741</v>
      </c>
      <c r="G129" s="142">
        <f t="shared" si="4"/>
        <v>4.0318302387267968E-2</v>
      </c>
      <c r="H129" s="188">
        <f t="shared" si="5"/>
        <v>1.5503307470042138E-2</v>
      </c>
      <c r="I129" s="5" t="s">
        <v>288</v>
      </c>
      <c r="J129" s="3">
        <v>6</v>
      </c>
    </row>
    <row r="130" spans="1:10">
      <c r="A130" s="3" t="s">
        <v>289</v>
      </c>
      <c r="B130" s="17">
        <v>4474.6201099256386</v>
      </c>
      <c r="C130" s="17">
        <v>4542.0842763228793</v>
      </c>
      <c r="D130" s="35">
        <f t="shared" si="3"/>
        <v>1.5077071290944044E-2</v>
      </c>
      <c r="E130" s="20">
        <v>70.805043646944711</v>
      </c>
      <c r="F130" s="20">
        <v>75.978014872292277</v>
      </c>
      <c r="G130" s="142">
        <f t="shared" si="4"/>
        <v>7.3059360730593825E-2</v>
      </c>
      <c r="H130" s="188">
        <f t="shared" si="5"/>
        <v>1.5980273608838802E-2</v>
      </c>
      <c r="I130" s="5" t="s">
        <v>290</v>
      </c>
      <c r="J130" s="3">
        <v>11</v>
      </c>
    </row>
    <row r="131" spans="1:10">
      <c r="A131" s="3" t="s">
        <v>291</v>
      </c>
      <c r="B131" s="17">
        <v>3898.4700973574409</v>
      </c>
      <c r="C131" s="17">
        <v>4040.3337969401946</v>
      </c>
      <c r="D131" s="35">
        <f t="shared" si="3"/>
        <v>3.6389582590081959E-2</v>
      </c>
      <c r="E131" s="20">
        <v>219.74965229485397</v>
      </c>
      <c r="F131" s="20">
        <v>304.58970792767735</v>
      </c>
      <c r="G131" s="142">
        <f t="shared" si="4"/>
        <v>0.38607594936708867</v>
      </c>
      <c r="H131" s="188">
        <f t="shared" si="5"/>
        <v>5.5048969942586901E-2</v>
      </c>
      <c r="I131" s="5" t="s">
        <v>292</v>
      </c>
      <c r="J131" s="3">
        <v>16</v>
      </c>
    </row>
    <row r="132" spans="1:10">
      <c r="A132" s="3" t="s">
        <v>293</v>
      </c>
      <c r="B132" s="17">
        <v>4933.9971550497867</v>
      </c>
      <c r="C132" s="17">
        <v>4987.3873873873872</v>
      </c>
      <c r="D132" s="35">
        <f t="shared" si="3"/>
        <v>1.0820888350727476E-2</v>
      </c>
      <c r="E132" s="20">
        <v>101.75438596491227</v>
      </c>
      <c r="F132" s="20">
        <v>108.29777145566619</v>
      </c>
      <c r="G132" s="142">
        <f t="shared" si="4"/>
        <v>6.4305684995340284E-2</v>
      </c>
      <c r="H132" s="188">
        <f t="shared" si="5"/>
        <v>1.1901623291024732E-2</v>
      </c>
      <c r="I132" s="5" t="s">
        <v>294</v>
      </c>
      <c r="J132" s="3">
        <v>12</v>
      </c>
    </row>
    <row r="133" spans="1:10">
      <c r="A133" s="3" t="s">
        <v>295</v>
      </c>
      <c r="B133" s="17">
        <v>3007.783634661806</v>
      </c>
      <c r="C133" s="17">
        <v>3111.7789053647962</v>
      </c>
      <c r="D133" s="35">
        <f t="shared" si="3"/>
        <v>3.457538285152717E-2</v>
      </c>
      <c r="E133" s="20">
        <v>73.846002266121488</v>
      </c>
      <c r="F133" s="20">
        <v>75.274644071136507</v>
      </c>
      <c r="G133" s="142">
        <f t="shared" si="4"/>
        <v>1.9346230820546984E-2</v>
      </c>
      <c r="H133" s="188">
        <f t="shared" si="5"/>
        <v>3.4210442177958322E-2</v>
      </c>
      <c r="I133" s="5" t="s">
        <v>296</v>
      </c>
      <c r="J133" s="3">
        <v>2</v>
      </c>
    </row>
    <row r="134" spans="1:10">
      <c r="A134" s="3" t="s">
        <v>297</v>
      </c>
      <c r="B134" s="17">
        <v>2852.0078354554357</v>
      </c>
      <c r="C134" s="17">
        <v>2919.4906953966697</v>
      </c>
      <c r="D134" s="35">
        <f t="shared" ref="D134:D197" si="6">C134/B134-1</f>
        <v>2.3661526838146818E-2</v>
      </c>
      <c r="E134" s="20">
        <v>69.441723800195888</v>
      </c>
      <c r="F134" s="20">
        <v>70.617042115572971</v>
      </c>
      <c r="G134" s="142">
        <f t="shared" si="4"/>
        <v>1.6925246826516194E-2</v>
      </c>
      <c r="H134" s="188">
        <f t="shared" si="5"/>
        <v>2.3501408072951424E-2</v>
      </c>
      <c r="I134" s="5" t="s">
        <v>298</v>
      </c>
      <c r="J134" s="3">
        <v>17</v>
      </c>
    </row>
    <row r="135" spans="1:10">
      <c r="A135" s="3" t="s">
        <v>299</v>
      </c>
      <c r="B135" s="17">
        <v>3580.4324234076298</v>
      </c>
      <c r="C135" s="17">
        <v>3630.5200768010686</v>
      </c>
      <c r="D135" s="35">
        <f t="shared" si="6"/>
        <v>1.3989274889251613E-2</v>
      </c>
      <c r="E135" s="20">
        <v>85.983804992069452</v>
      </c>
      <c r="F135" s="20">
        <v>94.331747224309211</v>
      </c>
      <c r="G135" s="142">
        <f t="shared" ref="G135:G198" si="7">F135/E135-1</f>
        <v>9.7087378640776878E-2</v>
      </c>
      <c r="H135" s="188">
        <f t="shared" ref="H135:H198" si="8">(C135+F135)/(B135+E135)-1</f>
        <v>1.5938069216757889E-2</v>
      </c>
      <c r="I135" s="5" t="s">
        <v>300</v>
      </c>
      <c r="J135" s="3">
        <v>12</v>
      </c>
    </row>
    <row r="136" spans="1:10">
      <c r="A136" s="3" t="s">
        <v>301</v>
      </c>
      <c r="B136" s="17">
        <v>3569.8880313077507</v>
      </c>
      <c r="C136" s="17">
        <v>3746.5376671377326</v>
      </c>
      <c r="D136" s="35">
        <f t="shared" si="6"/>
        <v>4.9483242690183227E-2</v>
      </c>
      <c r="E136" s="20">
        <v>66.507229046635501</v>
      </c>
      <c r="F136" s="20">
        <v>69.85541906728993</v>
      </c>
      <c r="G136" s="142">
        <f t="shared" si="7"/>
        <v>5.034324942791768E-2</v>
      </c>
      <c r="H136" s="188">
        <f t="shared" si="8"/>
        <v>4.9498971636294131E-2</v>
      </c>
      <c r="I136" s="5" t="s">
        <v>302</v>
      </c>
      <c r="J136" s="3">
        <v>33</v>
      </c>
    </row>
    <row r="137" spans="1:10">
      <c r="A137" s="3" t="s">
        <v>303</v>
      </c>
      <c r="B137" s="17">
        <v>4143.3597748208804</v>
      </c>
      <c r="C137" s="17">
        <v>4494.9462640736947</v>
      </c>
      <c r="D137" s="35">
        <f t="shared" si="6"/>
        <v>8.4855409223548284E-2</v>
      </c>
      <c r="E137" s="20">
        <v>77.213408393039913</v>
      </c>
      <c r="F137" s="20">
        <v>78.172978505629473</v>
      </c>
      <c r="G137" s="142">
        <f t="shared" si="7"/>
        <v>1.2427506213753103E-2</v>
      </c>
      <c r="H137" s="188">
        <f t="shared" si="8"/>
        <v>8.3530374681702435E-2</v>
      </c>
      <c r="I137" s="5" t="s">
        <v>304</v>
      </c>
      <c r="J137" s="3">
        <v>2</v>
      </c>
    </row>
    <row r="138" spans="1:10">
      <c r="A138" s="3" t="s">
        <v>305</v>
      </c>
      <c r="B138" s="17">
        <v>3375.8664955070603</v>
      </c>
      <c r="C138" s="17">
        <v>3587.0346598202823</v>
      </c>
      <c r="D138" s="35">
        <f t="shared" si="6"/>
        <v>6.255228534489321E-2</v>
      </c>
      <c r="E138" s="20">
        <v>63.543003851091143</v>
      </c>
      <c r="F138" s="20">
        <v>66.238767650834404</v>
      </c>
      <c r="G138" s="142">
        <f t="shared" si="7"/>
        <v>4.2424242424242475E-2</v>
      </c>
      <c r="H138" s="188">
        <f t="shared" si="8"/>
        <v>6.2180420259022817E-2</v>
      </c>
      <c r="I138" s="5" t="s">
        <v>306</v>
      </c>
      <c r="J138" s="3">
        <v>5</v>
      </c>
    </row>
    <row r="139" spans="1:10">
      <c r="A139" s="3" t="s">
        <v>307</v>
      </c>
      <c r="B139" s="17">
        <v>3530.1147227533461</v>
      </c>
      <c r="C139" s="17">
        <v>3826.8915596831466</v>
      </c>
      <c r="D139" s="35">
        <f t="shared" si="6"/>
        <v>8.4070026114711371E-2</v>
      </c>
      <c r="E139" s="20">
        <v>155.6268779022125</v>
      </c>
      <c r="F139" s="20">
        <v>165.59683146681235</v>
      </c>
      <c r="G139" s="142">
        <f t="shared" si="7"/>
        <v>6.4063185607722728E-2</v>
      </c>
      <c r="H139" s="188">
        <f t="shared" si="8"/>
        <v>8.3225256605031994E-2</v>
      </c>
      <c r="I139" s="5" t="s">
        <v>308</v>
      </c>
      <c r="J139" s="3">
        <v>34</v>
      </c>
    </row>
    <row r="140" spans="1:10">
      <c r="A140" s="3" t="s">
        <v>309</v>
      </c>
      <c r="B140" s="17">
        <v>4669.9857752489334</v>
      </c>
      <c r="C140" s="17">
        <v>4533.4281650071125</v>
      </c>
      <c r="D140" s="35">
        <f t="shared" si="6"/>
        <v>-2.9241547365214782E-2</v>
      </c>
      <c r="E140" s="20">
        <v>89.615931721194883</v>
      </c>
      <c r="F140" s="20">
        <v>95.305832147937409</v>
      </c>
      <c r="G140" s="142">
        <f t="shared" si="7"/>
        <v>6.3492063492063489E-2</v>
      </c>
      <c r="H140" s="188">
        <f t="shared" si="8"/>
        <v>-2.7495517035265982E-2</v>
      </c>
      <c r="I140" s="5" t="s">
        <v>310</v>
      </c>
      <c r="J140" s="3">
        <v>13</v>
      </c>
    </row>
    <row r="141" spans="1:10">
      <c r="A141" s="3" t="s">
        <v>311</v>
      </c>
      <c r="B141" s="17">
        <v>3165.5104063429139</v>
      </c>
      <c r="C141" s="17">
        <v>3047.5718533201189</v>
      </c>
      <c r="D141" s="35">
        <f t="shared" si="6"/>
        <v>-3.7257357545397718E-2</v>
      </c>
      <c r="E141" s="20">
        <v>68.880079286422202</v>
      </c>
      <c r="F141" s="20">
        <v>69.871159563924678</v>
      </c>
      <c r="G141" s="142">
        <f t="shared" si="7"/>
        <v>1.4388489208633004E-2</v>
      </c>
      <c r="H141" s="188">
        <f t="shared" si="8"/>
        <v>-3.6157499616975675E-2</v>
      </c>
      <c r="I141" s="5" t="s">
        <v>312</v>
      </c>
      <c r="J141" s="3">
        <v>17</v>
      </c>
    </row>
    <row r="142" spans="1:10">
      <c r="A142" s="3" t="s">
        <v>313</v>
      </c>
      <c r="B142" s="17">
        <v>3098.6491290437257</v>
      </c>
      <c r="C142" s="17">
        <v>3152.8617134731603</v>
      </c>
      <c r="D142" s="35">
        <f t="shared" si="6"/>
        <v>1.7495554408305969E-2</v>
      </c>
      <c r="E142" s="20">
        <v>69.498755776750798</v>
      </c>
      <c r="F142" s="20">
        <v>71.987202275151091</v>
      </c>
      <c r="G142" s="142">
        <f t="shared" si="7"/>
        <v>3.5805626598465645E-2</v>
      </c>
      <c r="H142" s="188">
        <f t="shared" si="8"/>
        <v>1.7897217235188334E-2</v>
      </c>
      <c r="I142" s="5" t="s">
        <v>314</v>
      </c>
      <c r="J142" s="3">
        <v>15</v>
      </c>
    </row>
    <row r="143" spans="1:10">
      <c r="A143" s="3" t="s">
        <v>315</v>
      </c>
      <c r="B143" s="17">
        <v>4723.1903485254688</v>
      </c>
      <c r="C143" s="17">
        <v>5065.9070598748885</v>
      </c>
      <c r="D143" s="35">
        <f t="shared" si="6"/>
        <v>7.2560427605127709E-2</v>
      </c>
      <c r="E143" s="20">
        <v>120.8668453976765</v>
      </c>
      <c r="F143" s="20">
        <v>122.65415549597856</v>
      </c>
      <c r="G143" s="142">
        <f t="shared" si="7"/>
        <v>1.4787430683918634E-2</v>
      </c>
      <c r="H143" s="188">
        <f t="shared" si="8"/>
        <v>7.1118900470436452E-2</v>
      </c>
      <c r="I143" s="5" t="s">
        <v>316</v>
      </c>
      <c r="J143" s="3">
        <v>9</v>
      </c>
    </row>
    <row r="144" spans="1:10">
      <c r="A144" s="3" t="s">
        <v>317</v>
      </c>
      <c r="B144" s="17">
        <v>4271.4181553044109</v>
      </c>
      <c r="C144" s="17">
        <v>4502.0051039008385</v>
      </c>
      <c r="D144" s="35">
        <f t="shared" si="6"/>
        <v>5.3983698203388553E-2</v>
      </c>
      <c r="E144" s="20">
        <v>76.37623040466643</v>
      </c>
      <c r="F144" s="20">
        <v>78.199052132701425</v>
      </c>
      <c r="G144" s="142">
        <f t="shared" si="7"/>
        <v>2.3866348448687402E-2</v>
      </c>
      <c r="H144" s="188">
        <f t="shared" si="8"/>
        <v>5.34546369277209E-2</v>
      </c>
      <c r="I144" s="5" t="s">
        <v>318</v>
      </c>
      <c r="J144" s="3">
        <v>15</v>
      </c>
    </row>
    <row r="145" spans="1:10">
      <c r="A145" s="3" t="s">
        <v>319</v>
      </c>
      <c r="B145" s="17">
        <v>3590.0402414486921</v>
      </c>
      <c r="C145" s="17">
        <v>3758.5513078470826</v>
      </c>
      <c r="D145" s="35">
        <f t="shared" si="6"/>
        <v>4.6938489561440422E-2</v>
      </c>
      <c r="E145" s="20">
        <v>76.961770623742453</v>
      </c>
      <c r="F145" s="20">
        <v>78.470824949698184</v>
      </c>
      <c r="G145" s="142">
        <f t="shared" si="7"/>
        <v>1.9607843137254832E-2</v>
      </c>
      <c r="H145" s="188">
        <f t="shared" si="8"/>
        <v>4.6364883401920576E-2</v>
      </c>
      <c r="I145" s="5" t="s">
        <v>320</v>
      </c>
      <c r="J145" s="3">
        <v>2</v>
      </c>
    </row>
    <row r="146" spans="1:10">
      <c r="A146" s="3" t="s">
        <v>321</v>
      </c>
      <c r="B146" s="17">
        <v>2854.8101924076964</v>
      </c>
      <c r="C146" s="17">
        <v>2956.9422776911078</v>
      </c>
      <c r="D146" s="35">
        <f t="shared" si="6"/>
        <v>3.5775438085176248E-2</v>
      </c>
      <c r="E146" s="20">
        <v>74.362974518980764</v>
      </c>
      <c r="F146" s="20">
        <v>76.443057722308893</v>
      </c>
      <c r="G146" s="142">
        <f t="shared" si="7"/>
        <v>2.7972027972027913E-2</v>
      </c>
      <c r="H146" s="188">
        <f t="shared" si="8"/>
        <v>3.5577332765232228E-2</v>
      </c>
      <c r="I146" s="5" t="s">
        <v>322</v>
      </c>
      <c r="J146" s="3">
        <v>2</v>
      </c>
    </row>
    <row r="147" spans="1:10">
      <c r="A147" s="3" t="s">
        <v>323</v>
      </c>
      <c r="B147" s="17">
        <v>3669.1449814126395</v>
      </c>
      <c r="C147" s="17">
        <v>3842.007434944238</v>
      </c>
      <c r="D147" s="35">
        <f t="shared" si="6"/>
        <v>4.7112462006078992E-2</v>
      </c>
      <c r="E147" s="20">
        <v>78.996282527881036</v>
      </c>
      <c r="F147" s="20">
        <v>100.37174721189591</v>
      </c>
      <c r="G147" s="142">
        <f t="shared" si="7"/>
        <v>0.2705882352941178</v>
      </c>
      <c r="H147" s="188">
        <f t="shared" si="8"/>
        <v>5.1822464666501311E-2</v>
      </c>
      <c r="I147" s="5" t="s">
        <v>324</v>
      </c>
      <c r="J147" s="3">
        <v>17</v>
      </c>
    </row>
    <row r="148" spans="1:10">
      <c r="A148" s="3" t="s">
        <v>325</v>
      </c>
      <c r="B148" s="17">
        <v>4665.3569089718403</v>
      </c>
      <c r="C148" s="17">
        <v>4922.0694171578261</v>
      </c>
      <c r="D148" s="35">
        <f t="shared" si="6"/>
        <v>5.5025266704098907E-2</v>
      </c>
      <c r="E148" s="20">
        <v>114.603798297315</v>
      </c>
      <c r="F148" s="20">
        <v>120.49770792403406</v>
      </c>
      <c r="G148" s="142">
        <f t="shared" si="7"/>
        <v>5.1428571428571601E-2</v>
      </c>
      <c r="H148" s="188">
        <f t="shared" si="8"/>
        <v>5.4939032744211636E-2</v>
      </c>
      <c r="I148" s="5" t="s">
        <v>326</v>
      </c>
      <c r="J148" s="3">
        <v>4</v>
      </c>
    </row>
    <row r="149" spans="1:10">
      <c r="A149" s="3" t="s">
        <v>327</v>
      </c>
      <c r="B149" s="17">
        <v>4756.948228882834</v>
      </c>
      <c r="C149" s="17">
        <v>4759.1280653950953</v>
      </c>
      <c r="D149" s="35">
        <f t="shared" si="6"/>
        <v>4.5824263947746857E-4</v>
      </c>
      <c r="E149" s="20">
        <v>164.57765667574932</v>
      </c>
      <c r="F149" s="20">
        <v>179.29155313351498</v>
      </c>
      <c r="G149" s="142">
        <f t="shared" si="7"/>
        <v>8.9403973509933676E-2</v>
      </c>
      <c r="H149" s="188">
        <f t="shared" si="8"/>
        <v>3.4326209722066459E-3</v>
      </c>
      <c r="I149" s="5" t="s">
        <v>328</v>
      </c>
      <c r="J149" s="3">
        <v>8</v>
      </c>
    </row>
    <row r="150" spans="1:10">
      <c r="A150" s="3" t="s">
        <v>329</v>
      </c>
      <c r="B150" s="17">
        <v>4427.0639473532738</v>
      </c>
      <c r="C150" s="17">
        <v>4348.7653728823316</v>
      </c>
      <c r="D150" s="35">
        <f t="shared" si="6"/>
        <v>-1.7686343681065031E-2</v>
      </c>
      <c r="E150" s="20">
        <v>102.07018284376738</v>
      </c>
      <c r="F150" s="20">
        <v>106.04171063486886</v>
      </c>
      <c r="G150" s="142">
        <f t="shared" si="7"/>
        <v>3.8909774436090228E-2</v>
      </c>
      <c r="H150" s="188">
        <f t="shared" si="8"/>
        <v>-1.6410873368549961E-2</v>
      </c>
      <c r="I150" s="5" t="s">
        <v>330</v>
      </c>
      <c r="J150" s="3">
        <v>10</v>
      </c>
    </row>
    <row r="151" spans="1:10">
      <c r="A151" s="3" t="s">
        <v>331</v>
      </c>
      <c r="B151" s="17">
        <v>3685.7527787133713</v>
      </c>
      <c r="C151" s="17">
        <v>3748.9614909621646</v>
      </c>
      <c r="D151" s="35">
        <f t="shared" si="6"/>
        <v>1.7149471503853375E-2</v>
      </c>
      <c r="E151" s="20">
        <v>71.629055798809929</v>
      </c>
      <c r="F151" s="20">
        <v>72.527225777478392</v>
      </c>
      <c r="G151" s="142">
        <f t="shared" si="7"/>
        <v>1.2539184952978122E-2</v>
      </c>
      <c r="H151" s="188">
        <f t="shared" si="8"/>
        <v>1.7061583051961593E-2</v>
      </c>
      <c r="I151" s="5" t="s">
        <v>332</v>
      </c>
      <c r="J151" s="3">
        <v>17</v>
      </c>
    </row>
    <row r="152" spans="1:10">
      <c r="A152" s="3" t="s">
        <v>333</v>
      </c>
      <c r="B152" s="17">
        <v>4740.0940228341169</v>
      </c>
      <c r="C152" s="17">
        <v>4908.6635325721963</v>
      </c>
      <c r="D152" s="35">
        <f t="shared" si="6"/>
        <v>3.5562482289600572E-2</v>
      </c>
      <c r="E152" s="20">
        <v>94.694425789120217</v>
      </c>
      <c r="F152" s="20">
        <v>97.380792478173277</v>
      </c>
      <c r="G152" s="142">
        <f t="shared" si="7"/>
        <v>2.8368794326241176E-2</v>
      </c>
      <c r="H152" s="188">
        <f t="shared" si="8"/>
        <v>3.5421586331434884E-2</v>
      </c>
      <c r="I152" s="5" t="s">
        <v>334</v>
      </c>
      <c r="J152" s="3">
        <v>13</v>
      </c>
    </row>
    <row r="153" spans="1:10">
      <c r="A153" s="3" t="s">
        <v>335</v>
      </c>
      <c r="B153" s="17">
        <v>4927.617406290392</v>
      </c>
      <c r="C153" s="17">
        <v>4994.8298147350279</v>
      </c>
      <c r="D153" s="35">
        <f t="shared" si="6"/>
        <v>1.3639940543848983E-2</v>
      </c>
      <c r="E153" s="20">
        <v>135.71736320551486</v>
      </c>
      <c r="F153" s="20">
        <v>146.05773373545887</v>
      </c>
      <c r="G153" s="142">
        <f t="shared" si="7"/>
        <v>7.6190476190476364E-2</v>
      </c>
      <c r="H153" s="188">
        <f t="shared" si="8"/>
        <v>1.5316541865214583E-2</v>
      </c>
      <c r="I153" s="5" t="s">
        <v>336</v>
      </c>
      <c r="J153" s="3">
        <v>19</v>
      </c>
    </row>
    <row r="154" spans="1:10">
      <c r="A154" s="3" t="s">
        <v>337</v>
      </c>
      <c r="B154" s="17">
        <v>3160.2232577192894</v>
      </c>
      <c r="C154" s="17">
        <v>3308.8739822827588</v>
      </c>
      <c r="D154" s="35">
        <f t="shared" si="6"/>
        <v>4.7038045239484072E-2</v>
      </c>
      <c r="E154" s="20">
        <v>76.296789390137747</v>
      </c>
      <c r="F154" s="20">
        <v>76.347995289057295</v>
      </c>
      <c r="G154" s="142">
        <f t="shared" si="7"/>
        <v>6.7114093959719234E-4</v>
      </c>
      <c r="H154" s="188">
        <f t="shared" si="8"/>
        <v>4.5945005221023294E-2</v>
      </c>
      <c r="I154" s="5" t="s">
        <v>338</v>
      </c>
      <c r="J154" s="3">
        <v>15</v>
      </c>
    </row>
    <row r="155" spans="1:10">
      <c r="A155" s="3" t="s">
        <v>339</v>
      </c>
      <c r="B155" s="17">
        <v>2507.7690389411086</v>
      </c>
      <c r="C155" s="17">
        <v>2745.2522539804336</v>
      </c>
      <c r="D155" s="35">
        <f t="shared" si="6"/>
        <v>9.4698997934674622E-2</v>
      </c>
      <c r="E155" s="20">
        <v>88.049107999232689</v>
      </c>
      <c r="F155" s="20">
        <v>91.406100134279683</v>
      </c>
      <c r="G155" s="142">
        <f t="shared" si="7"/>
        <v>3.8126361655773433E-2</v>
      </c>
      <c r="H155" s="188">
        <f t="shared" si="8"/>
        <v>9.2780076854862781E-2</v>
      </c>
      <c r="I155" s="5" t="s">
        <v>340</v>
      </c>
      <c r="J155" s="3">
        <v>13</v>
      </c>
    </row>
    <row r="156" spans="1:10">
      <c r="A156" s="3" t="s">
        <v>341</v>
      </c>
      <c r="B156" s="17">
        <v>4036.6078483012907</v>
      </c>
      <c r="C156" s="17">
        <v>4083.7503292072688</v>
      </c>
      <c r="D156" s="35">
        <f t="shared" si="6"/>
        <v>1.1678736869576545E-2</v>
      </c>
      <c r="E156" s="20">
        <v>76.639452199104554</v>
      </c>
      <c r="F156" s="20">
        <v>76.639452199104554</v>
      </c>
      <c r="G156" s="142">
        <f t="shared" si="7"/>
        <v>0</v>
      </c>
      <c r="H156" s="188">
        <f t="shared" si="8"/>
        <v>1.1461134588295563E-2</v>
      </c>
      <c r="I156" s="5" t="s">
        <v>342</v>
      </c>
      <c r="J156" s="3">
        <v>2</v>
      </c>
    </row>
    <row r="157" spans="1:10">
      <c r="A157" s="3" t="s">
        <v>343</v>
      </c>
      <c r="B157" s="17">
        <v>4296.2555066079294</v>
      </c>
      <c r="C157" s="17">
        <v>4007.7092511013216</v>
      </c>
      <c r="D157" s="35">
        <f t="shared" si="6"/>
        <v>-6.7162266085619038E-2</v>
      </c>
      <c r="E157" s="20">
        <v>123.89867841409692</v>
      </c>
      <c r="F157" s="20">
        <v>137.11453744493392</v>
      </c>
      <c r="G157" s="142">
        <f t="shared" si="7"/>
        <v>0.10666666666666669</v>
      </c>
      <c r="H157" s="188">
        <f t="shared" si="8"/>
        <v>-6.2289772019434309E-2</v>
      </c>
      <c r="I157" s="5" t="s">
        <v>344</v>
      </c>
      <c r="J157" s="3">
        <v>34</v>
      </c>
    </row>
    <row r="158" spans="1:10">
      <c r="A158" s="3" t="s">
        <v>345</v>
      </c>
      <c r="B158" s="17">
        <v>3362.8293104275635</v>
      </c>
      <c r="C158" s="17">
        <v>3443.6873170497624</v>
      </c>
      <c r="D158" s="35">
        <f t="shared" si="6"/>
        <v>2.4044635977054085E-2</v>
      </c>
      <c r="E158" s="20">
        <v>90.69533087000336</v>
      </c>
      <c r="F158" s="20">
        <v>90.119487499400165</v>
      </c>
      <c r="G158" s="142">
        <f t="shared" si="7"/>
        <v>-6.3492063492063266E-3</v>
      </c>
      <c r="H158" s="188">
        <f t="shared" si="8"/>
        <v>2.3246442863494865E-2</v>
      </c>
      <c r="I158" s="5" t="s">
        <v>346</v>
      </c>
      <c r="J158" s="3">
        <v>35</v>
      </c>
    </row>
    <row r="159" spans="1:10">
      <c r="A159" s="3" t="s">
        <v>347</v>
      </c>
      <c r="B159" s="17">
        <v>4767.1261487050961</v>
      </c>
      <c r="C159" s="17">
        <v>4919.4862155388473</v>
      </c>
      <c r="D159" s="35">
        <f t="shared" si="6"/>
        <v>3.1960569550931073E-2</v>
      </c>
      <c r="E159" s="20">
        <v>82.602339181286553</v>
      </c>
      <c r="F159" s="20">
        <v>83.02005012531329</v>
      </c>
      <c r="G159" s="142">
        <f t="shared" si="7"/>
        <v>5.0568900126422012E-3</v>
      </c>
      <c r="H159" s="188">
        <f t="shared" si="8"/>
        <v>3.1502336297667854E-2</v>
      </c>
      <c r="I159" s="5" t="s">
        <v>348</v>
      </c>
      <c r="J159" s="3">
        <v>6</v>
      </c>
    </row>
    <row r="160" spans="1:10">
      <c r="A160" s="3" t="s">
        <v>349</v>
      </c>
      <c r="B160" s="17">
        <v>5251.4194464158982</v>
      </c>
      <c r="C160" s="17">
        <v>4777.6792051100074</v>
      </c>
      <c r="D160" s="35">
        <f t="shared" si="6"/>
        <v>-9.0211845795181933E-2</v>
      </c>
      <c r="E160" s="20">
        <v>97.409510290986518</v>
      </c>
      <c r="F160" s="20">
        <v>94.393186657203685</v>
      </c>
      <c r="G160" s="142">
        <f t="shared" si="7"/>
        <v>-3.0965391621129434E-2</v>
      </c>
      <c r="H160" s="188">
        <f t="shared" si="8"/>
        <v>-8.9132886618456864E-2</v>
      </c>
      <c r="I160" s="5" t="s">
        <v>350</v>
      </c>
      <c r="J160" s="3">
        <v>10</v>
      </c>
    </row>
    <row r="161" spans="1:10">
      <c r="A161" s="3" t="s">
        <v>351</v>
      </c>
      <c r="B161" s="17">
        <v>3302.5180039838601</v>
      </c>
      <c r="C161" s="17">
        <v>3500.0766126972776</v>
      </c>
      <c r="D161" s="35">
        <f t="shared" si="6"/>
        <v>5.9820600061861962E-2</v>
      </c>
      <c r="E161" s="20">
        <v>77.53204964502784</v>
      </c>
      <c r="F161" s="20">
        <v>78.860003064507893</v>
      </c>
      <c r="G161" s="142">
        <f t="shared" si="7"/>
        <v>1.7127799736495364E-2</v>
      </c>
      <c r="H161" s="188">
        <f t="shared" si="8"/>
        <v>5.884130677868793E-2</v>
      </c>
      <c r="I161" s="5" t="s">
        <v>352</v>
      </c>
      <c r="J161" s="3">
        <v>2</v>
      </c>
    </row>
    <row r="162" spans="1:10">
      <c r="A162" s="3" t="s">
        <v>353</v>
      </c>
      <c r="B162" s="17">
        <v>4064.0479876160989</v>
      </c>
      <c r="C162" s="17">
        <v>4255.6114551083592</v>
      </c>
      <c r="D162" s="35">
        <f t="shared" si="6"/>
        <v>4.7136123410941311E-2</v>
      </c>
      <c r="E162" s="20">
        <v>113.58359133126935</v>
      </c>
      <c r="F162" s="20">
        <v>113.77708978328174</v>
      </c>
      <c r="G162" s="142">
        <f t="shared" si="7"/>
        <v>1.7035775127769437E-3</v>
      </c>
      <c r="H162" s="188">
        <f t="shared" si="8"/>
        <v>4.590088003705417E-2</v>
      </c>
      <c r="I162" s="5" t="s">
        <v>354</v>
      </c>
      <c r="J162" s="3">
        <v>4</v>
      </c>
    </row>
    <row r="163" spans="1:10">
      <c r="A163" s="3" t="s">
        <v>355</v>
      </c>
      <c r="B163" s="17">
        <v>4163.2201596614404</v>
      </c>
      <c r="C163" s="17">
        <v>4296.7202077522361</v>
      </c>
      <c r="D163" s="35">
        <f t="shared" si="6"/>
        <v>3.2066535751415159E-2</v>
      </c>
      <c r="E163" s="20">
        <v>102.24103106665385</v>
      </c>
      <c r="F163" s="20">
        <v>121.28498605366933</v>
      </c>
      <c r="G163" s="142">
        <f t="shared" si="7"/>
        <v>0.18626528692380062</v>
      </c>
      <c r="H163" s="188">
        <f t="shared" si="8"/>
        <v>3.5762604852529911E-2</v>
      </c>
      <c r="I163" s="5" t="s">
        <v>356</v>
      </c>
      <c r="J163" s="3">
        <v>17</v>
      </c>
    </row>
    <row r="164" spans="1:10">
      <c r="A164" s="3" t="s">
        <v>357</v>
      </c>
      <c r="B164" s="17">
        <v>3236.1775917911091</v>
      </c>
      <c r="C164" s="17">
        <v>3261.2571297543636</v>
      </c>
      <c r="D164" s="35">
        <f t="shared" si="6"/>
        <v>7.749740937231353E-3</v>
      </c>
      <c r="E164" s="20">
        <v>77.073002952219895</v>
      </c>
      <c r="F164" s="20">
        <v>80.311846140617391</v>
      </c>
      <c r="G164" s="142">
        <f t="shared" si="7"/>
        <v>4.2023056898475408E-2</v>
      </c>
      <c r="H164" s="188">
        <f t="shared" si="8"/>
        <v>8.5470085470085166E-3</v>
      </c>
      <c r="I164" s="5" t="s">
        <v>358</v>
      </c>
      <c r="J164" s="3">
        <v>6</v>
      </c>
    </row>
    <row r="165" spans="1:10">
      <c r="A165" s="3" t="s">
        <v>359</v>
      </c>
      <c r="B165" s="17">
        <v>3264.2918088737201</v>
      </c>
      <c r="C165" s="17">
        <v>3396.9709897610924</v>
      </c>
      <c r="D165" s="35">
        <f t="shared" si="6"/>
        <v>4.0645625040841793E-2</v>
      </c>
      <c r="E165" s="20">
        <v>74.658703071672349</v>
      </c>
      <c r="F165" s="20">
        <v>77.00511945392492</v>
      </c>
      <c r="G165" s="142">
        <f t="shared" si="7"/>
        <v>3.1428571428571583E-2</v>
      </c>
      <c r="H165" s="188">
        <f t="shared" si="8"/>
        <v>4.0439532358014674E-2</v>
      </c>
      <c r="I165" s="5" t="s">
        <v>360</v>
      </c>
      <c r="J165" s="3">
        <v>2</v>
      </c>
    </row>
    <row r="166" spans="1:10">
      <c r="A166" s="3" t="s">
        <v>361</v>
      </c>
      <c r="B166" s="17">
        <v>4748.8056056906253</v>
      </c>
      <c r="C166" s="17">
        <v>4727.2534239303532</v>
      </c>
      <c r="D166" s="35">
        <f t="shared" si="6"/>
        <v>-4.5384426211183548E-3</v>
      </c>
      <c r="E166" s="20">
        <v>89.818452064975048</v>
      </c>
      <c r="F166" s="20">
        <v>110.62745514385816</v>
      </c>
      <c r="G166" s="142">
        <f t="shared" si="7"/>
        <v>0.23167848699763605</v>
      </c>
      <c r="H166" s="188">
        <f t="shared" si="8"/>
        <v>-1.5359297860662036E-4</v>
      </c>
      <c r="I166" s="5" t="s">
        <v>362</v>
      </c>
      <c r="J166" s="3">
        <v>12</v>
      </c>
    </row>
    <row r="167" spans="1:10">
      <c r="A167" s="3" t="s">
        <v>363</v>
      </c>
      <c r="B167" s="17">
        <v>2935.1096610476707</v>
      </c>
      <c r="C167" s="17">
        <v>3125.7476889613922</v>
      </c>
      <c r="D167" s="35">
        <f t="shared" si="6"/>
        <v>6.495090471191256E-2</v>
      </c>
      <c r="E167" s="20">
        <v>79.617545767627334</v>
      </c>
      <c r="F167" s="20">
        <v>79.617545767627334</v>
      </c>
      <c r="G167" s="142">
        <f t="shared" si="7"/>
        <v>0</v>
      </c>
      <c r="H167" s="188">
        <f t="shared" si="8"/>
        <v>6.3235581475747482E-2</v>
      </c>
      <c r="I167" s="5" t="s">
        <v>364</v>
      </c>
      <c r="J167" s="3">
        <v>35</v>
      </c>
    </row>
    <row r="168" spans="1:10">
      <c r="A168" s="3" t="s">
        <v>365</v>
      </c>
      <c r="B168" s="17">
        <v>3930.6165099268546</v>
      </c>
      <c r="C168" s="17">
        <v>4420.0626959247647</v>
      </c>
      <c r="D168" s="35">
        <f t="shared" si="6"/>
        <v>0.12452148022118248</v>
      </c>
      <c r="E168" s="20">
        <v>73.45872518286312</v>
      </c>
      <c r="F168" s="20">
        <v>73.563218390804593</v>
      </c>
      <c r="G168" s="142">
        <f t="shared" si="7"/>
        <v>1.4224751066855834E-3</v>
      </c>
      <c r="H168" s="188">
        <f t="shared" si="8"/>
        <v>0.12226310707481924</v>
      </c>
      <c r="I168" s="5" t="s">
        <v>366</v>
      </c>
      <c r="J168" s="3">
        <v>15</v>
      </c>
    </row>
    <row r="169" spans="1:10">
      <c r="A169" s="3" t="s">
        <v>367</v>
      </c>
      <c r="B169" s="17">
        <v>3542.4939926647276</v>
      </c>
      <c r="C169" s="17">
        <v>3660.5539395472365</v>
      </c>
      <c r="D169" s="35">
        <f t="shared" si="6"/>
        <v>3.3326788168722477E-2</v>
      </c>
      <c r="E169" s="20">
        <v>118.69229796382952</v>
      </c>
      <c r="F169" s="20">
        <v>112.11584671809788</v>
      </c>
      <c r="G169" s="142">
        <f t="shared" si="7"/>
        <v>-5.5407565263718705E-2</v>
      </c>
      <c r="H169" s="188">
        <f t="shared" si="8"/>
        <v>3.0450101903347404E-2</v>
      </c>
      <c r="I169" s="5" t="s">
        <v>368</v>
      </c>
      <c r="J169" s="3">
        <v>7</v>
      </c>
    </row>
    <row r="170" spans="1:10">
      <c r="A170" s="3" t="s">
        <v>369</v>
      </c>
      <c r="B170" s="17">
        <v>3624.5325355272998</v>
      </c>
      <c r="C170" s="17">
        <v>3833.9566192969332</v>
      </c>
      <c r="D170" s="35">
        <f t="shared" si="6"/>
        <v>5.777961205117621E-2</v>
      </c>
      <c r="E170" s="20">
        <v>71.802543006731483</v>
      </c>
      <c r="F170" s="20">
        <v>76.29020194465221</v>
      </c>
      <c r="G170" s="142">
        <f t="shared" si="7"/>
        <v>6.2500000000000222E-2</v>
      </c>
      <c r="H170" s="188">
        <f t="shared" si="8"/>
        <v>5.7871307163091856E-2</v>
      </c>
      <c r="I170" s="5" t="s">
        <v>370</v>
      </c>
      <c r="J170" s="3">
        <v>2</v>
      </c>
    </row>
    <row r="171" spans="1:10">
      <c r="A171" s="3" t="s">
        <v>371</v>
      </c>
      <c r="B171" s="17">
        <v>4278.2356872354649</v>
      </c>
      <c r="C171" s="17">
        <v>4332.0338605480065</v>
      </c>
      <c r="D171" s="35">
        <f t="shared" si="6"/>
        <v>1.2574850299401197E-2</v>
      </c>
      <c r="E171" s="20">
        <v>80.307418133214526</v>
      </c>
      <c r="F171" s="20">
        <v>81.532635330808645</v>
      </c>
      <c r="G171" s="142">
        <f t="shared" si="7"/>
        <v>1.5256588072122046E-2</v>
      </c>
      <c r="H171" s="188">
        <f t="shared" si="8"/>
        <v>1.2624262093991812E-2</v>
      </c>
      <c r="I171" s="5" t="s">
        <v>372</v>
      </c>
      <c r="J171" s="3">
        <v>6</v>
      </c>
    </row>
    <row r="172" spans="1:10">
      <c r="A172" s="3" t="s">
        <v>373</v>
      </c>
      <c r="B172" s="17">
        <v>4820.8955223880594</v>
      </c>
      <c r="C172" s="17">
        <v>4770.0647704871872</v>
      </c>
      <c r="D172" s="35">
        <f t="shared" si="6"/>
        <v>-1.0543840177580255E-2</v>
      </c>
      <c r="E172" s="20">
        <v>127.7105040833568</v>
      </c>
      <c r="F172" s="20">
        <v>140.38299070684315</v>
      </c>
      <c r="G172" s="142">
        <f t="shared" si="7"/>
        <v>9.9228224917309982E-2</v>
      </c>
      <c r="H172" s="188">
        <f t="shared" si="8"/>
        <v>-7.7109119362639422E-3</v>
      </c>
      <c r="I172" s="5" t="s">
        <v>374</v>
      </c>
      <c r="J172" s="3">
        <v>17</v>
      </c>
    </row>
    <row r="173" spans="1:10">
      <c r="A173" s="3" t="s">
        <v>375</v>
      </c>
      <c r="B173" s="17">
        <v>3262.3492711592767</v>
      </c>
      <c r="C173" s="17">
        <v>3437.7337251011218</v>
      </c>
      <c r="D173" s="35">
        <f t="shared" si="6"/>
        <v>5.3760170773965665E-2</v>
      </c>
      <c r="E173" s="20">
        <v>65.505037014424175</v>
      </c>
      <c r="F173" s="20">
        <v>73.704495153781579</v>
      </c>
      <c r="G173" s="142">
        <f t="shared" si="7"/>
        <v>0.12517294109080335</v>
      </c>
      <c r="H173" s="188">
        <f t="shared" si="8"/>
        <v>5.5165850148635842E-2</v>
      </c>
      <c r="I173" s="5" t="s">
        <v>376</v>
      </c>
      <c r="J173" s="3">
        <v>17</v>
      </c>
    </row>
    <row r="174" spans="1:10">
      <c r="A174" s="3" t="s">
        <v>377</v>
      </c>
      <c r="B174" s="17">
        <v>4587.574965400584</v>
      </c>
      <c r="C174" s="17">
        <v>4736.2755651237894</v>
      </c>
      <c r="D174" s="35">
        <f t="shared" si="6"/>
        <v>3.2413769986257002E-2</v>
      </c>
      <c r="E174" s="20">
        <v>87.651852990927267</v>
      </c>
      <c r="F174" s="20">
        <v>93.649085037674922</v>
      </c>
      <c r="G174" s="142">
        <f t="shared" si="7"/>
        <v>6.8421052631578938E-2</v>
      </c>
      <c r="H174" s="188">
        <f t="shared" si="8"/>
        <v>3.3088839917113644E-2</v>
      </c>
      <c r="I174" s="5" t="s">
        <v>378</v>
      </c>
      <c r="J174" s="3">
        <v>12</v>
      </c>
    </row>
    <row r="175" spans="1:10">
      <c r="A175" s="3" t="s">
        <v>379</v>
      </c>
      <c r="B175" s="17">
        <v>4711.0874200426442</v>
      </c>
      <c r="C175" s="17">
        <v>4922.8855721393038</v>
      </c>
      <c r="D175" s="35">
        <f t="shared" si="6"/>
        <v>4.4957381006260899E-2</v>
      </c>
      <c r="E175" s="20">
        <v>101.99004975124379</v>
      </c>
      <c r="F175" s="20">
        <v>106.60980810234541</v>
      </c>
      <c r="G175" s="142">
        <f t="shared" si="7"/>
        <v>4.5296167247386609E-2</v>
      </c>
      <c r="H175" s="188">
        <f t="shared" si="8"/>
        <v>4.4964559952746619E-2</v>
      </c>
      <c r="I175" s="5" t="s">
        <v>380</v>
      </c>
      <c r="J175" s="3">
        <v>7</v>
      </c>
    </row>
    <row r="176" spans="1:10">
      <c r="A176" s="3" t="s">
        <v>381</v>
      </c>
      <c r="B176" s="17">
        <v>3301.8748301784258</v>
      </c>
      <c r="C176" s="17">
        <v>3387.1931890227333</v>
      </c>
      <c r="D176" s="35">
        <f t="shared" si="6"/>
        <v>2.583936800526665E-2</v>
      </c>
      <c r="E176" s="20">
        <v>72.819490988135129</v>
      </c>
      <c r="F176" s="20">
        <v>74.721492618422246</v>
      </c>
      <c r="G176" s="142">
        <f t="shared" si="7"/>
        <v>2.6119402985074647E-2</v>
      </c>
      <c r="H176" s="188">
        <f t="shared" si="8"/>
        <v>2.5845410628019483E-2</v>
      </c>
      <c r="I176" s="5" t="s">
        <v>382</v>
      </c>
      <c r="J176" s="3">
        <v>2</v>
      </c>
    </row>
    <row r="177" spans="1:10">
      <c r="A177" s="3" t="s">
        <v>383</v>
      </c>
      <c r="B177" s="17">
        <v>5204.145728643216</v>
      </c>
      <c r="C177" s="17">
        <v>5228.9572864321608</v>
      </c>
      <c r="D177" s="35">
        <f t="shared" si="6"/>
        <v>4.7676523838262597E-3</v>
      </c>
      <c r="E177" s="20">
        <v>136.62060301507537</v>
      </c>
      <c r="F177" s="20">
        <v>148.86934673366835</v>
      </c>
      <c r="G177" s="142">
        <f t="shared" si="7"/>
        <v>8.9655172413793283E-2</v>
      </c>
      <c r="H177" s="188">
        <f t="shared" si="8"/>
        <v>6.9391355483681139E-3</v>
      </c>
      <c r="I177" s="5" t="s">
        <v>384</v>
      </c>
      <c r="J177" s="3">
        <v>18</v>
      </c>
    </row>
    <row r="178" spans="1:10">
      <c r="A178" s="3" t="s">
        <v>385</v>
      </c>
      <c r="B178" s="17">
        <v>4039.7719740156435</v>
      </c>
      <c r="C178" s="17">
        <v>4185.2711122895398</v>
      </c>
      <c r="D178" s="35">
        <f t="shared" si="6"/>
        <v>3.6016671042268245E-2</v>
      </c>
      <c r="E178" s="20">
        <v>89.553228158557602</v>
      </c>
      <c r="F178" s="20">
        <v>92.204693092933852</v>
      </c>
      <c r="G178" s="142">
        <f t="shared" si="7"/>
        <v>2.9607698001480554E-2</v>
      </c>
      <c r="H178" s="188">
        <f t="shared" si="8"/>
        <v>3.5877678786419454E-2</v>
      </c>
      <c r="I178" s="5" t="s">
        <v>386</v>
      </c>
      <c r="J178" s="3">
        <v>2</v>
      </c>
    </row>
    <row r="179" spans="1:10">
      <c r="A179" s="3" t="s">
        <v>387</v>
      </c>
      <c r="B179" s="17">
        <v>5453.5112666812511</v>
      </c>
      <c r="C179" s="17">
        <v>5508.2038941150731</v>
      </c>
      <c r="D179" s="35">
        <f t="shared" si="6"/>
        <v>1.0028883183568649E-2</v>
      </c>
      <c r="E179" s="20">
        <v>115.29205863049661</v>
      </c>
      <c r="F179" s="20">
        <v>117.04222270837892</v>
      </c>
      <c r="G179" s="142">
        <f t="shared" si="7"/>
        <v>1.5180265654648917E-2</v>
      </c>
      <c r="H179" s="188">
        <f t="shared" si="8"/>
        <v>1.0135533294048482E-2</v>
      </c>
      <c r="I179" s="5" t="s">
        <v>388</v>
      </c>
      <c r="J179" s="3">
        <v>9</v>
      </c>
    </row>
    <row r="180" spans="1:10">
      <c r="A180" s="3" t="s">
        <v>389</v>
      </c>
      <c r="B180" s="17">
        <v>4456.1654733492442</v>
      </c>
      <c r="C180" s="17">
        <v>4529.8329355608594</v>
      </c>
      <c r="D180" s="35">
        <f t="shared" si="6"/>
        <v>1.6531581390366812E-2</v>
      </c>
      <c r="E180" s="20">
        <v>77.804295942720771</v>
      </c>
      <c r="F180" s="20">
        <v>79.554494828957843</v>
      </c>
      <c r="G180" s="142">
        <f t="shared" si="7"/>
        <v>2.249488752556239E-2</v>
      </c>
      <c r="H180" s="188">
        <f t="shared" si="8"/>
        <v>1.6633913531723721E-2</v>
      </c>
      <c r="I180" s="5" t="s">
        <v>390</v>
      </c>
      <c r="J180" s="3">
        <v>6</v>
      </c>
    </row>
    <row r="181" spans="1:10">
      <c r="A181" s="3" t="s">
        <v>391</v>
      </c>
      <c r="B181" s="17">
        <v>3335.5115925163368</v>
      </c>
      <c r="C181" s="17">
        <v>3450.5415808790617</v>
      </c>
      <c r="D181" s="35">
        <f t="shared" si="6"/>
        <v>3.4486460374117733E-2</v>
      </c>
      <c r="E181" s="20">
        <v>76.089875570674067</v>
      </c>
      <c r="F181" s="20">
        <v>78.685883090144117</v>
      </c>
      <c r="G181" s="142">
        <f t="shared" si="7"/>
        <v>3.4117647058823364E-2</v>
      </c>
      <c r="H181" s="188">
        <f t="shared" si="8"/>
        <v>3.4478234630421767E-2</v>
      </c>
      <c r="I181" s="5" t="s">
        <v>392</v>
      </c>
      <c r="J181" s="3">
        <v>15</v>
      </c>
    </row>
    <row r="182" spans="1:10">
      <c r="A182" s="3" t="s">
        <v>393</v>
      </c>
      <c r="B182" s="17">
        <v>6781.3852813852818</v>
      </c>
      <c r="C182" s="17">
        <v>7301.9480519480521</v>
      </c>
      <c r="D182" s="35">
        <f t="shared" si="6"/>
        <v>7.6763485477178373E-2</v>
      </c>
      <c r="E182" s="20">
        <v>221.86147186147187</v>
      </c>
      <c r="F182" s="20">
        <v>335.49783549783552</v>
      </c>
      <c r="G182" s="142">
        <f t="shared" si="7"/>
        <v>0.51219512195121952</v>
      </c>
      <c r="H182" s="188">
        <f t="shared" si="8"/>
        <v>9.0557873589862448E-2</v>
      </c>
      <c r="I182" s="5" t="s">
        <v>394</v>
      </c>
      <c r="J182" s="3">
        <v>19</v>
      </c>
    </row>
    <row r="183" spans="1:10">
      <c r="A183" s="3" t="s">
        <v>395</v>
      </c>
      <c r="B183" s="17">
        <v>5696.905339805825</v>
      </c>
      <c r="C183" s="17">
        <v>5705.4004854368932</v>
      </c>
      <c r="D183" s="35">
        <f t="shared" si="6"/>
        <v>1.4911860254567255E-3</v>
      </c>
      <c r="E183" s="20">
        <v>113.47087378640776</v>
      </c>
      <c r="F183" s="20">
        <v>118.93203883495146</v>
      </c>
      <c r="G183" s="142">
        <f t="shared" si="7"/>
        <v>4.8128342245989275E-2</v>
      </c>
      <c r="H183" s="188">
        <f t="shared" si="8"/>
        <v>2.4019633439507082E-3</v>
      </c>
      <c r="I183" s="5" t="s">
        <v>396</v>
      </c>
      <c r="J183" s="3">
        <v>19</v>
      </c>
    </row>
    <row r="184" spans="1:10">
      <c r="A184" s="3" t="s">
        <v>397</v>
      </c>
      <c r="B184" s="17">
        <v>4255.1363466567054</v>
      </c>
      <c r="C184" s="17">
        <v>4392.9772132984681</v>
      </c>
      <c r="D184" s="35">
        <f t="shared" si="6"/>
        <v>3.239399525941522E-2</v>
      </c>
      <c r="E184" s="20">
        <v>142.3234964512514</v>
      </c>
      <c r="F184" s="20">
        <v>170.71348524467689</v>
      </c>
      <c r="G184" s="142">
        <f t="shared" si="7"/>
        <v>0.19947506561679806</v>
      </c>
      <c r="H184" s="188">
        <f t="shared" si="8"/>
        <v>3.7801563030920748E-2</v>
      </c>
      <c r="I184" s="5" t="s">
        <v>398</v>
      </c>
      <c r="J184" s="3">
        <v>16</v>
      </c>
    </row>
    <row r="185" spans="1:10">
      <c r="A185" s="3" t="s">
        <v>399</v>
      </c>
      <c r="B185" s="17">
        <v>5689.5504252733899</v>
      </c>
      <c r="C185" s="17">
        <v>5431.3487241798302</v>
      </c>
      <c r="D185" s="35">
        <f t="shared" si="6"/>
        <v>-4.5381740523224745E-2</v>
      </c>
      <c r="E185" s="20">
        <v>98.420413122721754</v>
      </c>
      <c r="F185" s="20">
        <v>100.8505467800729</v>
      </c>
      <c r="G185" s="142">
        <f t="shared" si="7"/>
        <v>2.4691358024691246E-2</v>
      </c>
      <c r="H185" s="188">
        <f t="shared" si="8"/>
        <v>-4.4190196284244587E-2</v>
      </c>
      <c r="I185" s="5" t="s">
        <v>400</v>
      </c>
      <c r="J185" s="3">
        <v>10</v>
      </c>
    </row>
    <row r="186" spans="1:10">
      <c r="A186" s="3" t="s">
        <v>401</v>
      </c>
      <c r="B186" s="17">
        <v>3336.5044849143787</v>
      </c>
      <c r="C186" s="17">
        <v>3472.4109812449037</v>
      </c>
      <c r="D186" s="35">
        <f t="shared" si="6"/>
        <v>4.0733197556008349E-2</v>
      </c>
      <c r="E186" s="20">
        <v>94.319108453384075</v>
      </c>
      <c r="F186" s="20">
        <v>95.406360424028264</v>
      </c>
      <c r="G186" s="142">
        <f t="shared" si="7"/>
        <v>1.1527377521613813E-2</v>
      </c>
      <c r="H186" s="188">
        <f t="shared" si="8"/>
        <v>3.9930280462684209E-2</v>
      </c>
      <c r="I186" s="5" t="s">
        <v>402</v>
      </c>
      <c r="J186" s="3">
        <v>13</v>
      </c>
    </row>
    <row r="187" spans="1:10">
      <c r="A187" s="3" t="s">
        <v>403</v>
      </c>
      <c r="B187" s="17">
        <v>4912.9602783415485</v>
      </c>
      <c r="C187" s="17">
        <v>4965.3232821107567</v>
      </c>
      <c r="D187" s="35">
        <f t="shared" si="6"/>
        <v>1.0658137009583957E-2</v>
      </c>
      <c r="E187" s="20">
        <v>93.128443026964334</v>
      </c>
      <c r="F187" s="20">
        <v>93.070455204407068</v>
      </c>
      <c r="G187" s="142">
        <f t="shared" si="7"/>
        <v>-6.2266500622665255E-4</v>
      </c>
      <c r="H187" s="188">
        <f t="shared" si="8"/>
        <v>1.0448279856364984E-2</v>
      </c>
      <c r="I187" s="5" t="s">
        <v>404</v>
      </c>
      <c r="J187" s="3">
        <v>10</v>
      </c>
    </row>
    <row r="188" spans="1:10">
      <c r="A188" s="3" t="s">
        <v>405</v>
      </c>
      <c r="B188" s="17">
        <v>5468.0402715991568</v>
      </c>
      <c r="C188" s="17">
        <v>5663.5448372746432</v>
      </c>
      <c r="D188" s="35">
        <f t="shared" si="6"/>
        <v>3.5754046416031526E-2</v>
      </c>
      <c r="E188" s="20">
        <v>105.36174198080074</v>
      </c>
      <c r="F188" s="20">
        <v>112.15172090845235</v>
      </c>
      <c r="G188" s="142">
        <f t="shared" si="7"/>
        <v>6.4444444444444526E-2</v>
      </c>
      <c r="H188" s="188">
        <f t="shared" si="8"/>
        <v>3.6296420769618587E-2</v>
      </c>
      <c r="I188" s="5" t="s">
        <v>406</v>
      </c>
      <c r="J188" s="3">
        <v>11</v>
      </c>
    </row>
    <row r="189" spans="1:10">
      <c r="A189" s="3" t="s">
        <v>407</v>
      </c>
      <c r="B189" s="17">
        <v>4269.5852534562209</v>
      </c>
      <c r="C189" s="17">
        <v>4241.4641809803097</v>
      </c>
      <c r="D189" s="35">
        <f t="shared" si="6"/>
        <v>-6.5863709954373517E-3</v>
      </c>
      <c r="E189" s="20">
        <v>145.9991621281944</v>
      </c>
      <c r="F189" s="20">
        <v>146.62756598240469</v>
      </c>
      <c r="G189" s="142">
        <f t="shared" si="7"/>
        <v>4.3041606886655703E-3</v>
      </c>
      <c r="H189" s="188">
        <f t="shared" si="8"/>
        <v>-6.2262808349144994E-3</v>
      </c>
      <c r="I189" s="5" t="s">
        <v>408</v>
      </c>
      <c r="J189" s="3">
        <v>15</v>
      </c>
    </row>
    <row r="190" spans="1:10">
      <c r="A190" s="3" t="s">
        <v>409</v>
      </c>
      <c r="B190" s="17">
        <v>4752.5161290322585</v>
      </c>
      <c r="C190" s="17">
        <v>4869.677419354839</v>
      </c>
      <c r="D190" s="35">
        <f t="shared" si="6"/>
        <v>2.4652476107732468E-2</v>
      </c>
      <c r="E190" s="20">
        <v>93.935483870967744</v>
      </c>
      <c r="F190" s="20">
        <v>93.935483870967744</v>
      </c>
      <c r="G190" s="142">
        <f t="shared" si="7"/>
        <v>0</v>
      </c>
      <c r="H190" s="188">
        <f t="shared" si="8"/>
        <v>2.4174653887113928E-2</v>
      </c>
      <c r="I190" s="5" t="s">
        <v>410</v>
      </c>
      <c r="J190" s="3">
        <v>13</v>
      </c>
    </row>
    <row r="191" spans="1:10">
      <c r="A191" s="3" t="s">
        <v>411</v>
      </c>
      <c r="B191" s="17">
        <v>2767.5557974959174</v>
      </c>
      <c r="C191" s="17">
        <v>2907.2103726431433</v>
      </c>
      <c r="D191" s="35">
        <f t="shared" si="6"/>
        <v>5.0461340390529852E-2</v>
      </c>
      <c r="E191" s="20">
        <v>74.182214084228235</v>
      </c>
      <c r="F191" s="20">
        <v>77.250457762161631</v>
      </c>
      <c r="G191" s="142">
        <f t="shared" si="7"/>
        <v>4.1360907271514424E-2</v>
      </c>
      <c r="H191" s="188">
        <f t="shared" si="8"/>
        <v>5.0223777928704472E-2</v>
      </c>
      <c r="I191" s="5" t="s">
        <v>412</v>
      </c>
      <c r="J191" s="3">
        <v>6</v>
      </c>
    </row>
    <row r="192" spans="1:10">
      <c r="A192" s="3" t="s">
        <v>413</v>
      </c>
      <c r="B192" s="17">
        <v>4419.3703436673877</v>
      </c>
      <c r="C192" s="17">
        <v>4595.0492670031244</v>
      </c>
      <c r="D192" s="35">
        <f t="shared" si="6"/>
        <v>3.9752025667518565E-2</v>
      </c>
      <c r="E192" s="20">
        <v>93.246815669310266</v>
      </c>
      <c r="F192" s="20">
        <v>102.13890891612593</v>
      </c>
      <c r="G192" s="142">
        <f t="shared" si="7"/>
        <v>9.5360824742267924E-2</v>
      </c>
      <c r="H192" s="188">
        <f t="shared" si="8"/>
        <v>4.0901102412525869E-2</v>
      </c>
      <c r="I192" s="5" t="s">
        <v>414</v>
      </c>
      <c r="J192" s="3">
        <v>12</v>
      </c>
    </row>
    <row r="193" spans="1:10">
      <c r="A193" s="3" t="s">
        <v>415</v>
      </c>
      <c r="B193" s="17">
        <v>4356.6815697963239</v>
      </c>
      <c r="C193" s="17">
        <v>4615.0024838549425</v>
      </c>
      <c r="D193" s="35">
        <f t="shared" si="6"/>
        <v>5.9293044469783229E-2</v>
      </c>
      <c r="E193" s="20">
        <v>142.07650273224044</v>
      </c>
      <c r="F193" s="20">
        <v>140.08941877794337</v>
      </c>
      <c r="G193" s="142">
        <f t="shared" si="7"/>
        <v>-1.3986013986014068E-2</v>
      </c>
      <c r="H193" s="188">
        <f t="shared" si="8"/>
        <v>5.6978798586572399E-2</v>
      </c>
      <c r="I193" s="5" t="s">
        <v>416</v>
      </c>
      <c r="J193" s="3">
        <v>4</v>
      </c>
    </row>
    <row r="194" spans="1:10">
      <c r="A194" s="3" t="s">
        <v>417</v>
      </c>
      <c r="B194" s="17">
        <v>3889.1976380687738</v>
      </c>
      <c r="C194" s="17">
        <v>4153.3578469535641</v>
      </c>
      <c r="D194" s="35">
        <f t="shared" si="6"/>
        <v>6.7921518387006552E-2</v>
      </c>
      <c r="E194" s="20">
        <v>89.901905594614988</v>
      </c>
      <c r="F194" s="20">
        <v>95.782778982165738</v>
      </c>
      <c r="G194" s="142">
        <f t="shared" si="7"/>
        <v>6.5414335198507922E-2</v>
      </c>
      <c r="H194" s="188">
        <f t="shared" si="8"/>
        <v>6.7864872267991982E-2</v>
      </c>
      <c r="I194" s="5" t="s">
        <v>418</v>
      </c>
      <c r="J194" s="3">
        <v>4</v>
      </c>
    </row>
    <row r="195" spans="1:10">
      <c r="A195" s="3" t="s">
        <v>419</v>
      </c>
      <c r="B195" s="17">
        <v>2834.5834978286616</v>
      </c>
      <c r="C195" s="17">
        <v>2857.0864587445717</v>
      </c>
      <c r="D195" s="35">
        <f t="shared" si="6"/>
        <v>7.938718662952704E-3</v>
      </c>
      <c r="E195" s="20">
        <v>81.129095933675487</v>
      </c>
      <c r="F195" s="20">
        <v>81.129095933675487</v>
      </c>
      <c r="G195" s="142">
        <f t="shared" si="7"/>
        <v>0</v>
      </c>
      <c r="H195" s="188">
        <f t="shared" si="8"/>
        <v>7.7178254688241577E-3</v>
      </c>
      <c r="I195" s="5" t="s">
        <v>420</v>
      </c>
      <c r="J195" s="3">
        <v>35</v>
      </c>
    </row>
    <row r="196" spans="1:10">
      <c r="A196" s="3" t="s">
        <v>421</v>
      </c>
      <c r="B196" s="17">
        <v>3137.244548743522</v>
      </c>
      <c r="C196" s="17">
        <v>3276.2687004986801</v>
      </c>
      <c r="D196" s="35">
        <f t="shared" si="6"/>
        <v>4.4314094612368571E-2</v>
      </c>
      <c r="E196" s="20">
        <v>98.054170333431117</v>
      </c>
      <c r="F196" s="20">
        <v>102.59118020925003</v>
      </c>
      <c r="G196" s="142">
        <f t="shared" si="7"/>
        <v>4.6270442760271147E-2</v>
      </c>
      <c r="H196" s="188">
        <f t="shared" si="8"/>
        <v>4.4373386848165941E-2</v>
      </c>
      <c r="I196" s="5" t="s">
        <v>422</v>
      </c>
      <c r="J196" s="3">
        <v>34</v>
      </c>
    </row>
    <row r="197" spans="1:10">
      <c r="A197" s="3" t="s">
        <v>423</v>
      </c>
      <c r="B197" s="17">
        <v>6238.0952380952385</v>
      </c>
      <c r="C197" s="17">
        <v>6467.0580560991521</v>
      </c>
      <c r="D197" s="35">
        <f t="shared" si="6"/>
        <v>3.670396319146696E-2</v>
      </c>
      <c r="E197" s="20">
        <v>123.61382909328115</v>
      </c>
      <c r="F197" s="20">
        <v>127.20156555772994</v>
      </c>
      <c r="G197" s="142">
        <f t="shared" si="7"/>
        <v>2.902374670184682E-2</v>
      </c>
      <c r="H197" s="188">
        <f t="shared" si="8"/>
        <v>3.6554729556523835E-2</v>
      </c>
      <c r="I197" s="5" t="s">
        <v>424</v>
      </c>
      <c r="J197" s="3">
        <v>19</v>
      </c>
    </row>
    <row r="198" spans="1:10">
      <c r="A198" s="3" t="s">
        <v>425</v>
      </c>
      <c r="B198" s="17">
        <v>4670.4871060171918</v>
      </c>
      <c r="C198" s="17">
        <v>4811.0184943995828</v>
      </c>
      <c r="D198" s="35">
        <f t="shared" ref="D198:D261" si="9">C198/B198-1</f>
        <v>3.0089235917456714E-2</v>
      </c>
      <c r="E198" s="20">
        <v>72.284449075280023</v>
      </c>
      <c r="F198" s="20">
        <v>72.284449075280023</v>
      </c>
      <c r="G198" s="142">
        <f t="shared" si="7"/>
        <v>0</v>
      </c>
      <c r="H198" s="188">
        <f t="shared" si="8"/>
        <v>2.9630646711519937E-2</v>
      </c>
      <c r="I198" s="5" t="s">
        <v>426</v>
      </c>
      <c r="J198" s="3">
        <v>17</v>
      </c>
    </row>
    <row r="199" spans="1:10">
      <c r="A199" s="3" t="s">
        <v>427</v>
      </c>
      <c r="B199" s="17">
        <v>3694.8051948051948</v>
      </c>
      <c r="C199" s="17">
        <v>3831.1688311688313</v>
      </c>
      <c r="D199" s="35">
        <f t="shared" si="9"/>
        <v>3.6906854130052791E-2</v>
      </c>
      <c r="E199" s="20">
        <v>105.51948051948052</v>
      </c>
      <c r="F199" s="20">
        <v>115.25974025974025</v>
      </c>
      <c r="G199" s="142">
        <f t="shared" ref="G199:G262" si="10">F199/E199-1</f>
        <v>9.2307692307692202E-2</v>
      </c>
      <c r="H199" s="188">
        <f t="shared" ref="H199:H262" si="11">(C199+F199)/(B199+E199)-1</f>
        <v>3.8445108927808613E-2</v>
      </c>
      <c r="I199" s="5" t="s">
        <v>428</v>
      </c>
      <c r="J199" s="3">
        <v>34</v>
      </c>
    </row>
    <row r="200" spans="1:10">
      <c r="A200" s="3" t="s">
        <v>429</v>
      </c>
      <c r="B200" s="17">
        <v>4544.6855461566756</v>
      </c>
      <c r="C200" s="17">
        <v>4700.6252298639201</v>
      </c>
      <c r="D200" s="35">
        <f t="shared" si="9"/>
        <v>3.4312535405033318E-2</v>
      </c>
      <c r="E200" s="20">
        <v>79.440970945200448</v>
      </c>
      <c r="F200" s="20">
        <v>79.440970945200448</v>
      </c>
      <c r="G200" s="142">
        <f t="shared" si="10"/>
        <v>0</v>
      </c>
      <c r="H200" s="188">
        <f t="shared" si="11"/>
        <v>3.372305734510439E-2</v>
      </c>
      <c r="I200" s="5" t="s">
        <v>430</v>
      </c>
      <c r="J200" s="3">
        <v>6</v>
      </c>
    </row>
    <row r="201" spans="1:10">
      <c r="A201" s="3" t="s">
        <v>431</v>
      </c>
      <c r="B201" s="17">
        <v>6157.3355128729054</v>
      </c>
      <c r="C201" s="17">
        <v>6191.6632611360847</v>
      </c>
      <c r="D201" s="35">
        <f t="shared" si="9"/>
        <v>5.5750978960642517E-3</v>
      </c>
      <c r="E201" s="20">
        <v>140.98896608091542</v>
      </c>
      <c r="F201" s="20">
        <v>147.93624846751123</v>
      </c>
      <c r="G201" s="142">
        <f t="shared" si="10"/>
        <v>4.9275362318840443E-2</v>
      </c>
      <c r="H201" s="188">
        <f t="shared" si="11"/>
        <v>6.5533350635866849E-3</v>
      </c>
      <c r="I201" s="5" t="s">
        <v>432</v>
      </c>
      <c r="J201" s="3">
        <v>18</v>
      </c>
    </row>
    <row r="202" spans="1:10">
      <c r="A202" s="3" t="s">
        <v>433</v>
      </c>
      <c r="B202" s="17">
        <v>5381.7838603114678</v>
      </c>
      <c r="C202" s="17">
        <v>5125.5309108069841</v>
      </c>
      <c r="D202" s="35">
        <f t="shared" si="9"/>
        <v>-4.7614871974745787E-2</v>
      </c>
      <c r="E202" s="20">
        <v>103.82255781028788</v>
      </c>
      <c r="F202" s="20">
        <v>105.23831996224634</v>
      </c>
      <c r="G202" s="142">
        <f t="shared" si="10"/>
        <v>1.3636363636363447E-2</v>
      </c>
      <c r="H202" s="188">
        <f t="shared" si="11"/>
        <v>-4.6455609084652405E-2</v>
      </c>
      <c r="I202" s="5" t="s">
        <v>434</v>
      </c>
      <c r="J202" s="3">
        <v>10</v>
      </c>
    </row>
    <row r="203" spans="1:10">
      <c r="A203" s="3" t="s">
        <v>435</v>
      </c>
      <c r="B203" s="17">
        <v>3303.8296209456821</v>
      </c>
      <c r="C203" s="17">
        <v>3313.2082844861275</v>
      </c>
      <c r="D203" s="35">
        <f t="shared" si="9"/>
        <v>2.8387249393813097E-3</v>
      </c>
      <c r="E203" s="20">
        <v>69.75381008206331</v>
      </c>
      <c r="F203" s="20">
        <v>74.638530676045335</v>
      </c>
      <c r="G203" s="142">
        <f t="shared" si="10"/>
        <v>7.0028011204481766E-2</v>
      </c>
      <c r="H203" s="188">
        <f t="shared" si="11"/>
        <v>4.2279624695933382E-3</v>
      </c>
      <c r="I203" s="5" t="s">
        <v>436</v>
      </c>
      <c r="J203" s="3">
        <v>8</v>
      </c>
    </row>
    <row r="204" spans="1:10">
      <c r="A204" s="3" t="s">
        <v>437</v>
      </c>
      <c r="B204" s="17">
        <v>3983.5796387520527</v>
      </c>
      <c r="C204" s="17">
        <v>4104.1050903119867</v>
      </c>
      <c r="D204" s="35">
        <f t="shared" si="9"/>
        <v>3.0255564715581107E-2</v>
      </c>
      <c r="E204" s="20">
        <v>116.91297208538587</v>
      </c>
      <c r="F204" s="20">
        <v>125.1231527093596</v>
      </c>
      <c r="G204" s="142">
        <f t="shared" si="10"/>
        <v>7.02247191011236E-2</v>
      </c>
      <c r="H204" s="188">
        <f t="shared" si="11"/>
        <v>3.1395162582091851E-2</v>
      </c>
      <c r="I204" s="5" t="s">
        <v>438</v>
      </c>
      <c r="J204" s="3">
        <v>17</v>
      </c>
    </row>
    <row r="205" spans="1:10">
      <c r="A205" s="3" t="s">
        <v>439</v>
      </c>
      <c r="B205" s="17">
        <v>5465.5380894800483</v>
      </c>
      <c r="C205" s="17">
        <v>5481.8621523579204</v>
      </c>
      <c r="D205" s="35">
        <f t="shared" si="9"/>
        <v>2.9867256637168271E-3</v>
      </c>
      <c r="E205" s="20">
        <v>111.44699717855703</v>
      </c>
      <c r="F205" s="20">
        <v>117.29141475211608</v>
      </c>
      <c r="G205" s="142">
        <f t="shared" si="10"/>
        <v>5.2441229656419619E-2</v>
      </c>
      <c r="H205" s="188">
        <f t="shared" si="11"/>
        <v>3.9749936761463989E-3</v>
      </c>
      <c r="I205" s="5" t="s">
        <v>440</v>
      </c>
      <c r="J205" s="3">
        <v>17</v>
      </c>
    </row>
    <row r="206" spans="1:10">
      <c r="A206" s="3" t="s">
        <v>441</v>
      </c>
      <c r="B206" s="17">
        <v>4130.5947271612504</v>
      </c>
      <c r="C206" s="17">
        <v>4426.732066217045</v>
      </c>
      <c r="D206" s="35">
        <f t="shared" si="9"/>
        <v>7.1693632180495959E-2</v>
      </c>
      <c r="E206" s="20">
        <v>131.82096873083998</v>
      </c>
      <c r="F206" s="20">
        <v>150.21459227467813</v>
      </c>
      <c r="G206" s="142">
        <f t="shared" si="10"/>
        <v>0.13953488372093026</v>
      </c>
      <c r="H206" s="188">
        <f t="shared" si="11"/>
        <v>7.3791714614499515E-2</v>
      </c>
      <c r="I206" s="5" t="s">
        <v>442</v>
      </c>
      <c r="J206" s="3">
        <v>17</v>
      </c>
    </row>
    <row r="207" spans="1:10">
      <c r="A207" s="3" t="s">
        <v>443</v>
      </c>
      <c r="B207" s="17">
        <v>3421.9536757301107</v>
      </c>
      <c r="C207" s="17">
        <v>3313.1923464249749</v>
      </c>
      <c r="D207" s="35">
        <f t="shared" si="9"/>
        <v>-3.178340200117713E-2</v>
      </c>
      <c r="E207" s="20">
        <v>83.081570996978854</v>
      </c>
      <c r="F207" s="20">
        <v>83.081570996978854</v>
      </c>
      <c r="G207" s="142">
        <f t="shared" si="10"/>
        <v>0</v>
      </c>
      <c r="H207" s="188">
        <f t="shared" si="11"/>
        <v>-3.103002442177849E-2</v>
      </c>
      <c r="I207" s="5" t="s">
        <v>444</v>
      </c>
      <c r="J207" s="3">
        <v>2</v>
      </c>
    </row>
    <row r="208" spans="1:10">
      <c r="A208" s="3" t="s">
        <v>445</v>
      </c>
      <c r="B208" s="17">
        <v>4089.6101879173784</v>
      </c>
      <c r="C208" s="17">
        <v>4208.7280633638766</v>
      </c>
      <c r="D208" s="35">
        <f t="shared" si="9"/>
        <v>2.9126950974063037E-2</v>
      </c>
      <c r="E208" s="20">
        <v>77.030594812859135</v>
      </c>
      <c r="F208" s="20">
        <v>78.117720142879335</v>
      </c>
      <c r="G208" s="142">
        <f t="shared" si="10"/>
        <v>1.4112903225806495E-2</v>
      </c>
      <c r="H208" s="188">
        <f t="shared" si="11"/>
        <v>2.8849379402885011E-2</v>
      </c>
      <c r="I208" s="5" t="s">
        <v>446</v>
      </c>
      <c r="J208" s="3">
        <v>6</v>
      </c>
    </row>
    <row r="209" spans="1:10">
      <c r="A209" s="3" t="s">
        <v>447</v>
      </c>
      <c r="B209" s="17">
        <v>3700.255257080345</v>
      </c>
      <c r="C209" s="17">
        <v>3680.4424456059319</v>
      </c>
      <c r="D209" s="35">
        <f t="shared" si="9"/>
        <v>-5.3544445174429356E-3</v>
      </c>
      <c r="E209" s="20">
        <v>76.212471131639717</v>
      </c>
      <c r="F209" s="20">
        <v>77.671083019326602</v>
      </c>
      <c r="G209" s="142">
        <f t="shared" si="10"/>
        <v>1.9138755980861344E-2</v>
      </c>
      <c r="H209" s="188">
        <f t="shared" si="11"/>
        <v>-4.86014998873463E-3</v>
      </c>
      <c r="I209" s="5" t="s">
        <v>448</v>
      </c>
      <c r="J209" s="3">
        <v>2</v>
      </c>
    </row>
    <row r="210" spans="1:10">
      <c r="A210" s="3" t="s">
        <v>449</v>
      </c>
      <c r="B210" s="17">
        <v>3944.5177246496291</v>
      </c>
      <c r="C210" s="17">
        <v>4078.8953009068427</v>
      </c>
      <c r="D210" s="35">
        <f t="shared" si="9"/>
        <v>3.4066921646080273E-2</v>
      </c>
      <c r="E210" s="20">
        <v>127.78235779060181</v>
      </c>
      <c r="F210" s="20">
        <v>127.28771640560593</v>
      </c>
      <c r="G210" s="142">
        <f t="shared" si="10"/>
        <v>-3.8709677419354049E-3</v>
      </c>
      <c r="H210" s="188">
        <f t="shared" si="11"/>
        <v>3.2876490475130193E-2</v>
      </c>
      <c r="I210" s="5" t="s">
        <v>450</v>
      </c>
      <c r="J210" s="3">
        <v>17</v>
      </c>
    </row>
    <row r="211" spans="1:10">
      <c r="A211" s="3" t="s">
        <v>451</v>
      </c>
      <c r="B211" s="17">
        <v>4037.6623849204907</v>
      </c>
      <c r="C211" s="17">
        <v>4221.7896000873334</v>
      </c>
      <c r="D211" s="35">
        <f t="shared" si="9"/>
        <v>4.5602429726295357E-2</v>
      </c>
      <c r="E211" s="20">
        <v>68.629234744004947</v>
      </c>
      <c r="F211" s="20">
        <v>70.485062406753755</v>
      </c>
      <c r="G211" s="142">
        <f t="shared" si="10"/>
        <v>2.7041357370095387E-2</v>
      </c>
      <c r="H211" s="188">
        <f t="shared" si="11"/>
        <v>4.5292214985156676E-2</v>
      </c>
      <c r="I211" s="5" t="s">
        <v>452</v>
      </c>
      <c r="J211" s="3">
        <v>33</v>
      </c>
    </row>
    <row r="212" spans="1:10">
      <c r="A212" s="3" t="s">
        <v>453</v>
      </c>
      <c r="B212" s="17">
        <v>3420.9444757837055</v>
      </c>
      <c r="C212" s="17">
        <v>3617.2133129180434</v>
      </c>
      <c r="D212" s="35">
        <f t="shared" si="9"/>
        <v>5.737270467956801E-2</v>
      </c>
      <c r="E212" s="20">
        <v>71.722137158513988</v>
      </c>
      <c r="F212" s="20">
        <v>74.824723990651947</v>
      </c>
      <c r="G212" s="142">
        <f t="shared" si="10"/>
        <v>4.3258426966292118E-2</v>
      </c>
      <c r="H212" s="188">
        <f t="shared" si="11"/>
        <v>5.708286706429333E-2</v>
      </c>
      <c r="I212" s="5" t="s">
        <v>454</v>
      </c>
      <c r="J212" s="3">
        <v>2</v>
      </c>
    </row>
    <row r="213" spans="1:10">
      <c r="A213" s="3" t="s">
        <v>455</v>
      </c>
      <c r="B213" s="17">
        <v>4424.7521778311802</v>
      </c>
      <c r="C213" s="17">
        <v>4647.3415440072094</v>
      </c>
      <c r="D213" s="35">
        <f t="shared" si="9"/>
        <v>5.0305498981670249E-2</v>
      </c>
      <c r="E213" s="20">
        <v>99.128867527786127</v>
      </c>
      <c r="F213" s="20">
        <v>97.626914989486338</v>
      </c>
      <c r="G213" s="142">
        <f t="shared" si="10"/>
        <v>-1.5151515151515138E-2</v>
      </c>
      <c r="H213" s="188">
        <f t="shared" si="11"/>
        <v>4.8871181938910935E-2</v>
      </c>
      <c r="I213" s="5" t="s">
        <v>456</v>
      </c>
      <c r="J213" s="3">
        <v>10</v>
      </c>
    </row>
    <row r="214" spans="1:10">
      <c r="A214" s="3" t="s">
        <v>457</v>
      </c>
      <c r="B214" s="17">
        <v>5288.2833787465943</v>
      </c>
      <c r="C214" s="17">
        <v>5455.0408719346051</v>
      </c>
      <c r="D214" s="35">
        <f t="shared" si="9"/>
        <v>3.1533388293487175E-2</v>
      </c>
      <c r="E214" s="20">
        <v>113.89645776566758</v>
      </c>
      <c r="F214" s="20">
        <v>113.07901907356948</v>
      </c>
      <c r="G214" s="142">
        <f t="shared" si="10"/>
        <v>-7.1770334928229484E-3</v>
      </c>
      <c r="H214" s="188">
        <f t="shared" si="11"/>
        <v>3.0717239987894551E-2</v>
      </c>
      <c r="I214" s="5" t="s">
        <v>458</v>
      </c>
      <c r="J214" s="3">
        <v>19</v>
      </c>
    </row>
    <row r="215" spans="1:10">
      <c r="A215" s="3" t="s">
        <v>459</v>
      </c>
      <c r="B215" s="17">
        <v>3654.1185527328716</v>
      </c>
      <c r="C215" s="17">
        <v>3731.7167051578135</v>
      </c>
      <c r="D215" s="35">
        <f t="shared" si="9"/>
        <v>2.1235805928329077E-2</v>
      </c>
      <c r="E215" s="20">
        <v>93.12291506286887</v>
      </c>
      <c r="F215" s="20">
        <v>98.793944059532976</v>
      </c>
      <c r="G215" s="142">
        <f t="shared" si="10"/>
        <v>6.0898319096169828E-2</v>
      </c>
      <c r="H215" s="188">
        <f t="shared" si="11"/>
        <v>2.2221461343559401E-2</v>
      </c>
      <c r="I215" s="5" t="s">
        <v>460</v>
      </c>
      <c r="J215" s="3">
        <v>4</v>
      </c>
    </row>
    <row r="216" spans="1:10">
      <c r="A216" s="3" t="s">
        <v>461</v>
      </c>
      <c r="B216" s="17">
        <v>5626.0296540362442</v>
      </c>
      <c r="C216" s="17">
        <v>5581.8780889621084</v>
      </c>
      <c r="D216" s="35">
        <f t="shared" si="9"/>
        <v>-7.8477306002929792E-3</v>
      </c>
      <c r="E216" s="20">
        <v>113.01482701812191</v>
      </c>
      <c r="F216" s="20">
        <v>116.30971993410215</v>
      </c>
      <c r="G216" s="142">
        <f t="shared" si="10"/>
        <v>2.9154518950437414E-2</v>
      </c>
      <c r="H216" s="188">
        <f t="shared" si="11"/>
        <v>-7.1190722241361026E-3</v>
      </c>
      <c r="I216" s="5" t="s">
        <v>462</v>
      </c>
      <c r="J216" s="3">
        <v>11</v>
      </c>
    </row>
    <row r="217" spans="1:10">
      <c r="A217" s="3" t="s">
        <v>463</v>
      </c>
      <c r="B217" s="17">
        <v>6144.0846001321879</v>
      </c>
      <c r="C217" s="17">
        <v>6810.9715796430928</v>
      </c>
      <c r="D217" s="35">
        <f t="shared" si="9"/>
        <v>0.1085413080895008</v>
      </c>
      <c r="E217" s="20">
        <v>165.8955717118308</v>
      </c>
      <c r="F217" s="20">
        <v>186.38466622604099</v>
      </c>
      <c r="G217" s="142">
        <f t="shared" si="10"/>
        <v>0.12350597609561764</v>
      </c>
      <c r="H217" s="188">
        <f t="shared" si="11"/>
        <v>0.1089347438986068</v>
      </c>
      <c r="I217" s="5" t="s">
        <v>464</v>
      </c>
      <c r="J217" s="3">
        <v>11</v>
      </c>
    </row>
    <row r="218" spans="1:10">
      <c r="A218" s="3" t="s">
        <v>465</v>
      </c>
      <c r="B218" s="17">
        <v>5207.9560155239324</v>
      </c>
      <c r="C218" s="17">
        <v>5243.2082794307889</v>
      </c>
      <c r="D218" s="35">
        <f t="shared" si="9"/>
        <v>6.768925045022689E-3</v>
      </c>
      <c r="E218" s="20">
        <v>99.935316946959901</v>
      </c>
      <c r="F218" s="20">
        <v>106.72703751617077</v>
      </c>
      <c r="G218" s="142">
        <f t="shared" si="10"/>
        <v>6.7961165048543659E-2</v>
      </c>
      <c r="H218" s="188">
        <f t="shared" si="11"/>
        <v>7.9210333902024477E-3</v>
      </c>
      <c r="I218" s="5" t="s">
        <v>466</v>
      </c>
      <c r="J218" s="3">
        <v>9</v>
      </c>
    </row>
    <row r="219" spans="1:10">
      <c r="A219" s="3" t="s">
        <v>467</v>
      </c>
      <c r="B219" s="17">
        <v>4414.2804016362961</v>
      </c>
      <c r="C219" s="17">
        <v>4613.9828932688733</v>
      </c>
      <c r="D219" s="35">
        <f t="shared" si="9"/>
        <v>4.5240101095197938E-2</v>
      </c>
      <c r="E219" s="20">
        <v>92.971364819635554</v>
      </c>
      <c r="F219" s="20">
        <v>89.624395686128679</v>
      </c>
      <c r="G219" s="142">
        <f t="shared" si="10"/>
        <v>-3.5999999999999921E-2</v>
      </c>
      <c r="H219" s="188">
        <f t="shared" si="11"/>
        <v>4.3564356435643603E-2</v>
      </c>
      <c r="I219" s="5" t="s">
        <v>468</v>
      </c>
      <c r="J219" s="3">
        <v>17</v>
      </c>
    </row>
    <row r="220" spans="1:10">
      <c r="A220" s="3" t="s">
        <v>469</v>
      </c>
      <c r="B220" s="17">
        <v>3635.6594581332583</v>
      </c>
      <c r="C220" s="17">
        <v>3690.2667274192981</v>
      </c>
      <c r="D220" s="35">
        <f t="shared" si="9"/>
        <v>1.5019907643956776E-2</v>
      </c>
      <c r="E220" s="20">
        <v>77.214258175318079</v>
      </c>
      <c r="F220" s="20">
        <v>83.277838140969479</v>
      </c>
      <c r="G220" s="142">
        <f t="shared" si="10"/>
        <v>7.8529278256922463E-2</v>
      </c>
      <c r="H220" s="188">
        <f t="shared" si="11"/>
        <v>1.6340671374089011E-2</v>
      </c>
      <c r="I220" s="5" t="s">
        <v>470</v>
      </c>
      <c r="J220" s="3">
        <v>5</v>
      </c>
    </row>
    <row r="221" spans="1:10">
      <c r="A221" s="3" t="s">
        <v>471</v>
      </c>
      <c r="B221" s="17">
        <v>6100.8264462809921</v>
      </c>
      <c r="C221" s="17">
        <v>6326.4462809917359</v>
      </c>
      <c r="D221" s="35">
        <f t="shared" si="9"/>
        <v>3.6981847737740381E-2</v>
      </c>
      <c r="E221" s="20">
        <v>138.84297520661158</v>
      </c>
      <c r="F221" s="20">
        <v>147.93388429752065</v>
      </c>
      <c r="G221" s="142">
        <f t="shared" si="10"/>
        <v>6.5476190476190244E-2</v>
      </c>
      <c r="H221" s="188">
        <f t="shared" si="11"/>
        <v>3.7615894039735087E-2</v>
      </c>
      <c r="I221" s="5" t="s">
        <v>472</v>
      </c>
      <c r="J221" s="3">
        <v>18</v>
      </c>
    </row>
    <row r="222" spans="1:10">
      <c r="A222" s="3" t="s">
        <v>473</v>
      </c>
      <c r="B222" s="17">
        <v>3802.7697292581861</v>
      </c>
      <c r="C222" s="17">
        <v>4001.1216001495468</v>
      </c>
      <c r="D222" s="35">
        <f t="shared" si="9"/>
        <v>5.2159842697089509E-2</v>
      </c>
      <c r="E222" s="20">
        <v>78.854721625073992</v>
      </c>
      <c r="F222" s="20">
        <v>86.254167056111157</v>
      </c>
      <c r="G222" s="142">
        <f t="shared" si="10"/>
        <v>9.383642828921368E-2</v>
      </c>
      <c r="H222" s="188">
        <f t="shared" si="11"/>
        <v>5.3006497389405993E-2</v>
      </c>
      <c r="I222" s="5" t="s">
        <v>474</v>
      </c>
      <c r="J222" s="3">
        <v>19</v>
      </c>
    </row>
    <row r="223" spans="1:10">
      <c r="A223" s="3" t="s">
        <v>475</v>
      </c>
      <c r="B223" s="17">
        <v>4684.7030105777058</v>
      </c>
      <c r="C223" s="17">
        <v>4670.2603742880392</v>
      </c>
      <c r="D223" s="35">
        <f t="shared" si="9"/>
        <v>-3.0829353017802763E-3</v>
      </c>
      <c r="E223" s="20">
        <v>84.825061025223761</v>
      </c>
      <c r="F223" s="20">
        <v>89.09682668836453</v>
      </c>
      <c r="G223" s="142">
        <f t="shared" si="10"/>
        <v>5.0359712230215958E-2</v>
      </c>
      <c r="H223" s="188">
        <f t="shared" si="11"/>
        <v>-2.1324689725763513E-3</v>
      </c>
      <c r="I223" s="5" t="s">
        <v>476</v>
      </c>
      <c r="J223" s="3">
        <v>9</v>
      </c>
    </row>
    <row r="224" spans="1:10">
      <c r="A224" s="3" t="s">
        <v>477</v>
      </c>
      <c r="B224" s="17">
        <v>4920.7992296581606</v>
      </c>
      <c r="C224" s="17">
        <v>5247.4723158401539</v>
      </c>
      <c r="D224" s="35">
        <f t="shared" si="9"/>
        <v>6.6386184628931977E-2</v>
      </c>
      <c r="E224" s="20">
        <v>82.571015888300437</v>
      </c>
      <c r="F224" s="20">
        <v>83.052479537794895</v>
      </c>
      <c r="G224" s="142">
        <f t="shared" si="10"/>
        <v>5.8309037900874383E-3</v>
      </c>
      <c r="H224" s="188">
        <f t="shared" si="11"/>
        <v>6.5386836027713668E-2</v>
      </c>
      <c r="I224" s="5" t="s">
        <v>478</v>
      </c>
      <c r="J224" s="3">
        <v>6</v>
      </c>
    </row>
    <row r="225" spans="1:10">
      <c r="A225" s="3" t="s">
        <v>479</v>
      </c>
      <c r="B225" s="17">
        <v>2806.8662799811882</v>
      </c>
      <c r="C225" s="17">
        <v>3038.0937451011132</v>
      </c>
      <c r="D225" s="35">
        <f t="shared" si="9"/>
        <v>8.2379223680536295E-2</v>
      </c>
      <c r="E225" s="20">
        <v>80.576892929926316</v>
      </c>
      <c r="F225" s="20">
        <v>84.966295657626588</v>
      </c>
      <c r="G225" s="142">
        <f t="shared" si="10"/>
        <v>5.4474708171206254E-2</v>
      </c>
      <c r="H225" s="188">
        <f t="shared" si="11"/>
        <v>8.1600521200933862E-2</v>
      </c>
      <c r="I225" s="5" t="s">
        <v>480</v>
      </c>
      <c r="J225" s="3">
        <v>2</v>
      </c>
    </row>
    <row r="226" spans="1:10">
      <c r="A226" s="3" t="s">
        <v>481</v>
      </c>
      <c r="B226" s="17">
        <v>5643.0329886755289</v>
      </c>
      <c r="C226" s="17">
        <v>5189.0694239290988</v>
      </c>
      <c r="D226" s="35">
        <f t="shared" si="9"/>
        <v>-8.0446732396823983E-2</v>
      </c>
      <c r="E226" s="20">
        <v>88.133924175283113</v>
      </c>
      <c r="F226" s="20">
        <v>98.96602658788774</v>
      </c>
      <c r="G226" s="142">
        <f t="shared" si="10"/>
        <v>0.12290502793296088</v>
      </c>
      <c r="H226" s="188">
        <f t="shared" si="11"/>
        <v>-7.7319587628866038E-2</v>
      </c>
      <c r="I226" s="5" t="s">
        <v>482</v>
      </c>
      <c r="J226" s="3">
        <v>12</v>
      </c>
    </row>
    <row r="227" spans="1:10">
      <c r="A227" s="3" t="s">
        <v>483</v>
      </c>
      <c r="B227" s="17">
        <v>4485.1343938562804</v>
      </c>
      <c r="C227" s="17">
        <v>4653.9769610532094</v>
      </c>
      <c r="D227" s="35">
        <f t="shared" si="9"/>
        <v>3.7644929308742414E-2</v>
      </c>
      <c r="E227" s="20">
        <v>94.7888096544158</v>
      </c>
      <c r="F227" s="20">
        <v>96.544157981349429</v>
      </c>
      <c r="G227" s="142">
        <f t="shared" si="10"/>
        <v>1.8518518518518601E-2</v>
      </c>
      <c r="H227" s="188">
        <f t="shared" si="11"/>
        <v>3.7249077755952875E-2</v>
      </c>
      <c r="I227" s="5" t="s">
        <v>484</v>
      </c>
      <c r="J227" s="3">
        <v>13</v>
      </c>
    </row>
    <row r="228" spans="1:10">
      <c r="A228" s="3" t="s">
        <v>485</v>
      </c>
      <c r="B228" s="17">
        <v>6440.4099560761351</v>
      </c>
      <c r="C228" s="17">
        <v>6590.3367496339679</v>
      </c>
      <c r="D228" s="35">
        <f t="shared" si="9"/>
        <v>2.3279076111666797E-2</v>
      </c>
      <c r="E228" s="20">
        <v>112.15226939970718</v>
      </c>
      <c r="F228" s="20">
        <v>121.2298682284041</v>
      </c>
      <c r="G228" s="142">
        <f t="shared" si="10"/>
        <v>8.09399477806787E-2</v>
      </c>
      <c r="H228" s="188">
        <f t="shared" si="11"/>
        <v>2.4265987397774413E-2</v>
      </c>
      <c r="I228" s="5" t="s">
        <v>486</v>
      </c>
      <c r="J228" s="3">
        <v>19</v>
      </c>
    </row>
    <row r="229" spans="1:10">
      <c r="A229" s="3" t="s">
        <v>487</v>
      </c>
      <c r="B229" s="17">
        <v>3859.8245375143465</v>
      </c>
      <c r="C229" s="17">
        <v>4140.1949150893843</v>
      </c>
      <c r="D229" s="35">
        <f t="shared" si="9"/>
        <v>7.2638114725181557E-2</v>
      </c>
      <c r="E229" s="20">
        <v>76.468185266597928</v>
      </c>
      <c r="F229" s="20">
        <v>76.935047756142154</v>
      </c>
      <c r="G229" s="142">
        <f t="shared" si="10"/>
        <v>6.1053167133044983E-3</v>
      </c>
      <c r="H229" s="188">
        <f t="shared" si="11"/>
        <v>7.1345618794877996E-2</v>
      </c>
      <c r="I229" s="5" t="s">
        <v>488</v>
      </c>
      <c r="J229" s="3">
        <v>2</v>
      </c>
    </row>
    <row r="230" spans="1:10">
      <c r="A230" s="3" t="s">
        <v>489</v>
      </c>
      <c r="B230" s="17">
        <v>4001.0418837257762</v>
      </c>
      <c r="C230" s="17">
        <v>4293.1444050843929</v>
      </c>
      <c r="D230" s="35">
        <f t="shared" si="9"/>
        <v>7.3006614238841916E-2</v>
      </c>
      <c r="E230" s="20">
        <v>80.766826422171292</v>
      </c>
      <c r="F230" s="20">
        <v>82.225463638257963</v>
      </c>
      <c r="G230" s="142">
        <f t="shared" si="10"/>
        <v>1.8059855521155743E-2</v>
      </c>
      <c r="H230" s="188">
        <f t="shared" si="11"/>
        <v>7.191938168118206E-2</v>
      </c>
      <c r="I230" s="5" t="s">
        <v>490</v>
      </c>
      <c r="J230" s="3">
        <v>6</v>
      </c>
    </row>
    <row r="231" spans="1:10">
      <c r="A231" s="3" t="s">
        <v>491</v>
      </c>
      <c r="B231" s="17">
        <v>3444.5571331981068</v>
      </c>
      <c r="C231" s="17">
        <v>3377.6200135226504</v>
      </c>
      <c r="D231" s="35">
        <f t="shared" si="9"/>
        <v>-1.9432721562469335E-2</v>
      </c>
      <c r="E231" s="20">
        <v>79.445571331981071</v>
      </c>
      <c r="F231" s="20">
        <v>86.206896551724142</v>
      </c>
      <c r="G231" s="142">
        <f t="shared" si="10"/>
        <v>8.5106382978723527E-2</v>
      </c>
      <c r="H231" s="188">
        <f t="shared" si="11"/>
        <v>-1.7075978511128187E-2</v>
      </c>
      <c r="I231" s="5" t="s">
        <v>492</v>
      </c>
      <c r="J231" s="3">
        <v>2</v>
      </c>
    </row>
    <row r="232" spans="1:10">
      <c r="A232" s="3" t="s">
        <v>493</v>
      </c>
      <c r="B232" s="17">
        <v>4689.877300613497</v>
      </c>
      <c r="C232" s="17">
        <v>4906.748466257669</v>
      </c>
      <c r="D232" s="35">
        <f t="shared" si="9"/>
        <v>4.6242396494211579E-2</v>
      </c>
      <c r="E232" s="20">
        <v>98.159509202453989</v>
      </c>
      <c r="F232" s="20">
        <v>101.22699386503068</v>
      </c>
      <c r="G232" s="142">
        <f t="shared" si="10"/>
        <v>3.125E-2</v>
      </c>
      <c r="H232" s="188">
        <f t="shared" si="11"/>
        <v>4.5935037478378016E-2</v>
      </c>
      <c r="I232" s="5" t="s">
        <v>494</v>
      </c>
      <c r="J232" s="3">
        <v>9</v>
      </c>
    </row>
    <row r="233" spans="1:10">
      <c r="A233" s="3" t="s">
        <v>495</v>
      </c>
      <c r="B233" s="17">
        <v>4741.9434118767476</v>
      </c>
      <c r="C233" s="17">
        <v>4581.7947221283521</v>
      </c>
      <c r="D233" s="35">
        <f t="shared" si="9"/>
        <v>-3.3772796475656897E-2</v>
      </c>
      <c r="E233" s="20">
        <v>98.55303984516604</v>
      </c>
      <c r="F233" s="20">
        <v>102.27028355503671</v>
      </c>
      <c r="G233" s="142">
        <f t="shared" si="10"/>
        <v>3.7718204488778051E-2</v>
      </c>
      <c r="H233" s="188">
        <f t="shared" si="11"/>
        <v>-3.2317231837423854E-2</v>
      </c>
      <c r="I233" s="5" t="s">
        <v>496</v>
      </c>
      <c r="J233" s="3">
        <v>10</v>
      </c>
    </row>
    <row r="234" spans="1:10">
      <c r="A234" s="3" t="s">
        <v>497</v>
      </c>
      <c r="B234" s="17">
        <v>5658.730158730159</v>
      </c>
      <c r="C234" s="17">
        <v>5440.4761904761908</v>
      </c>
      <c r="D234" s="35">
        <f t="shared" si="9"/>
        <v>-3.8569424964936871E-2</v>
      </c>
      <c r="E234" s="20">
        <v>203.37301587301587</v>
      </c>
      <c r="F234" s="20">
        <v>222.22222222222223</v>
      </c>
      <c r="G234" s="142">
        <f t="shared" si="10"/>
        <v>9.2682926829268375E-2</v>
      </c>
      <c r="H234" s="188">
        <f t="shared" si="11"/>
        <v>-3.401590793704512E-2</v>
      </c>
      <c r="I234" s="5" t="s">
        <v>498</v>
      </c>
      <c r="J234" s="3">
        <v>19</v>
      </c>
    </row>
    <row r="235" spans="1:10">
      <c r="A235" s="3" t="s">
        <v>499</v>
      </c>
      <c r="B235" s="17">
        <v>3601.2387439568756</v>
      </c>
      <c r="C235" s="17">
        <v>3581.5609409511453</v>
      </c>
      <c r="D235" s="35">
        <f t="shared" si="9"/>
        <v>-5.4641761918037268E-3</v>
      </c>
      <c r="E235" s="20">
        <v>96.103053611973493</v>
      </c>
      <c r="F235" s="20">
        <v>98.836939900838701</v>
      </c>
      <c r="G235" s="142">
        <f t="shared" si="10"/>
        <v>2.8447444551591206E-2</v>
      </c>
      <c r="H235" s="188">
        <f t="shared" si="11"/>
        <v>-4.5827293348984499E-3</v>
      </c>
      <c r="I235" s="5" t="s">
        <v>500</v>
      </c>
      <c r="J235" s="3">
        <v>14</v>
      </c>
    </row>
    <row r="236" spans="1:10">
      <c r="A236" s="3" t="s">
        <v>501</v>
      </c>
      <c r="B236" s="17">
        <v>4252.3520802843404</v>
      </c>
      <c r="C236" s="17">
        <v>4315.9105164122939</v>
      </c>
      <c r="D236" s="35">
        <f t="shared" si="9"/>
        <v>1.4946654211121624E-2</v>
      </c>
      <c r="E236" s="20">
        <v>114.99059167886264</v>
      </c>
      <c r="F236" s="20">
        <v>111.01818942086557</v>
      </c>
      <c r="G236" s="142">
        <f t="shared" si="10"/>
        <v>-3.4545454545454546E-2</v>
      </c>
      <c r="H236" s="188">
        <f t="shared" si="11"/>
        <v>1.3643544449231548E-2</v>
      </c>
      <c r="I236" s="5" t="s">
        <v>502</v>
      </c>
      <c r="J236" s="3">
        <v>17</v>
      </c>
    </row>
    <row r="237" spans="1:10">
      <c r="A237" s="3" t="s">
        <v>503</v>
      </c>
      <c r="B237" s="17">
        <v>4644.2307692307695</v>
      </c>
      <c r="C237" s="17">
        <v>4531.0650887573966</v>
      </c>
      <c r="D237" s="35">
        <f t="shared" si="9"/>
        <v>-2.4366937410415734E-2</v>
      </c>
      <c r="E237" s="20">
        <v>127.2189349112426</v>
      </c>
      <c r="F237" s="20">
        <v>122.0414201183432</v>
      </c>
      <c r="G237" s="142">
        <f t="shared" si="10"/>
        <v>-4.0697674418604612E-2</v>
      </c>
      <c r="H237" s="188">
        <f t="shared" si="11"/>
        <v>-2.4802356223841304E-2</v>
      </c>
      <c r="I237" s="5" t="s">
        <v>504</v>
      </c>
      <c r="J237" s="3">
        <v>4</v>
      </c>
    </row>
    <row r="238" spans="1:10">
      <c r="A238" s="3" t="s">
        <v>505</v>
      </c>
      <c r="B238" s="17">
        <v>3839.7691082802548</v>
      </c>
      <c r="C238" s="17">
        <v>4032.0461783439491</v>
      </c>
      <c r="D238" s="35">
        <f t="shared" si="9"/>
        <v>5.0075164584521215E-2</v>
      </c>
      <c r="E238" s="20">
        <v>103.10509554140127</v>
      </c>
      <c r="F238" s="20">
        <v>126.39331210191082</v>
      </c>
      <c r="G238" s="142">
        <f t="shared" si="10"/>
        <v>0.22586872586872597</v>
      </c>
      <c r="H238" s="188">
        <f t="shared" si="11"/>
        <v>5.4672118733908759E-2</v>
      </c>
      <c r="I238" s="5" t="s">
        <v>506</v>
      </c>
      <c r="J238" s="3">
        <v>17</v>
      </c>
    </row>
    <row r="239" spans="1:10">
      <c r="A239" s="3" t="s">
        <v>507</v>
      </c>
      <c r="B239" s="17">
        <v>4786.5913077372834</v>
      </c>
      <c r="C239" s="17">
        <v>4703.5665562268559</v>
      </c>
      <c r="D239" s="35">
        <f t="shared" si="9"/>
        <v>-1.7345276872964277E-2</v>
      </c>
      <c r="E239" s="20">
        <v>120.44435782498539</v>
      </c>
      <c r="F239" s="20">
        <v>155.91502631066069</v>
      </c>
      <c r="G239" s="142">
        <f t="shared" si="10"/>
        <v>0.2944983818770226</v>
      </c>
      <c r="H239" s="188">
        <f t="shared" si="11"/>
        <v>-9.6910000794346862E-3</v>
      </c>
      <c r="I239" s="5" t="s">
        <v>508</v>
      </c>
      <c r="J239" s="3">
        <v>17</v>
      </c>
    </row>
    <row r="240" spans="1:10">
      <c r="A240" s="3" t="s">
        <v>509</v>
      </c>
      <c r="B240" s="17">
        <v>3609.4285580128658</v>
      </c>
      <c r="C240" s="17">
        <v>3939.1463586420623</v>
      </c>
      <c r="D240" s="35">
        <f t="shared" si="9"/>
        <v>9.1349030831273659E-2</v>
      </c>
      <c r="E240" s="20">
        <v>87.383199511668309</v>
      </c>
      <c r="F240" s="20">
        <v>98.464572474996473</v>
      </c>
      <c r="G240" s="142">
        <f t="shared" si="10"/>
        <v>0.12681354110693177</v>
      </c>
      <c r="H240" s="188">
        <f t="shared" si="11"/>
        <v>9.2187321385477139E-2</v>
      </c>
      <c r="I240" s="5" t="s">
        <v>510</v>
      </c>
      <c r="J240" s="3">
        <v>11</v>
      </c>
    </row>
    <row r="241" spans="1:10">
      <c r="A241" s="3" t="s">
        <v>511</v>
      </c>
      <c r="B241" s="17">
        <v>4515.151515151515</v>
      </c>
      <c r="C241" s="17">
        <v>4556.1294765840221</v>
      </c>
      <c r="D241" s="35">
        <f t="shared" si="9"/>
        <v>9.0756558877365112E-3</v>
      </c>
      <c r="E241" s="20">
        <v>93.663911845730027</v>
      </c>
      <c r="F241" s="20">
        <v>93.663911845730027</v>
      </c>
      <c r="G241" s="142">
        <f t="shared" si="10"/>
        <v>0</v>
      </c>
      <c r="H241" s="188">
        <f t="shared" si="11"/>
        <v>8.8912133891214662E-3</v>
      </c>
      <c r="I241" s="5" t="s">
        <v>512</v>
      </c>
      <c r="J241" s="3">
        <v>19</v>
      </c>
    </row>
    <row r="242" spans="1:10">
      <c r="A242" s="3" t="s">
        <v>513</v>
      </c>
      <c r="B242" s="17">
        <v>2846.0741007842785</v>
      </c>
      <c r="C242" s="17">
        <v>2781.8894798521592</v>
      </c>
      <c r="D242" s="35">
        <f t="shared" si="9"/>
        <v>-2.2551985176504141E-2</v>
      </c>
      <c r="E242" s="20">
        <v>111.87235193365186</v>
      </c>
      <c r="F242" s="20">
        <v>112.23293969169747</v>
      </c>
      <c r="G242" s="142">
        <f t="shared" si="10"/>
        <v>3.2232070910556132E-3</v>
      </c>
      <c r="H242" s="188">
        <f t="shared" si="11"/>
        <v>-2.1577142857142739E-2</v>
      </c>
      <c r="I242" s="5" t="s">
        <v>514</v>
      </c>
      <c r="J242" s="3">
        <v>34</v>
      </c>
    </row>
    <row r="243" spans="1:10">
      <c r="A243" s="3" t="s">
        <v>515</v>
      </c>
      <c r="B243" s="17">
        <v>2994.3530171022912</v>
      </c>
      <c r="C243" s="17">
        <v>3084.7047434656342</v>
      </c>
      <c r="D243" s="35">
        <f t="shared" si="9"/>
        <v>3.0174039549544673E-2</v>
      </c>
      <c r="E243" s="20">
        <v>72.604065827686355</v>
      </c>
      <c r="F243" s="20">
        <v>74.862858986769922</v>
      </c>
      <c r="G243" s="142">
        <f t="shared" si="10"/>
        <v>3.1111111111111089E-2</v>
      </c>
      <c r="H243" s="188">
        <f t="shared" si="11"/>
        <v>3.0196222841811782E-2</v>
      </c>
      <c r="I243" s="5" t="s">
        <v>516</v>
      </c>
      <c r="J243" s="3">
        <v>33</v>
      </c>
    </row>
    <row r="244" spans="1:10">
      <c r="A244" s="3" t="s">
        <v>517</v>
      </c>
      <c r="B244" s="17">
        <v>5266.0315133748627</v>
      </c>
      <c r="C244" s="17">
        <v>5313.0572859411259</v>
      </c>
      <c r="D244" s="35">
        <f t="shared" si="9"/>
        <v>8.9300211073224389E-3</v>
      </c>
      <c r="E244" s="20">
        <v>114.20544766092586</v>
      </c>
      <c r="F244" s="20">
        <v>124.58776108464639</v>
      </c>
      <c r="G244" s="142">
        <f t="shared" si="10"/>
        <v>9.0909090909090828E-2</v>
      </c>
      <c r="H244" s="188">
        <f t="shared" si="11"/>
        <v>1.0670177987649909E-2</v>
      </c>
      <c r="I244" s="5" t="s">
        <v>518</v>
      </c>
      <c r="J244" s="3">
        <v>19</v>
      </c>
    </row>
    <row r="245" spans="1:10">
      <c r="A245" s="3" t="s">
        <v>519</v>
      </c>
      <c r="B245" s="17">
        <v>4738.1071607411113</v>
      </c>
      <c r="C245" s="17">
        <v>4724.0861291937908</v>
      </c>
      <c r="D245" s="35">
        <f t="shared" si="9"/>
        <v>-2.9592052420206461E-3</v>
      </c>
      <c r="E245" s="20">
        <v>92.13820731096645</v>
      </c>
      <c r="F245" s="20">
        <v>93.139709564346518</v>
      </c>
      <c r="G245" s="142">
        <f t="shared" si="10"/>
        <v>1.0869565217391353E-2</v>
      </c>
      <c r="H245" s="188">
        <f t="shared" si="11"/>
        <v>-2.6954177897571263E-3</v>
      </c>
      <c r="I245" s="5" t="s">
        <v>520</v>
      </c>
      <c r="J245" s="3">
        <v>14</v>
      </c>
    </row>
    <row r="246" spans="1:10">
      <c r="A246" s="3" t="s">
        <v>521</v>
      </c>
      <c r="B246" s="17">
        <v>4069.2433442316674</v>
      </c>
      <c r="C246" s="17">
        <v>4083.9560952825782</v>
      </c>
      <c r="D246" s="35">
        <f t="shared" si="9"/>
        <v>3.6155987259318678E-3</v>
      </c>
      <c r="E246" s="20">
        <v>73.914058851004199</v>
      </c>
      <c r="F246" s="20">
        <v>76.833255488089677</v>
      </c>
      <c r="G246" s="142">
        <f t="shared" si="10"/>
        <v>3.9494470774091628E-2</v>
      </c>
      <c r="H246" s="188">
        <f t="shared" si="11"/>
        <v>4.2556789357983682E-3</v>
      </c>
      <c r="I246" s="5" t="s">
        <v>522</v>
      </c>
      <c r="J246" s="3">
        <v>2</v>
      </c>
    </row>
    <row r="247" spans="1:10">
      <c r="A247" s="3" t="s">
        <v>523</v>
      </c>
      <c r="B247" s="17">
        <v>4605.1377118644068</v>
      </c>
      <c r="C247" s="17">
        <v>4846.3983050847455</v>
      </c>
      <c r="D247" s="35">
        <f t="shared" si="9"/>
        <v>5.2389441601011999E-2</v>
      </c>
      <c r="E247" s="20">
        <v>109.63983050847457</v>
      </c>
      <c r="F247" s="20">
        <v>111.22881355932203</v>
      </c>
      <c r="G247" s="142">
        <f t="shared" si="10"/>
        <v>1.449275362318847E-2</v>
      </c>
      <c r="H247" s="188">
        <f t="shared" si="11"/>
        <v>5.15081727798683E-2</v>
      </c>
      <c r="I247" s="5" t="s">
        <v>524</v>
      </c>
      <c r="J247" s="3">
        <v>11</v>
      </c>
    </row>
    <row r="248" spans="1:10">
      <c r="A248" s="3" t="s">
        <v>525</v>
      </c>
      <c r="B248" s="17">
        <v>4363.5308904573139</v>
      </c>
      <c r="C248" s="17">
        <v>4370.1053852847335</v>
      </c>
      <c r="D248" s="35">
        <f t="shared" si="9"/>
        <v>1.5066914827617239E-3</v>
      </c>
      <c r="E248" s="20">
        <v>131.68326404331432</v>
      </c>
      <c r="F248" s="20">
        <v>148.6996035966354</v>
      </c>
      <c r="G248" s="142">
        <f t="shared" si="10"/>
        <v>0.12922173274596171</v>
      </c>
      <c r="H248" s="188">
        <f t="shared" si="11"/>
        <v>5.247988987826524E-3</v>
      </c>
      <c r="I248" s="5" t="s">
        <v>526</v>
      </c>
      <c r="J248" s="3">
        <v>18</v>
      </c>
    </row>
    <row r="249" spans="1:10">
      <c r="A249" s="3" t="s">
        <v>527</v>
      </c>
      <c r="B249" s="17">
        <v>5142.3282599753184</v>
      </c>
      <c r="C249" s="17">
        <v>5141.9169066227887</v>
      </c>
      <c r="D249" s="35">
        <f t="shared" si="9"/>
        <v>-7.9993600511918395E-5</v>
      </c>
      <c r="E249" s="20">
        <v>124.22871246400658</v>
      </c>
      <c r="F249" s="20">
        <v>129.9876593994241</v>
      </c>
      <c r="G249" s="142">
        <f t="shared" si="10"/>
        <v>4.635761589403975E-2</v>
      </c>
      <c r="H249" s="188">
        <f t="shared" si="11"/>
        <v>1.0153870186675462E-3</v>
      </c>
      <c r="I249" s="5" t="s">
        <v>528</v>
      </c>
      <c r="J249" s="3">
        <v>10</v>
      </c>
    </row>
    <row r="250" spans="1:10">
      <c r="A250" s="3" t="s">
        <v>529</v>
      </c>
      <c r="B250" s="17">
        <v>5463.9765614595817</v>
      </c>
      <c r="C250" s="17">
        <v>5500.0665867625512</v>
      </c>
      <c r="D250" s="35">
        <f t="shared" si="9"/>
        <v>6.6050842087304051E-3</v>
      </c>
      <c r="E250" s="20">
        <v>135.70382208017045</v>
      </c>
      <c r="F250" s="20">
        <v>146.89039818884007</v>
      </c>
      <c r="G250" s="142">
        <f t="shared" si="10"/>
        <v>8.2433758586849981E-2</v>
      </c>
      <c r="H250" s="188">
        <f t="shared" si="11"/>
        <v>8.4427321156772539E-3</v>
      </c>
      <c r="I250" s="5" t="s">
        <v>530</v>
      </c>
      <c r="J250" s="3">
        <v>18</v>
      </c>
    </row>
    <row r="251" spans="1:10">
      <c r="A251" s="3" t="s">
        <v>531</v>
      </c>
      <c r="B251" s="17">
        <v>5143.9558844870116</v>
      </c>
      <c r="C251" s="17">
        <v>5229.4296909011755</v>
      </c>
      <c r="D251" s="35">
        <f t="shared" si="9"/>
        <v>1.6616356814399103E-2</v>
      </c>
      <c r="E251" s="20">
        <v>92.584530547090409</v>
      </c>
      <c r="F251" s="20">
        <v>94.471049194601648</v>
      </c>
      <c r="G251" s="142">
        <f t="shared" si="10"/>
        <v>2.037617554858917E-2</v>
      </c>
      <c r="H251" s="188">
        <f t="shared" si="11"/>
        <v>1.6682832201746045E-2</v>
      </c>
      <c r="I251" s="5" t="s">
        <v>532</v>
      </c>
      <c r="J251" s="3">
        <v>11</v>
      </c>
    </row>
    <row r="252" spans="1:10">
      <c r="A252" s="3" t="s">
        <v>533</v>
      </c>
      <c r="B252" s="17">
        <v>5137.5941948088193</v>
      </c>
      <c r="C252" s="17">
        <v>5153.7817471392691</v>
      </c>
      <c r="D252" s="35">
        <f t="shared" si="9"/>
        <v>3.1508039982617309E-3</v>
      </c>
      <c r="E252" s="20">
        <v>77.309517164387387</v>
      </c>
      <c r="F252" s="20">
        <v>76.75132570471672</v>
      </c>
      <c r="G252" s="142">
        <f t="shared" si="10"/>
        <v>-7.2202166064981865E-3</v>
      </c>
      <c r="H252" s="188">
        <f t="shared" si="11"/>
        <v>2.9970564624031137E-3</v>
      </c>
      <c r="I252" s="5" t="s">
        <v>534</v>
      </c>
      <c r="J252" s="3">
        <v>7</v>
      </c>
    </row>
    <row r="253" spans="1:10">
      <c r="A253" s="3" t="s">
        <v>535</v>
      </c>
      <c r="B253" s="17">
        <v>4071.8081068771821</v>
      </c>
      <c r="C253" s="17">
        <v>4171.8536511310158</v>
      </c>
      <c r="D253" s="35">
        <f t="shared" si="9"/>
        <v>2.4570299392267403E-2</v>
      </c>
      <c r="E253" s="20">
        <v>115.98603309549112</v>
      </c>
      <c r="F253" s="20">
        <v>112.64612114771519</v>
      </c>
      <c r="G253" s="142">
        <f t="shared" si="10"/>
        <v>-2.8795811518324665E-2</v>
      </c>
      <c r="H253" s="188">
        <f t="shared" si="11"/>
        <v>2.3092260286387667E-2</v>
      </c>
      <c r="I253" s="5" t="s">
        <v>536</v>
      </c>
      <c r="J253" s="3">
        <v>4</v>
      </c>
    </row>
    <row r="254" spans="1:10">
      <c r="A254" s="3" t="s">
        <v>537</v>
      </c>
      <c r="B254" s="17">
        <v>3229.2619203135205</v>
      </c>
      <c r="C254" s="17">
        <v>3406.7058567385152</v>
      </c>
      <c r="D254" s="35">
        <f t="shared" si="9"/>
        <v>5.4948759439050754E-2</v>
      </c>
      <c r="E254" s="20">
        <v>96.668843892880474</v>
      </c>
      <c r="F254" s="20">
        <v>95.580230785978657</v>
      </c>
      <c r="G254" s="142">
        <f t="shared" si="10"/>
        <v>-1.1261261261261368E-2</v>
      </c>
      <c r="H254" s="188">
        <f t="shared" si="11"/>
        <v>5.3024351924587654E-2</v>
      </c>
      <c r="I254" s="5" t="s">
        <v>538</v>
      </c>
      <c r="J254" s="3">
        <v>9</v>
      </c>
    </row>
    <row r="255" spans="1:10">
      <c r="A255" s="3" t="s">
        <v>539</v>
      </c>
      <c r="B255" s="17">
        <v>4590.9555442003066</v>
      </c>
      <c r="C255" s="17">
        <v>4688.5539090444554</v>
      </c>
      <c r="D255" s="35">
        <f t="shared" si="9"/>
        <v>2.1258834659691583E-2</v>
      </c>
      <c r="E255" s="20">
        <v>71.027082268778742</v>
      </c>
      <c r="F255" s="20">
        <v>70.771589167092486</v>
      </c>
      <c r="G255" s="142">
        <f t="shared" si="10"/>
        <v>-3.597122302158251E-3</v>
      </c>
      <c r="H255" s="188">
        <f t="shared" si="11"/>
        <v>2.0880144681317381E-2</v>
      </c>
      <c r="I255" s="5" t="s">
        <v>540</v>
      </c>
      <c r="J255" s="3">
        <v>17</v>
      </c>
    </row>
    <row r="256" spans="1:10">
      <c r="A256" s="3" t="s">
        <v>541</v>
      </c>
      <c r="B256" s="17">
        <v>3827.7711561382598</v>
      </c>
      <c r="C256" s="17">
        <v>4234.8033373063172</v>
      </c>
      <c r="D256" s="35">
        <f t="shared" si="9"/>
        <v>0.10633660283356683</v>
      </c>
      <c r="E256" s="20">
        <v>76.281287246722286</v>
      </c>
      <c r="F256" s="20">
        <v>77.473182359952318</v>
      </c>
      <c r="G256" s="142">
        <f t="shared" si="10"/>
        <v>1.5625E-2</v>
      </c>
      <c r="H256" s="188">
        <f t="shared" si="11"/>
        <v>0.10456418867348494</v>
      </c>
      <c r="I256" s="5" t="s">
        <v>542</v>
      </c>
      <c r="J256" s="3">
        <v>2</v>
      </c>
    </row>
    <row r="257" spans="1:10">
      <c r="A257" s="3" t="s">
        <v>543</v>
      </c>
      <c r="B257" s="17">
        <v>3526.0512648684871</v>
      </c>
      <c r="C257" s="17">
        <v>3729.9380130675154</v>
      </c>
      <c r="D257" s="35">
        <f t="shared" si="9"/>
        <v>5.7822967643844647E-2</v>
      </c>
      <c r="E257" s="20">
        <v>72.03886748199028</v>
      </c>
      <c r="F257" s="20">
        <v>74.384318981403922</v>
      </c>
      <c r="G257" s="142">
        <f t="shared" si="10"/>
        <v>3.2558139534883734E-2</v>
      </c>
      <c r="H257" s="188">
        <f t="shared" si="11"/>
        <v>5.7317129952972889E-2</v>
      </c>
      <c r="I257" s="5" t="s">
        <v>544</v>
      </c>
      <c r="J257" s="3">
        <v>5</v>
      </c>
    </row>
    <row r="258" spans="1:10">
      <c r="A258" s="3" t="s">
        <v>545</v>
      </c>
      <c r="B258" s="17">
        <v>3506.5427828827537</v>
      </c>
      <c r="C258" s="17">
        <v>3670.5605468350286</v>
      </c>
      <c r="D258" s="35">
        <f t="shared" si="9"/>
        <v>4.677477906527483E-2</v>
      </c>
      <c r="E258" s="20">
        <v>79.95825061907783</v>
      </c>
      <c r="F258" s="20">
        <v>83.208153408509503</v>
      </c>
      <c r="G258" s="142">
        <f t="shared" si="10"/>
        <v>4.0644996160737135E-2</v>
      </c>
      <c r="H258" s="188">
        <f t="shared" si="11"/>
        <v>4.6638120323748478E-2</v>
      </c>
      <c r="I258" s="5" t="s">
        <v>546</v>
      </c>
      <c r="J258" s="3">
        <v>6</v>
      </c>
    </row>
    <row r="259" spans="1:10">
      <c r="A259" s="3" t="s">
        <v>547</v>
      </c>
      <c r="B259" s="17">
        <v>5608.2543978349122</v>
      </c>
      <c r="C259" s="17">
        <v>5904.6008119079834</v>
      </c>
      <c r="D259" s="35">
        <f t="shared" si="9"/>
        <v>5.2841114730365346E-2</v>
      </c>
      <c r="E259" s="20">
        <v>109.60757780784844</v>
      </c>
      <c r="F259" s="20">
        <v>112.99052774018945</v>
      </c>
      <c r="G259" s="142">
        <f t="shared" si="10"/>
        <v>3.0864197530864335E-2</v>
      </c>
      <c r="H259" s="188">
        <f t="shared" si="11"/>
        <v>5.2419831972547515E-2</v>
      </c>
      <c r="I259" s="5" t="s">
        <v>548</v>
      </c>
      <c r="J259" s="3">
        <v>11</v>
      </c>
    </row>
    <row r="260" spans="1:10">
      <c r="A260" s="3" t="s">
        <v>549</v>
      </c>
      <c r="B260" s="17">
        <v>4443.7890353920884</v>
      </c>
      <c r="C260" s="17">
        <v>4678.6953504510757</v>
      </c>
      <c r="D260" s="35">
        <f t="shared" si="9"/>
        <v>5.2861716248926438E-2</v>
      </c>
      <c r="E260" s="20">
        <v>105.1353226925746</v>
      </c>
      <c r="F260" s="20">
        <v>114.85079805690492</v>
      </c>
      <c r="G260" s="142">
        <f t="shared" si="10"/>
        <v>9.2409240924092417E-2</v>
      </c>
      <c r="H260" s="188">
        <f t="shared" si="11"/>
        <v>5.3775743707093815E-2</v>
      </c>
      <c r="I260" s="5" t="s">
        <v>550</v>
      </c>
      <c r="J260" s="3">
        <v>19</v>
      </c>
    </row>
    <row r="261" spans="1:10">
      <c r="A261" s="3" t="s">
        <v>551</v>
      </c>
      <c r="B261" s="17">
        <v>4411.5035317860747</v>
      </c>
      <c r="C261" s="17">
        <v>4491.0191725529767</v>
      </c>
      <c r="D261" s="35">
        <f t="shared" si="9"/>
        <v>1.8024612287844688E-2</v>
      </c>
      <c r="E261" s="20">
        <v>101.51362260343087</v>
      </c>
      <c r="F261" s="20">
        <v>102.72452068617558</v>
      </c>
      <c r="G261" s="142">
        <f t="shared" si="10"/>
        <v>1.1928429423459175E-2</v>
      </c>
      <c r="H261" s="188">
        <f t="shared" si="11"/>
        <v>1.7887487702352045E-2</v>
      </c>
      <c r="I261" s="5" t="s">
        <v>552</v>
      </c>
      <c r="J261" s="3">
        <v>14</v>
      </c>
    </row>
    <row r="262" spans="1:10">
      <c r="A262" s="3" t="s">
        <v>553</v>
      </c>
      <c r="B262" s="17">
        <v>4643.3286185761435</v>
      </c>
      <c r="C262" s="17">
        <v>4463.4606317774633</v>
      </c>
      <c r="D262" s="35">
        <f t="shared" ref="D262:D298" si="12">C262/B262-1</f>
        <v>-3.873686348174854E-2</v>
      </c>
      <c r="E262" s="20">
        <v>95.94530881659594</v>
      </c>
      <c r="F262" s="20">
        <v>100.18859028760019</v>
      </c>
      <c r="G262" s="142">
        <f t="shared" si="10"/>
        <v>4.4226044226044259E-2</v>
      </c>
      <c r="H262" s="188">
        <f t="shared" si="11"/>
        <v>-3.7057302029446904E-2</v>
      </c>
      <c r="I262" s="5" t="s">
        <v>554</v>
      </c>
      <c r="J262" s="3">
        <v>12</v>
      </c>
    </row>
    <row r="263" spans="1:10">
      <c r="A263" s="3" t="s">
        <v>555</v>
      </c>
      <c r="B263" s="17">
        <v>3943.1392577459992</v>
      </c>
      <c r="C263" s="17">
        <v>3889.3428668709566</v>
      </c>
      <c r="D263" s="35">
        <f t="shared" si="12"/>
        <v>-1.3643036007253251E-2</v>
      </c>
      <c r="E263" s="20">
        <v>128.02179094313925</v>
      </c>
      <c r="F263" s="20">
        <v>131.08614232209737</v>
      </c>
      <c r="G263" s="142">
        <f t="shared" ref="G263:G298" si="13">F263/E263-1</f>
        <v>2.3936170212766061E-2</v>
      </c>
      <c r="H263" s="188">
        <f t="shared" ref="H263:H298" si="14">(C263+F263)/(B263+E263)-1</f>
        <v>-1.2461319729029086E-2</v>
      </c>
      <c r="I263" s="5" t="s">
        <v>556</v>
      </c>
      <c r="J263" s="3">
        <v>16</v>
      </c>
    </row>
    <row r="264" spans="1:10">
      <c r="A264" s="3" t="s">
        <v>557</v>
      </c>
      <c r="B264" s="17">
        <v>3367.9798826487845</v>
      </c>
      <c r="C264" s="17">
        <v>3783.7384744341994</v>
      </c>
      <c r="D264" s="35">
        <f t="shared" si="12"/>
        <v>0.12344449975111993</v>
      </c>
      <c r="E264" s="20">
        <v>91.366303436714162</v>
      </c>
      <c r="F264" s="20">
        <v>94.300083822296727</v>
      </c>
      <c r="G264" s="142">
        <f t="shared" si="13"/>
        <v>3.2110091743119185E-2</v>
      </c>
      <c r="H264" s="188">
        <f t="shared" si="14"/>
        <v>0.12103222679912773</v>
      </c>
      <c r="I264" s="5" t="s">
        <v>558</v>
      </c>
      <c r="J264" s="3">
        <v>13</v>
      </c>
    </row>
    <row r="265" spans="1:10">
      <c r="A265" s="3" t="s">
        <v>559</v>
      </c>
      <c r="B265" s="17">
        <v>3995.4046703554345</v>
      </c>
      <c r="C265" s="17">
        <v>3785.6606958642033</v>
      </c>
      <c r="D265" s="35">
        <f t="shared" si="12"/>
        <v>-5.2496303077248063E-2</v>
      </c>
      <c r="E265" s="20">
        <v>100.86279658632655</v>
      </c>
      <c r="F265" s="20">
        <v>118.5407483822564</v>
      </c>
      <c r="G265" s="142">
        <f t="shared" si="13"/>
        <v>0.17526731752673164</v>
      </c>
      <c r="H265" s="188">
        <f t="shared" si="14"/>
        <v>-4.6888057053241283E-2</v>
      </c>
      <c r="I265" s="5" t="s">
        <v>560</v>
      </c>
      <c r="J265" s="3">
        <v>19</v>
      </c>
    </row>
    <row r="266" spans="1:10">
      <c r="A266" s="3" t="s">
        <v>561</v>
      </c>
      <c r="B266" s="17">
        <v>3515.6041187705132</v>
      </c>
      <c r="C266" s="17">
        <v>3578.8347217884188</v>
      </c>
      <c r="D266" s="35">
        <f t="shared" si="12"/>
        <v>1.7985700574278285E-2</v>
      </c>
      <c r="E266" s="20">
        <v>73.788664676576161</v>
      </c>
      <c r="F266" s="20">
        <v>78.586387166476356</v>
      </c>
      <c r="G266" s="142">
        <f t="shared" si="13"/>
        <v>6.5019776559572362E-2</v>
      </c>
      <c r="H266" s="188">
        <f t="shared" si="14"/>
        <v>1.8952599955492921E-2</v>
      </c>
      <c r="I266" s="5" t="s">
        <v>562</v>
      </c>
      <c r="J266" s="3">
        <v>2</v>
      </c>
    </row>
    <row r="267" spans="1:10">
      <c r="A267" s="3" t="s">
        <v>563</v>
      </c>
      <c r="B267" s="17">
        <v>6069.450186027284</v>
      </c>
      <c r="C267" s="17">
        <v>6208.7639520462999</v>
      </c>
      <c r="D267" s="35">
        <f t="shared" si="12"/>
        <v>2.2953276120419419E-2</v>
      </c>
      <c r="E267" s="20">
        <v>116.57709797436958</v>
      </c>
      <c r="F267" s="20">
        <v>132.28606862339811</v>
      </c>
      <c r="G267" s="142">
        <f t="shared" si="13"/>
        <v>0.13475177304964547</v>
      </c>
      <c r="H267" s="188">
        <f t="shared" si="14"/>
        <v>2.5060144346431334E-2</v>
      </c>
      <c r="I267" s="5" t="s">
        <v>564</v>
      </c>
      <c r="J267" s="3">
        <v>11</v>
      </c>
    </row>
    <row r="268" spans="1:10">
      <c r="A268" s="3" t="s">
        <v>565</v>
      </c>
      <c r="B268" s="17">
        <v>3161.9050016361666</v>
      </c>
      <c r="C268" s="17">
        <v>3238.7293276612882</v>
      </c>
      <c r="D268" s="35">
        <f t="shared" si="12"/>
        <v>2.429684825615186E-2</v>
      </c>
      <c r="E268" s="20">
        <v>78.007400508470312</v>
      </c>
      <c r="F268" s="20">
        <v>78.913585219120492</v>
      </c>
      <c r="G268" s="142">
        <f t="shared" si="13"/>
        <v>1.1616650532429773E-2</v>
      </c>
      <c r="H268" s="188">
        <f t="shared" si="14"/>
        <v>2.3991547019702963E-2</v>
      </c>
      <c r="I268" s="5" t="s">
        <v>566</v>
      </c>
      <c r="J268" s="3">
        <v>35</v>
      </c>
    </row>
    <row r="269" spans="1:10">
      <c r="A269" s="3" t="s">
        <v>567</v>
      </c>
      <c r="B269" s="17">
        <v>3505.3094660194174</v>
      </c>
      <c r="C269" s="17">
        <v>3206.4623786407765</v>
      </c>
      <c r="D269" s="35">
        <f t="shared" si="12"/>
        <v>-8.5255550266153168E-2</v>
      </c>
      <c r="E269" s="20">
        <v>65.230582524271838</v>
      </c>
      <c r="F269" s="20">
        <v>70.69174757281553</v>
      </c>
      <c r="G269" s="142">
        <f t="shared" si="13"/>
        <v>8.3720930232558111E-2</v>
      </c>
      <c r="H269" s="188">
        <f t="shared" si="14"/>
        <v>-8.2168500658537758E-2</v>
      </c>
      <c r="I269" s="5" t="s">
        <v>568</v>
      </c>
      <c r="J269" s="3">
        <v>17</v>
      </c>
    </row>
    <row r="270" spans="1:10">
      <c r="A270" s="3" t="s">
        <v>569</v>
      </c>
      <c r="B270" s="17">
        <v>3585.7142857142858</v>
      </c>
      <c r="C270" s="17">
        <v>3740.0947119179164</v>
      </c>
      <c r="D270" s="35">
        <f t="shared" si="12"/>
        <v>4.3054302128502586E-2</v>
      </c>
      <c r="E270" s="20">
        <v>109.39226519337016</v>
      </c>
      <c r="F270" s="20">
        <v>112.94396211523284</v>
      </c>
      <c r="G270" s="142">
        <f t="shared" si="13"/>
        <v>3.2467532467532534E-2</v>
      </c>
      <c r="H270" s="188">
        <f t="shared" si="14"/>
        <v>4.2740884721361727E-2</v>
      </c>
      <c r="I270" s="5" t="s">
        <v>570</v>
      </c>
      <c r="J270" s="3">
        <v>4</v>
      </c>
    </row>
    <row r="271" spans="1:10">
      <c r="A271" s="3" t="s">
        <v>571</v>
      </c>
      <c r="B271" s="17">
        <v>4350.0962978814468</v>
      </c>
      <c r="C271" s="17">
        <v>4549.9679007061841</v>
      </c>
      <c r="D271" s="35">
        <f t="shared" si="12"/>
        <v>4.5946477764659432E-2</v>
      </c>
      <c r="E271" s="20">
        <v>79.606248662529424</v>
      </c>
      <c r="F271" s="20">
        <v>79.820243954633</v>
      </c>
      <c r="G271" s="142">
        <f t="shared" si="13"/>
        <v>2.6881720430107503E-3</v>
      </c>
      <c r="H271" s="188">
        <f t="shared" si="14"/>
        <v>4.5169082125603666E-2</v>
      </c>
      <c r="I271" s="5" t="s">
        <v>572</v>
      </c>
      <c r="J271" s="3">
        <v>6</v>
      </c>
    </row>
    <row r="272" spans="1:10">
      <c r="A272" s="3" t="s">
        <v>573</v>
      </c>
      <c r="B272" s="17">
        <v>4466.5109034267916</v>
      </c>
      <c r="C272" s="17">
        <v>4741.8224299065423</v>
      </c>
      <c r="D272" s="35">
        <f t="shared" si="12"/>
        <v>6.1639058413252013E-2</v>
      </c>
      <c r="E272" s="20">
        <v>72.429906542056074</v>
      </c>
      <c r="F272" s="20">
        <v>72.040498442367607</v>
      </c>
      <c r="G272" s="142">
        <f t="shared" si="13"/>
        <v>-5.3763440860213896E-3</v>
      </c>
      <c r="H272" s="188">
        <f t="shared" si="14"/>
        <v>6.0569663692518816E-2</v>
      </c>
      <c r="I272" s="5" t="s">
        <v>574</v>
      </c>
      <c r="J272" s="3">
        <v>17</v>
      </c>
    </row>
    <row r="273" spans="1:10">
      <c r="A273" s="3" t="s">
        <v>575</v>
      </c>
      <c r="B273" s="17">
        <v>5668.9303904923599</v>
      </c>
      <c r="C273" s="17">
        <v>5615.4499151103564</v>
      </c>
      <c r="D273" s="35">
        <f t="shared" si="12"/>
        <v>-9.4339622641509413E-3</v>
      </c>
      <c r="E273" s="20">
        <v>165.53480475382003</v>
      </c>
      <c r="F273" s="20">
        <v>157.04584040747028</v>
      </c>
      <c r="G273" s="142">
        <f t="shared" si="13"/>
        <v>-5.1282051282051322E-2</v>
      </c>
      <c r="H273" s="188">
        <f t="shared" si="14"/>
        <v>-1.0621271642659691E-2</v>
      </c>
      <c r="I273" s="5" t="s">
        <v>576</v>
      </c>
      <c r="J273" s="3">
        <v>19</v>
      </c>
    </row>
    <row r="274" spans="1:10">
      <c r="A274" s="3" t="s">
        <v>577</v>
      </c>
      <c r="B274" s="17">
        <v>2797.4683544303798</v>
      </c>
      <c r="C274" s="17">
        <v>3090.2586681342873</v>
      </c>
      <c r="D274" s="35">
        <f t="shared" si="12"/>
        <v>0.10466260082628365</v>
      </c>
      <c r="E274" s="20">
        <v>92.735277930654931</v>
      </c>
      <c r="F274" s="20">
        <v>94.111172261970282</v>
      </c>
      <c r="G274" s="142">
        <f t="shared" si="13"/>
        <v>1.4836795252225476E-2</v>
      </c>
      <c r="H274" s="188">
        <f t="shared" si="14"/>
        <v>0.1017804436827574</v>
      </c>
      <c r="I274" s="5" t="s">
        <v>578</v>
      </c>
      <c r="J274" s="3">
        <v>13</v>
      </c>
    </row>
    <row r="275" spans="1:10">
      <c r="A275" s="3" t="s">
        <v>579</v>
      </c>
      <c r="B275" s="17">
        <v>3847.3241692246097</v>
      </c>
      <c r="C275" s="17">
        <v>4102.4956626184439</v>
      </c>
      <c r="D275" s="35">
        <f t="shared" si="12"/>
        <v>6.6324406826696158E-2</v>
      </c>
      <c r="E275" s="20">
        <v>79.273989056452692</v>
      </c>
      <c r="F275" s="20">
        <v>81.409315361003607</v>
      </c>
      <c r="G275" s="142">
        <f t="shared" si="13"/>
        <v>2.6936026936027035E-2</v>
      </c>
      <c r="H275" s="188">
        <f t="shared" si="14"/>
        <v>6.5529195839847842E-2</v>
      </c>
      <c r="I275" s="5" t="s">
        <v>580</v>
      </c>
      <c r="J275" s="3">
        <v>15</v>
      </c>
    </row>
    <row r="276" spans="1:10">
      <c r="A276" s="3" t="s">
        <v>581</v>
      </c>
      <c r="B276" s="17">
        <v>3900.5367651814008</v>
      </c>
      <c r="C276" s="17">
        <v>4049.6669469055164</v>
      </c>
      <c r="D276" s="35">
        <f t="shared" si="12"/>
        <v>3.8233246012534305E-2</v>
      </c>
      <c r="E276" s="20">
        <v>87.887214641402053</v>
      </c>
      <c r="F276" s="20">
        <v>88.727931190583973</v>
      </c>
      <c r="G276" s="142">
        <f t="shared" si="13"/>
        <v>9.5658572479764281E-3</v>
      </c>
      <c r="H276" s="188">
        <f t="shared" si="14"/>
        <v>3.7601543625249256E-2</v>
      </c>
      <c r="I276" s="5" t="s">
        <v>582</v>
      </c>
      <c r="J276" s="3">
        <v>2</v>
      </c>
    </row>
    <row r="277" spans="1:10">
      <c r="A277" s="3" t="s">
        <v>583</v>
      </c>
      <c r="B277" s="17">
        <v>5852.9191616766466</v>
      </c>
      <c r="C277" s="17">
        <v>5625.7485029940117</v>
      </c>
      <c r="D277" s="35">
        <f t="shared" si="12"/>
        <v>-3.8813223351876758E-2</v>
      </c>
      <c r="E277" s="20">
        <v>79.715568862275447</v>
      </c>
      <c r="F277" s="20">
        <v>80.464071856287418</v>
      </c>
      <c r="G277" s="142">
        <f t="shared" si="13"/>
        <v>9.3896713615022609E-3</v>
      </c>
      <c r="H277" s="188">
        <f t="shared" si="14"/>
        <v>-3.8165531163260047E-2</v>
      </c>
      <c r="I277" s="5" t="s">
        <v>584</v>
      </c>
      <c r="J277" s="3">
        <v>17</v>
      </c>
    </row>
    <row r="278" spans="1:10">
      <c r="A278" s="3" t="s">
        <v>585</v>
      </c>
      <c r="B278" s="17">
        <v>3699.6791412222206</v>
      </c>
      <c r="C278" s="17">
        <v>3576.8064940633735</v>
      </c>
      <c r="D278" s="35">
        <f t="shared" si="12"/>
        <v>-3.3211703628508449E-2</v>
      </c>
      <c r="E278" s="20">
        <v>75.350061362392992</v>
      </c>
      <c r="F278" s="20">
        <v>72.732918336265911</v>
      </c>
      <c r="G278" s="142">
        <f t="shared" si="13"/>
        <v>-3.4733124018838435E-2</v>
      </c>
      <c r="H278" s="188">
        <f t="shared" si="14"/>
        <v>-3.3242071372336923E-2</v>
      </c>
      <c r="I278" s="5" t="s">
        <v>586</v>
      </c>
      <c r="J278" s="3">
        <v>15</v>
      </c>
    </row>
    <row r="279" spans="1:10">
      <c r="A279" s="3" t="s">
        <v>587</v>
      </c>
      <c r="B279" s="17">
        <v>3698.6135935462057</v>
      </c>
      <c r="C279" s="17">
        <v>3987.5368339693737</v>
      </c>
      <c r="D279" s="35">
        <f t="shared" si="12"/>
        <v>7.811663292627169E-2</v>
      </c>
      <c r="E279" s="20">
        <v>79.851214917153754</v>
      </c>
      <c r="F279" s="20">
        <v>81.252113424472242</v>
      </c>
      <c r="G279" s="142">
        <f t="shared" si="13"/>
        <v>1.7543859649122862E-2</v>
      </c>
      <c r="H279" s="188">
        <f t="shared" si="14"/>
        <v>7.6836533790176187E-2</v>
      </c>
      <c r="I279" s="5" t="s">
        <v>588</v>
      </c>
      <c r="J279" s="3">
        <v>6</v>
      </c>
    </row>
    <row r="280" spans="1:10">
      <c r="A280" s="3" t="s">
        <v>589</v>
      </c>
      <c r="B280" s="17">
        <v>2980.4528125209017</v>
      </c>
      <c r="C280" s="17">
        <v>3214.492341649388</v>
      </c>
      <c r="D280" s="35">
        <f t="shared" si="12"/>
        <v>7.8524822854193488E-2</v>
      </c>
      <c r="E280" s="20">
        <v>40.411176509932446</v>
      </c>
      <c r="F280" s="20">
        <v>47.914855193632533</v>
      </c>
      <c r="G280" s="142">
        <f t="shared" si="13"/>
        <v>0.18568325230164473</v>
      </c>
      <c r="H280" s="188">
        <f t="shared" si="14"/>
        <v>7.9958319437505976E-2</v>
      </c>
      <c r="I280" s="5" t="s">
        <v>590</v>
      </c>
      <c r="J280" s="3">
        <v>32</v>
      </c>
    </row>
    <row r="281" spans="1:10">
      <c r="A281" s="3" t="s">
        <v>591</v>
      </c>
      <c r="B281" s="17">
        <v>4592.0512563820203</v>
      </c>
      <c r="C281" s="17">
        <v>4835.0685754329761</v>
      </c>
      <c r="D281" s="35">
        <f t="shared" si="12"/>
        <v>5.2921299324176996E-2</v>
      </c>
      <c r="E281" s="20">
        <v>138.10191210331365</v>
      </c>
      <c r="F281" s="20">
        <v>143.00730803884272</v>
      </c>
      <c r="G281" s="142">
        <f t="shared" si="13"/>
        <v>3.5520115984052136E-2</v>
      </c>
      <c r="H281" s="188">
        <f t="shared" si="14"/>
        <v>5.2413253050296982E-2</v>
      </c>
      <c r="I281" s="5" t="s">
        <v>592</v>
      </c>
      <c r="J281" s="3">
        <v>11</v>
      </c>
    </row>
    <row r="282" spans="1:10">
      <c r="A282" s="3" t="s">
        <v>593</v>
      </c>
      <c r="B282" s="17">
        <v>4088.9476001761341</v>
      </c>
      <c r="C282" s="17">
        <v>4402.465874064289</v>
      </c>
      <c r="D282" s="35">
        <f t="shared" si="12"/>
        <v>7.6674563859573608E-2</v>
      </c>
      <c r="E282" s="20">
        <v>72.655217965653904</v>
      </c>
      <c r="F282" s="20">
        <v>72.214883311316598</v>
      </c>
      <c r="G282" s="142">
        <f t="shared" si="13"/>
        <v>-6.0606060606062107E-3</v>
      </c>
      <c r="H282" s="188">
        <f t="shared" si="14"/>
        <v>7.5230134377314739E-2</v>
      </c>
      <c r="I282" s="5" t="s">
        <v>594</v>
      </c>
      <c r="J282" s="3">
        <v>2</v>
      </c>
    </row>
    <row r="283" spans="1:10">
      <c r="A283" s="3" t="s">
        <v>595</v>
      </c>
      <c r="B283" s="17">
        <v>6052.5502318392582</v>
      </c>
      <c r="C283" s="17">
        <v>6197.3209685729007</v>
      </c>
      <c r="D283" s="35">
        <f t="shared" si="12"/>
        <v>2.3918964930200959E-2</v>
      </c>
      <c r="E283" s="20">
        <v>128.7995878413189</v>
      </c>
      <c r="F283" s="20">
        <v>132.40597630087584</v>
      </c>
      <c r="G283" s="142">
        <f t="shared" si="13"/>
        <v>2.8000000000000025E-2</v>
      </c>
      <c r="H283" s="188">
        <f t="shared" si="14"/>
        <v>2.400400066677788E-2</v>
      </c>
      <c r="I283" s="5" t="s">
        <v>596</v>
      </c>
      <c r="J283" s="3">
        <v>11</v>
      </c>
    </row>
    <row r="284" spans="1:10">
      <c r="A284" s="3" t="s">
        <v>597</v>
      </c>
      <c r="B284" s="17">
        <v>3195.1769213432499</v>
      </c>
      <c r="C284" s="17">
        <v>3318.6837953572235</v>
      </c>
      <c r="D284" s="35">
        <f t="shared" si="12"/>
        <v>3.865415814347184E-2</v>
      </c>
      <c r="E284" s="20">
        <v>75.050709939148078</v>
      </c>
      <c r="F284" s="20">
        <v>77.529862519720538</v>
      </c>
      <c r="G284" s="142">
        <f t="shared" si="13"/>
        <v>3.3033033033033066E-2</v>
      </c>
      <c r="H284" s="188">
        <f t="shared" si="14"/>
        <v>3.8525155065472161E-2</v>
      </c>
      <c r="I284" s="5" t="s">
        <v>598</v>
      </c>
      <c r="J284" s="3">
        <v>6</v>
      </c>
    </row>
    <row r="285" spans="1:10">
      <c r="A285" s="3" t="s">
        <v>599</v>
      </c>
      <c r="B285" s="17">
        <v>4580.3660565723794</v>
      </c>
      <c r="C285" s="17">
        <v>4758.7354409317804</v>
      </c>
      <c r="D285" s="35">
        <f t="shared" si="12"/>
        <v>3.8942167974425956E-2</v>
      </c>
      <c r="E285" s="20">
        <v>133.77703826955076</v>
      </c>
      <c r="F285" s="20">
        <v>140.76539101497505</v>
      </c>
      <c r="G285" s="142">
        <f t="shared" si="13"/>
        <v>5.2238805970149294E-2</v>
      </c>
      <c r="H285" s="188">
        <f t="shared" si="14"/>
        <v>3.9319497388112357E-2</v>
      </c>
      <c r="I285" s="5" t="s">
        <v>600</v>
      </c>
      <c r="J285" s="3">
        <v>16</v>
      </c>
    </row>
    <row r="286" spans="1:10">
      <c r="A286" s="3" t="s">
        <v>601</v>
      </c>
      <c r="B286" s="17">
        <v>4047.2779369627506</v>
      </c>
      <c r="C286" s="17">
        <v>4109.4555873925501</v>
      </c>
      <c r="D286" s="35">
        <f t="shared" si="12"/>
        <v>1.5362831858407144E-2</v>
      </c>
      <c r="E286" s="20">
        <v>107.73638968481376</v>
      </c>
      <c r="F286" s="20">
        <v>119.77077363896848</v>
      </c>
      <c r="G286" s="142">
        <f t="shared" si="13"/>
        <v>0.11170212765957444</v>
      </c>
      <c r="H286" s="188">
        <f t="shared" si="14"/>
        <v>1.7860837183642619E-2</v>
      </c>
      <c r="I286" s="5" t="s">
        <v>602</v>
      </c>
      <c r="J286" s="3">
        <v>11</v>
      </c>
    </row>
    <row r="287" spans="1:10">
      <c r="A287" s="3" t="s">
        <v>603</v>
      </c>
      <c r="B287" s="17">
        <v>3237.064395882494</v>
      </c>
      <c r="C287" s="17">
        <v>3238.6717280530761</v>
      </c>
      <c r="D287" s="35">
        <f t="shared" si="12"/>
        <v>4.9654006655752703E-4</v>
      </c>
      <c r="E287" s="20">
        <v>68.739099210013336</v>
      </c>
      <c r="F287" s="20">
        <v>70.791012619267462</v>
      </c>
      <c r="G287" s="142">
        <f t="shared" si="13"/>
        <v>2.9850746268656581E-2</v>
      </c>
      <c r="H287" s="188">
        <f t="shared" si="14"/>
        <v>1.1069156364764687E-3</v>
      </c>
      <c r="I287" s="5" t="s">
        <v>604</v>
      </c>
      <c r="J287" s="3">
        <v>33</v>
      </c>
    </row>
    <row r="288" spans="1:10">
      <c r="A288" s="3" t="s">
        <v>605</v>
      </c>
      <c r="B288" s="17">
        <v>4768.7613392709882</v>
      </c>
      <c r="C288" s="17">
        <v>5000.4948045522015</v>
      </c>
      <c r="D288" s="35">
        <f t="shared" si="12"/>
        <v>4.8594058036177445E-2</v>
      </c>
      <c r="E288" s="20">
        <v>91.868711858815772</v>
      </c>
      <c r="F288" s="20">
        <v>93.188190664687454</v>
      </c>
      <c r="G288" s="142">
        <f t="shared" si="13"/>
        <v>1.4362657091562037E-2</v>
      </c>
      <c r="H288" s="188">
        <f t="shared" si="14"/>
        <v>4.7947064811672879E-2</v>
      </c>
      <c r="I288" s="5" t="s">
        <v>606</v>
      </c>
      <c r="J288" s="3">
        <v>13</v>
      </c>
    </row>
    <row r="289" spans="1:10">
      <c r="A289" s="3" t="s">
        <v>607</v>
      </c>
      <c r="B289" s="17">
        <v>4370.1015965166907</v>
      </c>
      <c r="C289" s="17">
        <v>4317.8519593613937</v>
      </c>
      <c r="D289" s="35">
        <f t="shared" si="12"/>
        <v>-1.1956160743938793E-2</v>
      </c>
      <c r="E289" s="20">
        <v>105.22496371552975</v>
      </c>
      <c r="F289" s="20">
        <v>106.31349782293178</v>
      </c>
      <c r="G289" s="142">
        <f t="shared" si="13"/>
        <v>1.0344827586206806E-2</v>
      </c>
      <c r="H289" s="188">
        <f t="shared" si="14"/>
        <v>-1.1431814496513648E-2</v>
      </c>
      <c r="I289" s="5" t="s">
        <v>608</v>
      </c>
      <c r="J289" s="3">
        <v>14</v>
      </c>
    </row>
    <row r="290" spans="1:10">
      <c r="A290" s="3" t="s">
        <v>609</v>
      </c>
      <c r="B290" s="17">
        <v>4503.6160420775805</v>
      </c>
      <c r="C290" s="17">
        <v>4536.817882971729</v>
      </c>
      <c r="D290" s="35">
        <f t="shared" si="12"/>
        <v>7.3722627737227153E-3</v>
      </c>
      <c r="E290" s="20">
        <v>123.60289283366207</v>
      </c>
      <c r="F290" s="20">
        <v>123.60289283366207</v>
      </c>
      <c r="G290" s="142">
        <f t="shared" si="13"/>
        <v>0</v>
      </c>
      <c r="H290" s="188">
        <f t="shared" si="14"/>
        <v>7.1753339016766837E-3</v>
      </c>
      <c r="I290" s="5" t="s">
        <v>610</v>
      </c>
      <c r="J290" s="3">
        <v>8</v>
      </c>
    </row>
    <row r="291" spans="1:10">
      <c r="A291" s="3" t="s">
        <v>611</v>
      </c>
      <c r="B291" s="17">
        <v>4703.0331166821416</v>
      </c>
      <c r="C291" s="17">
        <v>4928.969359331476</v>
      </c>
      <c r="D291" s="35">
        <f t="shared" si="12"/>
        <v>4.8040538317264847E-2</v>
      </c>
      <c r="E291" s="20">
        <v>77.994428969359333</v>
      </c>
      <c r="F291" s="20">
        <v>87.43423088826988</v>
      </c>
      <c r="G291" s="142">
        <f t="shared" si="13"/>
        <v>0.12103174603174605</v>
      </c>
      <c r="H291" s="188">
        <f t="shared" si="14"/>
        <v>4.923126719533899E-2</v>
      </c>
      <c r="I291" s="5" t="s">
        <v>612</v>
      </c>
      <c r="J291" s="3">
        <v>6</v>
      </c>
    </row>
    <row r="292" spans="1:10">
      <c r="A292" s="3" t="s">
        <v>613</v>
      </c>
      <c r="B292" s="17">
        <v>3838.9524854947467</v>
      </c>
      <c r="C292" s="17">
        <v>4167.7904970989493</v>
      </c>
      <c r="D292" s="35">
        <f t="shared" si="12"/>
        <v>8.5658265593725691E-2</v>
      </c>
      <c r="E292" s="20">
        <v>77.622706601850396</v>
      </c>
      <c r="F292" s="20">
        <v>78.720401442684647</v>
      </c>
      <c r="G292" s="142">
        <f t="shared" si="13"/>
        <v>1.4141414141414232E-2</v>
      </c>
      <c r="H292" s="188">
        <f t="shared" si="14"/>
        <v>8.4240871236386905E-2</v>
      </c>
      <c r="I292" s="5" t="s">
        <v>614</v>
      </c>
      <c r="J292" s="3">
        <v>15</v>
      </c>
    </row>
    <row r="293" spans="1:10">
      <c r="A293" s="3" t="s">
        <v>615</v>
      </c>
      <c r="B293" s="17">
        <v>5794.3632567849691</v>
      </c>
      <c r="C293" s="17">
        <v>5867.693110647182</v>
      </c>
      <c r="D293" s="35">
        <f t="shared" si="12"/>
        <v>1.2655377409475754E-2</v>
      </c>
      <c r="E293" s="20">
        <v>116.38830897703549</v>
      </c>
      <c r="F293" s="20">
        <v>114.03966597077245</v>
      </c>
      <c r="G293" s="142">
        <f t="shared" si="13"/>
        <v>-2.0179372197309364E-2</v>
      </c>
      <c r="H293" s="188">
        <f t="shared" si="14"/>
        <v>1.200883002207509E-2</v>
      </c>
      <c r="I293" s="5" t="s">
        <v>616</v>
      </c>
      <c r="J293" s="3">
        <v>19</v>
      </c>
    </row>
    <row r="294" spans="1:10">
      <c r="A294" s="3" t="s">
        <v>617</v>
      </c>
      <c r="B294" s="17">
        <v>3709.2258610586628</v>
      </c>
      <c r="C294" s="17">
        <v>3738.5246435314798</v>
      </c>
      <c r="D294" s="35">
        <f t="shared" si="12"/>
        <v>7.89889415481837E-3</v>
      </c>
      <c r="E294" s="20">
        <v>149.03314017839702</v>
      </c>
      <c r="F294" s="20">
        <v>151.18171755973697</v>
      </c>
      <c r="G294" s="142">
        <f t="shared" si="13"/>
        <v>1.4416775884665833E-2</v>
      </c>
      <c r="H294" s="188">
        <f t="shared" si="14"/>
        <v>8.1506606591403852E-3</v>
      </c>
      <c r="I294" s="5" t="s">
        <v>618</v>
      </c>
      <c r="J294" s="3">
        <v>17</v>
      </c>
    </row>
    <row r="295" spans="1:10">
      <c r="A295" s="3" t="s">
        <v>619</v>
      </c>
      <c r="B295" s="17">
        <v>2980.2260729517729</v>
      </c>
      <c r="C295" s="17">
        <v>3086.4624653285214</v>
      </c>
      <c r="D295" s="35">
        <f t="shared" si="12"/>
        <v>3.5647091789760221E-2</v>
      </c>
      <c r="E295" s="20">
        <v>76.948313400339998</v>
      </c>
      <c r="F295" s="20">
        <v>79.572907035700439</v>
      </c>
      <c r="G295" s="142">
        <f t="shared" si="13"/>
        <v>3.410852713178314E-2</v>
      </c>
      <c r="H295" s="188">
        <f t="shared" si="14"/>
        <v>3.5608366502770661E-2</v>
      </c>
      <c r="I295" s="5" t="s">
        <v>620</v>
      </c>
      <c r="J295" s="3">
        <v>6</v>
      </c>
    </row>
    <row r="296" spans="1:10">
      <c r="A296" s="3" t="s">
        <v>621</v>
      </c>
      <c r="B296" s="17">
        <v>3630.3587051618547</v>
      </c>
      <c r="C296" s="17">
        <v>3728.7839020122483</v>
      </c>
      <c r="D296" s="35">
        <f t="shared" si="12"/>
        <v>2.7111700204843991E-2</v>
      </c>
      <c r="E296" s="20">
        <v>66.491688538932635</v>
      </c>
      <c r="F296" s="20">
        <v>68.678915135608051</v>
      </c>
      <c r="G296" s="142">
        <f t="shared" si="13"/>
        <v>3.289473684210531E-2</v>
      </c>
      <c r="H296" s="188">
        <f t="shared" si="14"/>
        <v>2.7215714116672451E-2</v>
      </c>
      <c r="I296" s="5" t="s">
        <v>622</v>
      </c>
      <c r="J296" s="3">
        <v>5</v>
      </c>
    </row>
    <row r="297" spans="1:10">
      <c r="A297" s="3" t="s">
        <v>623</v>
      </c>
      <c r="B297" s="17">
        <v>4973.0173199635365</v>
      </c>
      <c r="C297" s="17">
        <v>5025.524156791249</v>
      </c>
      <c r="D297" s="35">
        <f t="shared" si="12"/>
        <v>1.0558345859148943E-2</v>
      </c>
      <c r="E297" s="20">
        <v>105.19598906107566</v>
      </c>
      <c r="F297" s="20">
        <v>105.19598906107566</v>
      </c>
      <c r="G297" s="142">
        <f t="shared" si="13"/>
        <v>0</v>
      </c>
      <c r="H297" s="188">
        <f t="shared" si="14"/>
        <v>1.0339628060601846E-2</v>
      </c>
      <c r="I297" s="5" t="s">
        <v>624</v>
      </c>
      <c r="J297" s="3">
        <v>14</v>
      </c>
    </row>
    <row r="298" spans="1:10">
      <c r="A298" s="3" t="s">
        <v>625</v>
      </c>
      <c r="B298" s="17">
        <v>3891.38986013986</v>
      </c>
      <c r="C298" s="17">
        <v>3848.6123251748254</v>
      </c>
      <c r="D298" s="35">
        <f t="shared" si="12"/>
        <v>-1.0992867973268816E-2</v>
      </c>
      <c r="E298" s="20">
        <v>119.75524475524476</v>
      </c>
      <c r="F298" s="20">
        <v>121.88592657342657</v>
      </c>
      <c r="G298" s="142">
        <f t="shared" si="13"/>
        <v>1.7791970802919721E-2</v>
      </c>
      <c r="H298" s="188">
        <f t="shared" si="14"/>
        <v>-1.0133478616180747E-2</v>
      </c>
      <c r="I298" s="5" t="s">
        <v>626</v>
      </c>
      <c r="J298" s="3">
        <v>13</v>
      </c>
    </row>
    <row r="299" spans="1:10">
      <c r="H299" s="179"/>
    </row>
    <row r="300" spans="1:10">
      <c r="H300" s="179"/>
    </row>
    <row r="301" spans="1:10">
      <c r="H301" s="179"/>
    </row>
    <row r="302" spans="1:10">
      <c r="H302" s="179"/>
    </row>
    <row r="303" spans="1:10">
      <c r="H303" s="179"/>
    </row>
    <row r="304" spans="1:10">
      <c r="H304" s="179"/>
    </row>
    <row r="305" spans="8:8">
      <c r="H305" s="179"/>
    </row>
    <row r="306" spans="8:8">
      <c r="H306" s="179"/>
    </row>
    <row r="307" spans="8:8">
      <c r="H307" s="179"/>
    </row>
    <row r="308" spans="8:8">
      <c r="H308" s="179"/>
    </row>
    <row r="309" spans="8:8">
      <c r="H309" s="179"/>
    </row>
    <row r="310" spans="8:8">
      <c r="H310" s="179"/>
    </row>
    <row r="311" spans="8:8">
      <c r="H311" s="179"/>
    </row>
    <row r="312" spans="8:8">
      <c r="H312" s="179"/>
    </row>
    <row r="313" spans="8:8">
      <c r="H313" s="179"/>
    </row>
    <row r="314" spans="8:8">
      <c r="H314" s="179"/>
    </row>
    <row r="315" spans="8:8">
      <c r="H315" s="179"/>
    </row>
    <row r="316" spans="8:8">
      <c r="H316" s="179"/>
    </row>
    <row r="317" spans="8:8">
      <c r="H317" s="179"/>
    </row>
    <row r="318" spans="8:8">
      <c r="H318" s="179"/>
    </row>
    <row r="319" spans="8:8">
      <c r="H319" s="179"/>
    </row>
    <row r="320" spans="8:8">
      <c r="H320" s="179"/>
    </row>
    <row r="321" spans="8:8">
      <c r="H321" s="179"/>
    </row>
    <row r="322" spans="8:8">
      <c r="H322" s="179"/>
    </row>
    <row r="323" spans="8:8">
      <c r="H323" s="179"/>
    </row>
    <row r="324" spans="8:8">
      <c r="H324" s="179"/>
    </row>
    <row r="325" spans="8:8">
      <c r="H325" s="179"/>
    </row>
    <row r="326" spans="8:8">
      <c r="H326" s="179"/>
    </row>
    <row r="327" spans="8:8">
      <c r="H327" s="179"/>
    </row>
    <row r="328" spans="8:8">
      <c r="H328" s="179"/>
    </row>
    <row r="329" spans="8:8">
      <c r="H329" s="179"/>
    </row>
    <row r="330" spans="8:8">
      <c r="H330" s="179"/>
    </row>
    <row r="331" spans="8:8">
      <c r="H331" s="179"/>
    </row>
    <row r="332" spans="8:8">
      <c r="H332" s="179"/>
    </row>
    <row r="333" spans="8:8">
      <c r="H333" s="179"/>
    </row>
    <row r="334" spans="8:8">
      <c r="H334" s="179"/>
    </row>
    <row r="335" spans="8:8">
      <c r="H335" s="179"/>
    </row>
    <row r="336" spans="8:8">
      <c r="H336" s="179"/>
    </row>
    <row r="337" spans="8:8">
      <c r="H337" s="179"/>
    </row>
    <row r="338" spans="8:8">
      <c r="H338" s="179"/>
    </row>
    <row r="339" spans="8:8">
      <c r="H339" s="179"/>
    </row>
    <row r="340" spans="8:8">
      <c r="H340" s="179"/>
    </row>
    <row r="341" spans="8:8">
      <c r="H341" s="179"/>
    </row>
    <row r="342" spans="8:8">
      <c r="H342" s="179"/>
    </row>
    <row r="343" spans="8:8">
      <c r="H343" s="179"/>
    </row>
    <row r="344" spans="8:8">
      <c r="H344" s="179"/>
    </row>
    <row r="345" spans="8:8">
      <c r="H345" s="179"/>
    </row>
    <row r="346" spans="8:8">
      <c r="H346" s="179"/>
    </row>
    <row r="347" spans="8:8">
      <c r="H347" s="179"/>
    </row>
    <row r="348" spans="8:8">
      <c r="H348" s="179"/>
    </row>
    <row r="349" spans="8:8">
      <c r="H349" s="179"/>
    </row>
    <row r="350" spans="8:8">
      <c r="H350" s="179"/>
    </row>
    <row r="351" spans="8:8">
      <c r="H351" s="179"/>
    </row>
    <row r="352" spans="8:8">
      <c r="H352" s="179"/>
    </row>
    <row r="353" spans="8:8">
      <c r="H353" s="179"/>
    </row>
    <row r="354" spans="8:8">
      <c r="H354" s="179"/>
    </row>
    <row r="355" spans="8:8">
      <c r="H355" s="179"/>
    </row>
  </sheetData>
  <autoFilter ref="A5:J5" xr:uid="{80D36221-9F7E-4115-8E58-98D931CC2190}">
    <sortState xmlns:xlrd2="http://schemas.microsoft.com/office/spreadsheetml/2017/richdata2" ref="A6:J298">
      <sortCondition ref="A5"/>
    </sortState>
  </autoFilter>
  <sortState xmlns:xlrd2="http://schemas.microsoft.com/office/spreadsheetml/2017/richdata2" ref="A6:J32">
    <sortCondition ref="D6:D32"/>
  </sortState>
  <pageMargins left="0.7" right="0.7" top="0.75" bottom="0.75" header="0.3" footer="0.3"/>
  <pageSetup paperSize="9" orientation="portrait" verticalDpi="0" r:id="rId1"/>
  <ignoredErrors>
    <ignoredError sqref="I6 I7:I29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8370D-7F21-4C96-97B9-21AD13180345}">
  <dimension ref="A1:AC27"/>
  <sheetViews>
    <sheetView tabSelected="1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G13" sqref="AG13"/>
    </sheetView>
  </sheetViews>
  <sheetFormatPr defaultRowHeight="12"/>
  <cols>
    <col min="1" max="1" width="20.88671875" customWidth="1"/>
    <col min="2" max="2" width="10.5546875" customWidth="1"/>
    <col min="3" max="3" width="9.77734375" customWidth="1"/>
    <col min="4" max="4" width="9.77734375" hidden="1" customWidth="1"/>
    <col min="5" max="5" width="10.21875" hidden="1" customWidth="1"/>
    <col min="6" max="6" width="10.21875" style="146" hidden="1" customWidth="1"/>
    <col min="7" max="7" width="11.5546875" hidden="1" customWidth="1"/>
    <col min="8" max="8" width="9.77734375" hidden="1" customWidth="1"/>
    <col min="9" max="9" width="10.21875" hidden="1" customWidth="1"/>
    <col min="10" max="10" width="10.21875" style="146" hidden="1" customWidth="1"/>
    <col min="11" max="11" width="11.5546875" hidden="1" customWidth="1"/>
    <col min="12" max="13" width="8.88671875" hidden="1" customWidth="1"/>
    <col min="14" max="15" width="11.5546875" style="154" hidden="1" customWidth="1"/>
    <col min="16" max="16" width="9.33203125" style="155" hidden="1" customWidth="1"/>
    <col min="17" max="19" width="9.77734375" style="155" hidden="1" customWidth="1"/>
    <col min="20" max="20" width="12.5546875" customWidth="1"/>
    <col min="21" max="21" width="10.21875" customWidth="1"/>
    <col min="22" max="22" width="11.5546875" bestFit="1" customWidth="1"/>
    <col min="23" max="23" width="12.44140625" style="33" customWidth="1"/>
    <col min="24" max="24" width="10.21875" hidden="1" customWidth="1"/>
    <col min="25" max="25" width="11.5546875" bestFit="1" customWidth="1"/>
    <col min="26" max="26" width="13.44140625" style="33" bestFit="1" customWidth="1"/>
    <col min="27" max="27" width="13.77734375" style="33" customWidth="1"/>
    <col min="28" max="29" width="14.21875" customWidth="1"/>
  </cols>
  <sheetData>
    <row r="1" spans="1:29" s="3" customFormat="1" ht="21">
      <c r="A1" s="97" t="s">
        <v>958</v>
      </c>
      <c r="F1" s="143"/>
      <c r="J1" s="143"/>
      <c r="N1" s="147"/>
      <c r="O1" s="147"/>
      <c r="P1" s="148"/>
      <c r="Q1" s="148"/>
      <c r="R1" s="148"/>
      <c r="S1" s="148"/>
      <c r="T1" s="30"/>
      <c r="U1" s="30"/>
      <c r="V1" s="30"/>
      <c r="W1" s="30"/>
      <c r="X1" s="30"/>
      <c r="Y1" s="30"/>
      <c r="Z1" s="30"/>
      <c r="AA1" s="30"/>
    </row>
    <row r="2" spans="1:29" s="3" customFormat="1" ht="21">
      <c r="A2" s="110" t="s">
        <v>959</v>
      </c>
      <c r="F2" s="143"/>
      <c r="J2" s="143"/>
      <c r="N2" s="147"/>
      <c r="O2" s="147"/>
      <c r="P2" s="148"/>
      <c r="Q2" s="148"/>
      <c r="R2" s="148"/>
      <c r="S2" s="148"/>
      <c r="T2" s="30"/>
      <c r="U2" s="30"/>
      <c r="V2" s="30"/>
      <c r="W2" s="30"/>
      <c r="X2" s="30"/>
      <c r="Y2" s="30"/>
      <c r="Z2" s="30"/>
      <c r="AA2" s="30"/>
    </row>
    <row r="3" spans="1:29" s="3" customFormat="1">
      <c r="A3" s="88" t="s">
        <v>961</v>
      </c>
      <c r="F3" s="143"/>
      <c r="J3" s="143"/>
      <c r="N3" s="147"/>
      <c r="O3" s="147"/>
      <c r="P3" s="148"/>
      <c r="Q3" s="148"/>
      <c r="R3" s="148"/>
      <c r="S3" s="148"/>
      <c r="T3" s="30"/>
      <c r="U3" s="30"/>
      <c r="V3" s="30"/>
      <c r="W3" s="30"/>
      <c r="X3" s="30"/>
      <c r="Y3" s="30"/>
      <c r="Z3" s="30"/>
      <c r="AA3" s="30"/>
    </row>
    <row r="4" spans="1:29" s="256" customFormat="1" ht="71.400000000000006" customHeight="1">
      <c r="A4" s="75"/>
      <c r="B4" s="76" t="s">
        <v>22</v>
      </c>
      <c r="C4" s="76" t="s">
        <v>24</v>
      </c>
      <c r="D4" s="76" t="s">
        <v>30</v>
      </c>
      <c r="E4" s="76" t="s">
        <v>31</v>
      </c>
      <c r="F4" s="144" t="s">
        <v>982</v>
      </c>
      <c r="G4" s="76" t="s">
        <v>32</v>
      </c>
      <c r="H4" s="76" t="s">
        <v>30</v>
      </c>
      <c r="I4" s="76" t="s">
        <v>31</v>
      </c>
      <c r="J4" s="144" t="s">
        <v>983</v>
      </c>
      <c r="K4" s="76" t="s">
        <v>33</v>
      </c>
      <c r="L4" s="76" t="s">
        <v>39</v>
      </c>
      <c r="M4" s="76" t="s">
        <v>39</v>
      </c>
      <c r="N4" s="261" t="s">
        <v>984</v>
      </c>
      <c r="O4" s="261" t="s">
        <v>985</v>
      </c>
      <c r="P4" s="261" t="s">
        <v>995</v>
      </c>
      <c r="Q4" s="261" t="s">
        <v>986</v>
      </c>
      <c r="R4" s="261" t="s">
        <v>987</v>
      </c>
      <c r="S4" s="261" t="s">
        <v>996</v>
      </c>
      <c r="T4" s="163" t="s">
        <v>999</v>
      </c>
      <c r="U4" s="76" t="s">
        <v>993</v>
      </c>
      <c r="V4" s="76" t="s">
        <v>32</v>
      </c>
      <c r="W4" s="80" t="s">
        <v>1000</v>
      </c>
      <c r="X4" s="76" t="s">
        <v>994</v>
      </c>
      <c r="Y4" s="76" t="s">
        <v>33</v>
      </c>
      <c r="Z4" s="81" t="s">
        <v>628</v>
      </c>
      <c r="AA4" s="81" t="s">
        <v>939</v>
      </c>
      <c r="AB4" s="193" t="s">
        <v>1007</v>
      </c>
      <c r="AC4" s="262" t="s">
        <v>1008</v>
      </c>
    </row>
    <row r="5" spans="1:29" s="11" customFormat="1" ht="25.8" customHeight="1">
      <c r="A5" s="53" t="s">
        <v>928</v>
      </c>
      <c r="B5" s="54">
        <v>5519255</v>
      </c>
      <c r="C5" s="54"/>
      <c r="D5" s="54">
        <v>-20089813</v>
      </c>
      <c r="E5" s="54">
        <v>33602</v>
      </c>
      <c r="F5" s="145">
        <f t="shared" ref="F5:F27" si="0">E5/D5</f>
        <v>-1.6725889882598709E-3</v>
      </c>
      <c r="G5" s="54">
        <v>-20056211</v>
      </c>
      <c r="H5" s="54">
        <v>-20780552</v>
      </c>
      <c r="I5" s="54">
        <v>32248</v>
      </c>
      <c r="J5" s="145">
        <f t="shared" ref="J5:J27" si="1">I5/H5</f>
        <v>-1.5518355816534614E-3</v>
      </c>
      <c r="K5" s="54">
        <v>-20748304</v>
      </c>
      <c r="L5" s="54">
        <v>-459772</v>
      </c>
      <c r="M5" s="54">
        <v>-485277</v>
      </c>
      <c r="N5" s="149">
        <f t="shared" ref="N5:N27" si="2">D5+L5</f>
        <v>-20549585</v>
      </c>
      <c r="O5" s="149">
        <f t="shared" ref="O5:O27" si="3">H5+M5</f>
        <v>-21265829</v>
      </c>
      <c r="P5" s="150">
        <f t="shared" ref="P5:P27" si="4">O5/N5-1</f>
        <v>3.4854426500583902E-2</v>
      </c>
      <c r="Q5" s="151">
        <f t="shared" ref="Q5:Q27" si="5">G5+L5</f>
        <v>-20515983</v>
      </c>
      <c r="R5" s="151">
        <f t="shared" ref="R5:R27" si="6">K5+M5</f>
        <v>-21233581</v>
      </c>
      <c r="S5" s="150">
        <f t="shared" ref="S5:S27" si="7">R5/Q5-1</f>
        <v>3.4977509973565413E-2</v>
      </c>
      <c r="T5" s="56">
        <v>-3639.9501381979994</v>
      </c>
      <c r="U5" s="55">
        <v>6.0881405189649689</v>
      </c>
      <c r="V5" s="55">
        <v>-3633.8619976790346</v>
      </c>
      <c r="W5" s="56">
        <v>-3765.1009058287759</v>
      </c>
      <c r="X5" s="55">
        <v>5.8428175541807725</v>
      </c>
      <c r="Y5" s="55">
        <v>-3759.2580882745951</v>
      </c>
      <c r="Z5" s="57">
        <v>-83.303271908980463</v>
      </c>
      <c r="AA5" s="57">
        <v>-87.924366603826059</v>
      </c>
      <c r="AB5" s="150">
        <f t="shared" ref="AB5:AB27" si="8">(W5+AA5)/(T5+Z5)-1</f>
        <v>3.4854426500583902E-2</v>
      </c>
      <c r="AC5" s="195">
        <f t="shared" ref="AC5:AC27" si="9">(Y5+AA5)/(V5+Z5)-1</f>
        <v>3.4977509973565413E-2</v>
      </c>
    </row>
    <row r="6" spans="1:29" s="11" customFormat="1">
      <c r="A6" s="83" t="s">
        <v>932</v>
      </c>
      <c r="B6" s="84">
        <v>483688</v>
      </c>
      <c r="C6" s="84">
        <v>2</v>
      </c>
      <c r="D6" s="84">
        <v>-1709594</v>
      </c>
      <c r="E6" s="84">
        <v>901</v>
      </c>
      <c r="F6" s="145">
        <f>E6/D6</f>
        <v>-5.2702571487733341E-4</v>
      </c>
      <c r="G6" s="84">
        <v>-1708693</v>
      </c>
      <c r="H6" s="84">
        <v>-1772462</v>
      </c>
      <c r="I6" s="84">
        <v>1191</v>
      </c>
      <c r="J6" s="145">
        <f>I6/H6</f>
        <v>-6.7194670464021226E-4</v>
      </c>
      <c r="K6" s="84">
        <v>-1771271</v>
      </c>
      <c r="L6" s="84">
        <v>-36591</v>
      </c>
      <c r="M6" s="84">
        <v>-38084</v>
      </c>
      <c r="N6" s="152">
        <f>D6+L6</f>
        <v>-1746185</v>
      </c>
      <c r="O6" s="152">
        <f>H6+M6</f>
        <v>-1810546</v>
      </c>
      <c r="P6" s="150">
        <f>O6/N6-1</f>
        <v>3.6858064867124618E-2</v>
      </c>
      <c r="Q6" s="151">
        <f>G6+L6</f>
        <v>-1745284</v>
      </c>
      <c r="R6" s="151">
        <f>K6+M6</f>
        <v>-1809355</v>
      </c>
      <c r="S6" s="153">
        <f>R6/Q6-1</f>
        <v>3.6710930713855117E-2</v>
      </c>
      <c r="T6" s="85">
        <v>-3534.497444633731</v>
      </c>
      <c r="U6" s="86">
        <v>1.8627710424902002</v>
      </c>
      <c r="V6" s="86">
        <v>-3532.6346735912407</v>
      </c>
      <c r="W6" s="85">
        <v>-3664.473793023602</v>
      </c>
      <c r="X6" s="86">
        <v>2.4623310894626287</v>
      </c>
      <c r="Y6" s="86">
        <v>-3662.0114619341393</v>
      </c>
      <c r="Z6" s="87">
        <v>-75.650005788855623</v>
      </c>
      <c r="AA6" s="87">
        <v>-78.736706306544718</v>
      </c>
      <c r="AB6" s="150">
        <f>(W6+AA6)/(T6+Z6)-1</f>
        <v>3.6858064867124618E-2</v>
      </c>
      <c r="AC6" s="195">
        <f>(Y6+AA6)/(V6+Z6)-1</f>
        <v>3.6710930713855117E-2</v>
      </c>
    </row>
    <row r="7" spans="1:29" s="11" customFormat="1">
      <c r="A7" s="71" t="s">
        <v>861</v>
      </c>
      <c r="B7" s="58">
        <v>214327</v>
      </c>
      <c r="C7" s="58">
        <v>4</v>
      </c>
      <c r="D7" s="58">
        <v>-833802</v>
      </c>
      <c r="E7" s="58">
        <v>3410</v>
      </c>
      <c r="F7" s="145">
        <f>E7/D7</f>
        <v>-4.0896999527465757E-3</v>
      </c>
      <c r="G7" s="58">
        <v>-830392</v>
      </c>
      <c r="H7" s="58">
        <v>-874994</v>
      </c>
      <c r="I7" s="58">
        <v>3320</v>
      </c>
      <c r="J7" s="145">
        <f>I7/H7</f>
        <v>-3.7943117324233081E-3</v>
      </c>
      <c r="K7" s="58">
        <v>-871674</v>
      </c>
      <c r="L7" s="58">
        <v>-21521</v>
      </c>
      <c r="M7" s="58">
        <v>-22167</v>
      </c>
      <c r="N7" s="152">
        <f>D7+L7</f>
        <v>-855323</v>
      </c>
      <c r="O7" s="152">
        <f>H7+M7</f>
        <v>-897161</v>
      </c>
      <c r="P7" s="150">
        <f>O7/N7-1</f>
        <v>4.8914854388342199E-2</v>
      </c>
      <c r="Q7" s="151">
        <f>G7+L7</f>
        <v>-851913</v>
      </c>
      <c r="R7" s="151">
        <f>K7+M7</f>
        <v>-893841</v>
      </c>
      <c r="S7" s="153">
        <f>R7/Q7-1</f>
        <v>4.921629321303933E-2</v>
      </c>
      <c r="T7" s="73">
        <v>-3890.3264637679808</v>
      </c>
      <c r="U7" s="72">
        <v>15.910267955040663</v>
      </c>
      <c r="V7" s="72">
        <v>-3874.4161958129403</v>
      </c>
      <c r="W7" s="73">
        <v>-4082.5187680506888</v>
      </c>
      <c r="X7" s="72">
        <v>15.490348859453078</v>
      </c>
      <c r="Y7" s="72">
        <v>-4067.028419191236</v>
      </c>
      <c r="Z7" s="74">
        <v>-100.41198729044871</v>
      </c>
      <c r="AA7" s="74">
        <v>-103.42607324322181</v>
      </c>
      <c r="AB7" s="150">
        <f>(W7+AA7)/(T7+Z7)-1</f>
        <v>4.8914854388342199E-2</v>
      </c>
      <c r="AC7" s="195">
        <f>(Y7+AA7)/(V7+Z7)-1</f>
        <v>4.921629321303933E-2</v>
      </c>
    </row>
    <row r="8" spans="1:29" s="11" customFormat="1">
      <c r="A8" s="71" t="s">
        <v>700</v>
      </c>
      <c r="B8" s="58">
        <v>170234</v>
      </c>
      <c r="C8" s="58">
        <v>5</v>
      </c>
      <c r="D8" s="58">
        <v>-622320</v>
      </c>
      <c r="E8" s="58">
        <v>1116</v>
      </c>
      <c r="F8" s="145">
        <f>E8/D8</f>
        <v>-1.7932896259159276E-3</v>
      </c>
      <c r="G8" s="58">
        <v>-621204</v>
      </c>
      <c r="H8" s="58">
        <v>-648561</v>
      </c>
      <c r="I8" s="58">
        <v>829</v>
      </c>
      <c r="J8" s="145">
        <f>I8/H8</f>
        <v>-1.2782143853854919E-3</v>
      </c>
      <c r="K8" s="58">
        <v>-647732</v>
      </c>
      <c r="L8" s="58">
        <v>-12733</v>
      </c>
      <c r="M8" s="58">
        <v>-13304</v>
      </c>
      <c r="N8" s="152">
        <f>D8+L8</f>
        <v>-635053</v>
      </c>
      <c r="O8" s="152">
        <f>H8+M8</f>
        <v>-661865</v>
      </c>
      <c r="P8" s="150">
        <f>O8/N8-1</f>
        <v>4.2220098165035136E-2</v>
      </c>
      <c r="Q8" s="151">
        <f>G8+L8</f>
        <v>-633937</v>
      </c>
      <c r="R8" s="151">
        <f>K8+M8</f>
        <v>-661036</v>
      </c>
      <c r="S8" s="153">
        <f>R8/Q8-1</f>
        <v>4.2747149953386465E-2</v>
      </c>
      <c r="T8" s="73">
        <v>-3655.6739546741542</v>
      </c>
      <c r="U8" s="72">
        <v>6.5556821786482136</v>
      </c>
      <c r="V8" s="72">
        <v>-3649.1182724955061</v>
      </c>
      <c r="W8" s="73">
        <v>-3809.820599880165</v>
      </c>
      <c r="X8" s="72">
        <v>4.869767496504811</v>
      </c>
      <c r="Y8" s="72">
        <v>-3804.9508323836603</v>
      </c>
      <c r="Z8" s="74">
        <v>-74.797044068752427</v>
      </c>
      <c r="AA8" s="74">
        <v>-78.15125063148372</v>
      </c>
      <c r="AB8" s="192">
        <f>(W8+AA8)/(T8+Z8)-1</f>
        <v>4.2220098165035136E-2</v>
      </c>
      <c r="AC8" s="196">
        <f>(Y8+AA8)/(V8+Z8)-1</f>
        <v>4.2747149953386687E-2</v>
      </c>
    </row>
    <row r="9" spans="1:29" s="11" customFormat="1">
      <c r="A9" s="71" t="s">
        <v>819</v>
      </c>
      <c r="B9" s="58">
        <v>527569</v>
      </c>
      <c r="C9" s="58">
        <v>6</v>
      </c>
      <c r="D9" s="58">
        <v>-1842092</v>
      </c>
      <c r="E9" s="58">
        <v>2596</v>
      </c>
      <c r="F9" s="145">
        <f>E9/D9</f>
        <v>-1.4092672895816278E-3</v>
      </c>
      <c r="G9" s="58">
        <v>-1839496</v>
      </c>
      <c r="H9" s="58">
        <v>-1929168</v>
      </c>
      <c r="I9" s="58">
        <v>3165</v>
      </c>
      <c r="J9" s="145">
        <f>I9/H9</f>
        <v>-1.6406036177253613E-3</v>
      </c>
      <c r="K9" s="58">
        <v>-1926003</v>
      </c>
      <c r="L9" s="58">
        <v>-41597</v>
      </c>
      <c r="M9" s="58">
        <v>-42946</v>
      </c>
      <c r="N9" s="152">
        <f>D9+L9</f>
        <v>-1883689</v>
      </c>
      <c r="O9" s="152">
        <f>H9+M9</f>
        <v>-1972114</v>
      </c>
      <c r="P9" s="150">
        <f>O9/N9-1</f>
        <v>4.6942462370380689E-2</v>
      </c>
      <c r="Q9" s="151">
        <f>G9+L9</f>
        <v>-1881093</v>
      </c>
      <c r="R9" s="151">
        <f>K9+M9</f>
        <v>-1968949</v>
      </c>
      <c r="S9" s="153">
        <f>R9/Q9-1</f>
        <v>4.6704761540232287E-2</v>
      </c>
      <c r="T9" s="73">
        <v>-3491.6608064537531</v>
      </c>
      <c r="U9" s="72">
        <v>4.9206833608494813</v>
      </c>
      <c r="V9" s="72">
        <v>-3486.7401230929036</v>
      </c>
      <c r="W9" s="73">
        <v>-3656.7122025744502</v>
      </c>
      <c r="X9" s="72">
        <v>5.9992152685241171</v>
      </c>
      <c r="Y9" s="72">
        <v>-3650.7129873059257</v>
      </c>
      <c r="Z9" s="74">
        <v>-78.846558459651717</v>
      </c>
      <c r="AA9" s="74">
        <v>-81.403569959569268</v>
      </c>
      <c r="AB9" s="150">
        <f>(W9+AA9)/(T9+Z9)-1</f>
        <v>4.6942462370380689E-2</v>
      </c>
      <c r="AC9" s="195">
        <f>(Y9+AA9)/(V9+Z9)-1</f>
        <v>4.6704761540232287E-2</v>
      </c>
    </row>
    <row r="10" spans="1:29" s="11" customFormat="1">
      <c r="A10" s="71" t="s">
        <v>839</v>
      </c>
      <c r="B10" s="58">
        <v>205200</v>
      </c>
      <c r="C10" s="58">
        <v>7</v>
      </c>
      <c r="D10" s="58">
        <v>-737934</v>
      </c>
      <c r="E10" s="58">
        <v>1110</v>
      </c>
      <c r="F10" s="145">
        <f>E10/D10</f>
        <v>-1.5041995625625056E-3</v>
      </c>
      <c r="G10" s="58">
        <v>-736824</v>
      </c>
      <c r="H10" s="58">
        <v>-772690</v>
      </c>
      <c r="I10" s="58">
        <v>1361</v>
      </c>
      <c r="J10" s="145">
        <f>I10/H10</f>
        <v>-1.7613790782849525E-3</v>
      </c>
      <c r="K10" s="58">
        <v>-771329</v>
      </c>
      <c r="L10" s="58">
        <v>-20478</v>
      </c>
      <c r="M10" s="58">
        <v>-20933</v>
      </c>
      <c r="N10" s="152">
        <f>D10+L10</f>
        <v>-758412</v>
      </c>
      <c r="O10" s="152">
        <f>H10+M10</f>
        <v>-793623</v>
      </c>
      <c r="P10" s="150">
        <f>O10/N10-1</f>
        <v>4.6427271720384189E-2</v>
      </c>
      <c r="Q10" s="151">
        <f>G10+L10</f>
        <v>-757302</v>
      </c>
      <c r="R10" s="151">
        <f>K10+M10</f>
        <v>-792262</v>
      </c>
      <c r="S10" s="153">
        <f>R10/Q10-1</f>
        <v>4.6163881780320049E-2</v>
      </c>
      <c r="T10" s="73">
        <v>-3596.1695906432747</v>
      </c>
      <c r="U10" s="72">
        <v>5.4093567251461989</v>
      </c>
      <c r="V10" s="72">
        <v>-3590.7602339181285</v>
      </c>
      <c r="W10" s="73">
        <v>-3765.5458089668614</v>
      </c>
      <c r="X10" s="72">
        <v>6.632553606237817</v>
      </c>
      <c r="Y10" s="72">
        <v>-3758.9132553606237</v>
      </c>
      <c r="Z10" s="74">
        <v>-99.795321637426895</v>
      </c>
      <c r="AA10" s="74">
        <v>-102.01267056530214</v>
      </c>
      <c r="AB10" s="150">
        <f>(W10+AA10)/(T10+Z10)-1</f>
        <v>4.6427271720384189E-2</v>
      </c>
      <c r="AC10" s="195">
        <f>(Y10+AA10)/(V10+Z10)-1</f>
        <v>4.6163881780320049E-2</v>
      </c>
    </row>
    <row r="11" spans="1:29" s="11" customFormat="1">
      <c r="A11" s="71" t="s">
        <v>744</v>
      </c>
      <c r="B11" s="58">
        <v>161435</v>
      </c>
      <c r="C11" s="58">
        <v>8</v>
      </c>
      <c r="D11" s="58">
        <v>-693479</v>
      </c>
      <c r="E11" s="58">
        <v>2312</v>
      </c>
      <c r="F11" s="145">
        <f>E11/D11</f>
        <v>-3.3339149419088394E-3</v>
      </c>
      <c r="G11" s="58">
        <v>-691167</v>
      </c>
      <c r="H11" s="58">
        <v>-696254</v>
      </c>
      <c r="I11" s="58">
        <v>2581</v>
      </c>
      <c r="J11" s="145">
        <f>I11/H11</f>
        <v>-3.7069804984962386E-3</v>
      </c>
      <c r="K11" s="58">
        <v>-693673</v>
      </c>
      <c r="L11" s="58">
        <v>-16237</v>
      </c>
      <c r="M11" s="58">
        <v>-17123</v>
      </c>
      <c r="N11" s="152">
        <f>D11+L11</f>
        <v>-709716</v>
      </c>
      <c r="O11" s="152">
        <f>H11+M11</f>
        <v>-713377</v>
      </c>
      <c r="P11" s="150">
        <f>O11/N11-1</f>
        <v>5.1584013887244762E-3</v>
      </c>
      <c r="Q11" s="151">
        <f>G11+L11</f>
        <v>-707404</v>
      </c>
      <c r="R11" s="151">
        <f>K11+M11</f>
        <v>-710796</v>
      </c>
      <c r="S11" s="153">
        <f>R11/Q11-1</f>
        <v>4.7949969183098684E-3</v>
      </c>
      <c r="T11" s="73">
        <v>-4295.7165422615917</v>
      </c>
      <c r="U11" s="72">
        <v>14.321553566450893</v>
      </c>
      <c r="V11" s="72">
        <v>-4281.3949886951405</v>
      </c>
      <c r="W11" s="73">
        <v>-4312.9061232074828</v>
      </c>
      <c r="X11" s="72">
        <v>15.987858890575154</v>
      </c>
      <c r="Y11" s="72">
        <v>-4296.9182643169079</v>
      </c>
      <c r="Z11" s="74">
        <v>-100.57918047511382</v>
      </c>
      <c r="AA11" s="74">
        <v>-106.0674574906309</v>
      </c>
      <c r="AB11" s="150">
        <f>(W11+AA11)/(T11+Z11)-1</f>
        <v>5.1584013887244762E-3</v>
      </c>
      <c r="AC11" s="195">
        <f>(Y11+AA11)/(V11+Z11)-1</f>
        <v>4.7949969183098684E-3</v>
      </c>
    </row>
    <row r="12" spans="1:29" s="11" customFormat="1">
      <c r="A12" s="71" t="s">
        <v>639</v>
      </c>
      <c r="B12" s="58">
        <v>126138</v>
      </c>
      <c r="C12" s="58">
        <v>9</v>
      </c>
      <c r="D12" s="58">
        <v>-491178</v>
      </c>
      <c r="E12" s="58">
        <v>1553</v>
      </c>
      <c r="F12" s="145">
        <f>E12/D12</f>
        <v>-3.161786562101723E-3</v>
      </c>
      <c r="G12" s="58">
        <v>-489625</v>
      </c>
      <c r="H12" s="58">
        <v>-505848</v>
      </c>
      <c r="I12" s="58">
        <v>1534</v>
      </c>
      <c r="J12" s="145">
        <f>I12/H12</f>
        <v>-3.0325315114421722E-3</v>
      </c>
      <c r="K12" s="58">
        <v>-504314</v>
      </c>
      <c r="L12" s="58">
        <v>-13047</v>
      </c>
      <c r="M12" s="58">
        <v>-13425</v>
      </c>
      <c r="N12" s="152">
        <f>D12+L12</f>
        <v>-504225</v>
      </c>
      <c r="O12" s="152">
        <f>H12+M12</f>
        <v>-519273</v>
      </c>
      <c r="P12" s="150">
        <f>O12/N12-1</f>
        <v>2.9843819723337717E-2</v>
      </c>
      <c r="Q12" s="151">
        <f>G12+L12</f>
        <v>-502672</v>
      </c>
      <c r="R12" s="151">
        <f>K12+M12</f>
        <v>-517739</v>
      </c>
      <c r="S12" s="153">
        <f>R12/Q12-1</f>
        <v>2.9973819906420118E-2</v>
      </c>
      <c r="T12" s="73">
        <v>-3893.9732673738285</v>
      </c>
      <c r="U12" s="72">
        <v>12.31191234996591</v>
      </c>
      <c r="V12" s="72">
        <v>-3881.6613550238626</v>
      </c>
      <c r="W12" s="73">
        <v>-4010.274461304286</v>
      </c>
      <c r="X12" s="72">
        <v>12.16128367343703</v>
      </c>
      <c r="Y12" s="72">
        <v>-3998.1131776308489</v>
      </c>
      <c r="Z12" s="74">
        <v>-103.43433382485848</v>
      </c>
      <c r="AA12" s="74">
        <v>-106.43105170527518</v>
      </c>
      <c r="AB12" s="150">
        <f>(W12+AA12)/(T12+Z12)-1</f>
        <v>2.9843819723337939E-2</v>
      </c>
      <c r="AC12" s="195">
        <f>(Y12+AA12)/(V12+Z12)-1</f>
        <v>2.9973819906420118E-2</v>
      </c>
    </row>
    <row r="13" spans="1:29" s="3" customFormat="1">
      <c r="A13" s="71" t="s">
        <v>641</v>
      </c>
      <c r="B13" s="58">
        <v>131693</v>
      </c>
      <c r="C13" s="58">
        <v>10</v>
      </c>
      <c r="D13" s="58">
        <v>-621062</v>
      </c>
      <c r="E13" s="58">
        <v>1385</v>
      </c>
      <c r="F13" s="145">
        <f>E13/D13</f>
        <v>-2.2300511060087398E-3</v>
      </c>
      <c r="G13" s="58">
        <v>-619677</v>
      </c>
      <c r="H13" s="58">
        <v>-608562</v>
      </c>
      <c r="I13" s="58">
        <v>1344</v>
      </c>
      <c r="J13" s="145">
        <f>I13/H13</f>
        <v>-2.2084849201889044E-3</v>
      </c>
      <c r="K13" s="58">
        <v>-607218</v>
      </c>
      <c r="L13" s="58">
        <v>-13036</v>
      </c>
      <c r="M13" s="58">
        <v>-13421</v>
      </c>
      <c r="N13" s="152">
        <f>D13+L13</f>
        <v>-634098</v>
      </c>
      <c r="O13" s="152">
        <f>H13+M13</f>
        <v>-621983</v>
      </c>
      <c r="P13" s="150">
        <f>O13/N13-1</f>
        <v>-1.9105879532816727E-2</v>
      </c>
      <c r="Q13" s="151">
        <f>G13+L13</f>
        <v>-632713</v>
      </c>
      <c r="R13" s="151">
        <f>K13+M13</f>
        <v>-620639</v>
      </c>
      <c r="S13" s="153">
        <f>R13/Q13-1</f>
        <v>-1.9082901726375168E-2</v>
      </c>
      <c r="T13" s="73">
        <v>-4715.9833856013611</v>
      </c>
      <c r="U13" s="72">
        <v>10.516883964979156</v>
      </c>
      <c r="V13" s="72">
        <v>-4705.4665016363815</v>
      </c>
      <c r="W13" s="73">
        <v>-4621.0656602856643</v>
      </c>
      <c r="X13" s="72">
        <v>10.205553825943673</v>
      </c>
      <c r="Y13" s="72">
        <v>-4610.8601064597206</v>
      </c>
      <c r="Z13" s="74">
        <v>-98.98779737723342</v>
      </c>
      <c r="AA13" s="74">
        <v>-101.91126331695686</v>
      </c>
      <c r="AB13" s="150">
        <f>(W13+AA13)/(T13+Z13)-1</f>
        <v>-1.9105879532816727E-2</v>
      </c>
      <c r="AC13" s="195">
        <f>(Y13+AA13)/(V13+Z13)-1</f>
        <v>-1.9082901726375168E-2</v>
      </c>
    </row>
    <row r="14" spans="1:29" s="11" customFormat="1">
      <c r="A14" s="71" t="s">
        <v>755</v>
      </c>
      <c r="B14" s="58">
        <v>176510</v>
      </c>
      <c r="C14" s="58">
        <v>10</v>
      </c>
      <c r="D14" s="58">
        <v>-784748</v>
      </c>
      <c r="E14" s="58">
        <v>4502</v>
      </c>
      <c r="F14" s="145">
        <f>E14/D14</f>
        <v>-5.7368734931468445E-3</v>
      </c>
      <c r="G14" s="58">
        <v>-780246</v>
      </c>
      <c r="H14" s="58">
        <v>-801930</v>
      </c>
      <c r="I14" s="58">
        <v>2334</v>
      </c>
      <c r="J14" s="145">
        <f>I14/H14</f>
        <v>-2.9104784706894616E-3</v>
      </c>
      <c r="K14" s="58">
        <v>-799596</v>
      </c>
      <c r="L14" s="58">
        <v>-17960</v>
      </c>
      <c r="M14" s="58">
        <v>-19266</v>
      </c>
      <c r="N14" s="152">
        <f>D14+L14</f>
        <v>-802708</v>
      </c>
      <c r="O14" s="152">
        <f>H14+M14</f>
        <v>-821196</v>
      </c>
      <c r="P14" s="150">
        <f>O14/N14-1</f>
        <v>2.3032036556257074E-2</v>
      </c>
      <c r="Q14" s="151">
        <f>G14+L14</f>
        <v>-798206</v>
      </c>
      <c r="R14" s="151">
        <f>K14+M14</f>
        <v>-818862</v>
      </c>
      <c r="S14" s="153">
        <f>R14/Q14-1</f>
        <v>2.5878031485606412E-2</v>
      </c>
      <c r="T14" s="73">
        <v>-4445.9124128944532</v>
      </c>
      <c r="U14" s="72">
        <v>25.505637074386719</v>
      </c>
      <c r="V14" s="72">
        <v>-4420.4067758200672</v>
      </c>
      <c r="W14" s="73">
        <v>-4543.2553396408139</v>
      </c>
      <c r="X14" s="72">
        <v>13.223046852869526</v>
      </c>
      <c r="Y14" s="72">
        <v>-4530.0322927879442</v>
      </c>
      <c r="Z14" s="74">
        <v>-101.75060903064983</v>
      </c>
      <c r="AA14" s="74">
        <v>-109.14962325080732</v>
      </c>
      <c r="AB14" s="192">
        <f>(W14+AA14)/(T14+Z14)-1</f>
        <v>2.3032036556257296E-2</v>
      </c>
      <c r="AC14" s="196">
        <f>(Y14+AA14)/(V14+Z14)-1</f>
        <v>2.5878031485606412E-2</v>
      </c>
    </row>
    <row r="15" spans="1:29" s="41" customFormat="1">
      <c r="A15" s="71" t="s">
        <v>824</v>
      </c>
      <c r="B15" s="58">
        <v>248396</v>
      </c>
      <c r="C15" s="58">
        <v>11</v>
      </c>
      <c r="D15" s="58">
        <v>-1040940</v>
      </c>
      <c r="E15" s="58">
        <v>1907</v>
      </c>
      <c r="F15" s="145">
        <f>E15/D15</f>
        <v>-1.8319980018060599E-3</v>
      </c>
      <c r="G15" s="58">
        <v>-1039033</v>
      </c>
      <c r="H15" s="58">
        <v>-1069211</v>
      </c>
      <c r="I15" s="58">
        <v>2091</v>
      </c>
      <c r="J15" s="145">
        <f>I15/H15</f>
        <v>-1.9556476691691351E-3</v>
      </c>
      <c r="K15" s="58">
        <v>-1067120</v>
      </c>
      <c r="L15" s="58">
        <v>-20849</v>
      </c>
      <c r="M15" s="58">
        <v>-23387</v>
      </c>
      <c r="N15" s="152">
        <f>D15+L15</f>
        <v>-1061789</v>
      </c>
      <c r="O15" s="152">
        <f>H15+M15</f>
        <v>-1092598</v>
      </c>
      <c r="P15" s="150">
        <f>O15/N15-1</f>
        <v>2.9016122788991128E-2</v>
      </c>
      <c r="Q15" s="151">
        <f>G15+L15</f>
        <v>-1059882</v>
      </c>
      <c r="R15" s="151">
        <f>K15+M15</f>
        <v>-1090507</v>
      </c>
      <c r="S15" s="153">
        <f>R15/Q15-1</f>
        <v>2.8894726016669869E-2</v>
      </c>
      <c r="T15" s="73">
        <v>-4190.647192386351</v>
      </c>
      <c r="U15" s="72">
        <v>7.6772572827259697</v>
      </c>
      <c r="V15" s="72">
        <v>-4182.9699351036252</v>
      </c>
      <c r="W15" s="73">
        <v>-4304.4614244995892</v>
      </c>
      <c r="X15" s="72">
        <v>8.4180099518510758</v>
      </c>
      <c r="Y15" s="72">
        <v>-4296.0434145477384</v>
      </c>
      <c r="Z15" s="74">
        <v>-83.934523905376892</v>
      </c>
      <c r="AA15" s="74">
        <v>-94.15207974363517</v>
      </c>
      <c r="AB15" s="150">
        <f>(W15+AA15)/(T15+Z15)-1</f>
        <v>2.9016122788990906E-2</v>
      </c>
      <c r="AC15" s="195">
        <f>(Y15+AA15)/(V15+Z15)-1</f>
        <v>2.8894726016669647E-2</v>
      </c>
    </row>
    <row r="16" spans="1:29" s="41" customFormat="1">
      <c r="A16" s="71" t="s">
        <v>822</v>
      </c>
      <c r="B16" s="58">
        <v>163286</v>
      </c>
      <c r="C16" s="58">
        <v>12</v>
      </c>
      <c r="D16" s="58">
        <v>-634444</v>
      </c>
      <c r="E16" s="58">
        <v>263</v>
      </c>
      <c r="F16" s="145">
        <f>E16/D16</f>
        <v>-4.1453619231957429E-4</v>
      </c>
      <c r="G16" s="58">
        <v>-634181</v>
      </c>
      <c r="H16" s="58">
        <v>-642053</v>
      </c>
      <c r="I16" s="58">
        <v>131</v>
      </c>
      <c r="J16" s="145">
        <f>I16/H16</f>
        <v>-2.0403300039093346E-4</v>
      </c>
      <c r="K16" s="58">
        <v>-641922</v>
      </c>
      <c r="L16" s="58">
        <v>-14496</v>
      </c>
      <c r="M16" s="58">
        <v>-15923</v>
      </c>
      <c r="N16" s="152">
        <f>D16+L16</f>
        <v>-648940</v>
      </c>
      <c r="O16" s="152">
        <f>H16+M16</f>
        <v>-657976</v>
      </c>
      <c r="P16" s="150">
        <f>O16/N16-1</f>
        <v>1.3924245692976234E-2</v>
      </c>
      <c r="Q16" s="151">
        <f>G16+L16</f>
        <v>-648677</v>
      </c>
      <c r="R16" s="151">
        <f>K16+M16</f>
        <v>-657845</v>
      </c>
      <c r="S16" s="153">
        <f>R16/Q16-1</f>
        <v>1.4133382253417315E-2</v>
      </c>
      <c r="T16" s="73">
        <v>-3885.477015788249</v>
      </c>
      <c r="U16" s="72">
        <v>1.6106708474700833</v>
      </c>
      <c r="V16" s="72">
        <v>-3883.8663449407786</v>
      </c>
      <c r="W16" s="73">
        <v>-3932.0762343372976</v>
      </c>
      <c r="X16" s="72">
        <v>0.80227331185772199</v>
      </c>
      <c r="Y16" s="72">
        <v>-3931.2739610254398</v>
      </c>
      <c r="Z16" s="74">
        <v>-88.776747547248391</v>
      </c>
      <c r="AA16" s="74">
        <v>-97.516014845118377</v>
      </c>
      <c r="AB16" s="150">
        <f>(W16+AA16)/(T16+Z16)-1</f>
        <v>1.3924245692976234E-2</v>
      </c>
      <c r="AC16" s="195">
        <f>(Y16+AA16)/(V16+Z16)-1</f>
        <v>1.4133382253417315E-2</v>
      </c>
    </row>
    <row r="17" spans="1:29" s="41" customFormat="1">
      <c r="A17" s="71" t="s">
        <v>717</v>
      </c>
      <c r="B17" s="58">
        <v>272682</v>
      </c>
      <c r="C17" s="58">
        <v>13</v>
      </c>
      <c r="D17" s="58">
        <v>-971056</v>
      </c>
      <c r="E17" s="58">
        <v>834</v>
      </c>
      <c r="F17" s="145">
        <f>E17/D17</f>
        <v>-8.5885880937865578E-4</v>
      </c>
      <c r="G17" s="58">
        <v>-970222</v>
      </c>
      <c r="H17" s="58">
        <v>-997278</v>
      </c>
      <c r="I17" s="58">
        <v>1068</v>
      </c>
      <c r="J17" s="145">
        <f>I17/H17</f>
        <v>-1.0709150307136024E-3</v>
      </c>
      <c r="K17" s="58">
        <v>-996210</v>
      </c>
      <c r="L17" s="58">
        <v>-25835</v>
      </c>
      <c r="M17" s="58">
        <v>-26293</v>
      </c>
      <c r="N17" s="152">
        <f>D17+L17</f>
        <v>-996891</v>
      </c>
      <c r="O17" s="152">
        <f>H17+M17</f>
        <v>-1023571</v>
      </c>
      <c r="P17" s="150">
        <f>O17/N17-1</f>
        <v>2.6763206809972129E-2</v>
      </c>
      <c r="Q17" s="151">
        <f>G17+L17</f>
        <v>-996057</v>
      </c>
      <c r="R17" s="151">
        <f>K17+M17</f>
        <v>-1022503</v>
      </c>
      <c r="S17" s="153">
        <f>R17/Q17-1</f>
        <v>2.6550689368178837E-2</v>
      </c>
      <c r="T17" s="73">
        <v>-3561.1298142158266</v>
      </c>
      <c r="U17" s="72">
        <v>3.0585077122802384</v>
      </c>
      <c r="V17" s="72">
        <v>-3558.0713065035461</v>
      </c>
      <c r="W17" s="73">
        <v>-3657.2931106563688</v>
      </c>
      <c r="X17" s="72">
        <v>3.916650163927212</v>
      </c>
      <c r="Y17" s="72">
        <v>-3653.3764604924418</v>
      </c>
      <c r="Z17" s="74">
        <v>-94.744060847434014</v>
      </c>
      <c r="AA17" s="74">
        <v>-96.42367299638407</v>
      </c>
      <c r="AB17" s="150">
        <f>(W17+AA17)/(T17+Z17)-1</f>
        <v>2.6763206809972129E-2</v>
      </c>
      <c r="AC17" s="195">
        <f>(Y17+AA17)/(V17+Z17)-1</f>
        <v>2.6550689368178837E-2</v>
      </c>
    </row>
    <row r="18" spans="1:29" s="48" customFormat="1">
      <c r="A18" s="71" t="s">
        <v>640</v>
      </c>
      <c r="B18" s="58">
        <v>191803</v>
      </c>
      <c r="C18" s="58">
        <v>14</v>
      </c>
      <c r="D18" s="58">
        <v>-781433</v>
      </c>
      <c r="E18" s="58">
        <v>6447</v>
      </c>
      <c r="F18" s="145">
        <f>E18/D18</f>
        <v>-8.2502274667181959E-3</v>
      </c>
      <c r="G18" s="58">
        <v>-774986</v>
      </c>
      <c r="H18" s="58">
        <v>-774200</v>
      </c>
      <c r="I18" s="58">
        <v>6318</v>
      </c>
      <c r="J18" s="145">
        <f>I18/H18</f>
        <v>-8.1606819943167135E-3</v>
      </c>
      <c r="K18" s="58">
        <v>-767882</v>
      </c>
      <c r="L18" s="58">
        <v>-19271</v>
      </c>
      <c r="M18" s="58">
        <v>-19538</v>
      </c>
      <c r="N18" s="152">
        <f>D18+L18</f>
        <v>-800704</v>
      </c>
      <c r="O18" s="152">
        <f>H18+M18</f>
        <v>-793738</v>
      </c>
      <c r="P18" s="150">
        <f>O18/N18-1</f>
        <v>-8.6998441371592961E-3</v>
      </c>
      <c r="Q18" s="151">
        <f>G18+L18</f>
        <v>-794257</v>
      </c>
      <c r="R18" s="151">
        <f>K18+M18</f>
        <v>-787420</v>
      </c>
      <c r="S18" s="153">
        <f>R18/Q18-1</f>
        <v>-8.6080450030657785E-3</v>
      </c>
      <c r="T18" s="73">
        <v>-4074.1437829439583</v>
      </c>
      <c r="U18" s="72">
        <v>33.61261294140342</v>
      </c>
      <c r="V18" s="72">
        <v>-4040.5311700025545</v>
      </c>
      <c r="W18" s="73">
        <v>-4036.433215330313</v>
      </c>
      <c r="X18" s="72">
        <v>32.940047861608001</v>
      </c>
      <c r="Y18" s="72">
        <v>-4003.493167468705</v>
      </c>
      <c r="Z18" s="74">
        <v>-100.47288102897244</v>
      </c>
      <c r="AA18" s="74">
        <v>-101.86493433366527</v>
      </c>
      <c r="AB18" s="150">
        <f>(W18+AA18)/(T18+Z18)-1</f>
        <v>-8.6998441371592961E-3</v>
      </c>
      <c r="AC18" s="195">
        <f>(Y18+AA18)/(V18+Z18)-1</f>
        <v>-8.6080450030655564E-3</v>
      </c>
    </row>
    <row r="19" spans="1:29" s="11" customFormat="1">
      <c r="A19" s="71" t="s">
        <v>821</v>
      </c>
      <c r="B19" s="58">
        <v>176047</v>
      </c>
      <c r="C19" s="58">
        <v>15</v>
      </c>
      <c r="D19" s="58">
        <v>-659855</v>
      </c>
      <c r="E19" s="58">
        <v>1163</v>
      </c>
      <c r="F19" s="145">
        <f>E19/D19</f>
        <v>-1.7625084298823225E-3</v>
      </c>
      <c r="G19" s="58">
        <v>-658692</v>
      </c>
      <c r="H19" s="58">
        <v>-669869</v>
      </c>
      <c r="I19" s="58">
        <v>1185</v>
      </c>
      <c r="J19" s="145">
        <f>I19/H19</f>
        <v>-1.7690025960299699E-3</v>
      </c>
      <c r="K19" s="58">
        <v>-668684</v>
      </c>
      <c r="L19" s="58">
        <v>-15109</v>
      </c>
      <c r="M19" s="58">
        <v>-15073</v>
      </c>
      <c r="N19" s="152">
        <f>D19+L19</f>
        <v>-674964</v>
      </c>
      <c r="O19" s="152">
        <f>H19+M19</f>
        <v>-684942</v>
      </c>
      <c r="P19" s="150">
        <f>O19/N19-1</f>
        <v>1.4783010649456862E-2</v>
      </c>
      <c r="Q19" s="151">
        <f>G19+L19</f>
        <v>-673801</v>
      </c>
      <c r="R19" s="151">
        <f>K19+M19</f>
        <v>-683757</v>
      </c>
      <c r="S19" s="153">
        <f>R19/Q19-1</f>
        <v>1.4775875963377816E-2</v>
      </c>
      <c r="T19" s="73">
        <v>-3748.1752032127783</v>
      </c>
      <c r="U19" s="72">
        <v>6.6061903923384095</v>
      </c>
      <c r="V19" s="72">
        <v>-3741.5690128204401</v>
      </c>
      <c r="W19" s="73">
        <v>-3805.0577402625436</v>
      </c>
      <c r="X19" s="72">
        <v>6.7311570205683706</v>
      </c>
      <c r="Y19" s="72">
        <v>-3798.3265832419752</v>
      </c>
      <c r="Z19" s="74">
        <v>-85.82367208756753</v>
      </c>
      <c r="AA19" s="74">
        <v>-85.619181241373042</v>
      </c>
      <c r="AB19" s="150">
        <f>(W19+AA19)/(T19+Z19)-1</f>
        <v>1.4783010649456862E-2</v>
      </c>
      <c r="AC19" s="195">
        <f>(Y19+AA19)/(V19+Z19)-1</f>
        <v>1.4775875963377816E-2</v>
      </c>
    </row>
    <row r="20" spans="1:29" s="11" customFormat="1">
      <c r="A20" s="71" t="s">
        <v>716</v>
      </c>
      <c r="B20" s="58">
        <v>67920</v>
      </c>
      <c r="C20" s="58">
        <v>16</v>
      </c>
      <c r="D20" s="58">
        <v>-259666</v>
      </c>
      <c r="E20" s="58">
        <v>248</v>
      </c>
      <c r="F20" s="145">
        <f>E20/D20</f>
        <v>-9.5507305538653506E-4</v>
      </c>
      <c r="G20" s="58">
        <v>-259418</v>
      </c>
      <c r="H20" s="58">
        <v>-262096</v>
      </c>
      <c r="I20" s="58">
        <v>240</v>
      </c>
      <c r="J20" s="145">
        <f>I20/H20</f>
        <v>-9.1569501251449845E-4</v>
      </c>
      <c r="K20" s="58">
        <v>-261856</v>
      </c>
      <c r="L20" s="58">
        <v>-7551</v>
      </c>
      <c r="M20" s="58">
        <v>-8875</v>
      </c>
      <c r="N20" s="152">
        <f>D20+L20</f>
        <v>-267217</v>
      </c>
      <c r="O20" s="152">
        <f>H20+M20</f>
        <v>-270971</v>
      </c>
      <c r="P20" s="150">
        <f>O20/N20-1</f>
        <v>1.4048507392868004E-2</v>
      </c>
      <c r="Q20" s="151">
        <f>G20+L20</f>
        <v>-266969</v>
      </c>
      <c r="R20" s="151">
        <f>K20+M20</f>
        <v>-270731</v>
      </c>
      <c r="S20" s="153">
        <f>R20/Q20-1</f>
        <v>1.4091523734965472E-2</v>
      </c>
      <c r="T20" s="73">
        <v>-3823.11542991755</v>
      </c>
      <c r="U20" s="72">
        <v>3.6513545347467611</v>
      </c>
      <c r="V20" s="72">
        <v>-3819.4640753828035</v>
      </c>
      <c r="W20" s="73">
        <v>-3858.8928150765605</v>
      </c>
      <c r="X20" s="72">
        <v>3.5335689045936394</v>
      </c>
      <c r="Y20" s="72">
        <v>-3855.3592461719672</v>
      </c>
      <c r="Z20" s="74">
        <v>-111.17491166077738</v>
      </c>
      <c r="AA20" s="74">
        <v>-130.66843345111897</v>
      </c>
      <c r="AB20" s="150">
        <f>(W20+AA20)/(T20+Z20)-1</f>
        <v>1.4048507392868004E-2</v>
      </c>
      <c r="AC20" s="195">
        <f>(Y20+AA20)/(V20+Z20)-1</f>
        <v>1.4091523734965472E-2</v>
      </c>
    </row>
    <row r="21" spans="1:29" s="11" customFormat="1">
      <c r="A21" s="71" t="s">
        <v>823</v>
      </c>
      <c r="B21" s="58">
        <v>415658</v>
      </c>
      <c r="C21" s="58">
        <v>17</v>
      </c>
      <c r="D21" s="58">
        <v>-1496990</v>
      </c>
      <c r="E21" s="58">
        <v>711</v>
      </c>
      <c r="F21" s="145">
        <f>E21/D21</f>
        <v>-4.7495307249881426E-4</v>
      </c>
      <c r="G21" s="58">
        <v>-1496279</v>
      </c>
      <c r="H21" s="58">
        <v>-1544595</v>
      </c>
      <c r="I21" s="58">
        <v>740</v>
      </c>
      <c r="J21" s="145">
        <f>I21/H21</f>
        <v>-4.7908998799037938E-4</v>
      </c>
      <c r="K21" s="58">
        <v>-1543855</v>
      </c>
      <c r="L21" s="58">
        <v>-34242</v>
      </c>
      <c r="M21" s="58">
        <v>-37001</v>
      </c>
      <c r="N21" s="152">
        <f>D21+L21</f>
        <v>-1531232</v>
      </c>
      <c r="O21" s="152">
        <f>H21+M21</f>
        <v>-1581596</v>
      </c>
      <c r="P21" s="150">
        <f>O21/N21-1</f>
        <v>3.2891162149171427E-2</v>
      </c>
      <c r="Q21" s="151">
        <f>G21+L21</f>
        <v>-1530521</v>
      </c>
      <c r="R21" s="151">
        <f>K21+M21</f>
        <v>-1580856</v>
      </c>
      <c r="S21" s="153">
        <f>R21/Q21-1</f>
        <v>3.288749386646761E-2</v>
      </c>
      <c r="T21" s="73">
        <v>-3601.4944978804692</v>
      </c>
      <c r="U21" s="72">
        <v>1.7105408773559032</v>
      </c>
      <c r="V21" s="72">
        <v>-3599.7839570031133</v>
      </c>
      <c r="W21" s="73">
        <v>-3716.0237502947134</v>
      </c>
      <c r="X21" s="72">
        <v>1.7803097739006588</v>
      </c>
      <c r="Y21" s="72">
        <v>-3714.2434405208128</v>
      </c>
      <c r="Z21" s="74">
        <v>-82.38022605122481</v>
      </c>
      <c r="AA21" s="74">
        <v>-89.017894519051723</v>
      </c>
      <c r="AB21" s="150">
        <f>(W21+AA21)/(T21+Z21)-1</f>
        <v>3.2891162149171427E-2</v>
      </c>
      <c r="AC21" s="195">
        <f>(Y21+AA21)/(V21+Z21)-1</f>
        <v>3.288749386646761E-2</v>
      </c>
    </row>
    <row r="22" spans="1:29" s="11" customFormat="1">
      <c r="A22" s="71" t="s">
        <v>692</v>
      </c>
      <c r="B22" s="58">
        <v>71257</v>
      </c>
      <c r="C22" s="58">
        <v>18</v>
      </c>
      <c r="D22" s="58">
        <v>-334652</v>
      </c>
      <c r="E22" s="58">
        <v>113</v>
      </c>
      <c r="F22" s="145">
        <f>E22/D22</f>
        <v>-3.3766420042312612E-4</v>
      </c>
      <c r="G22" s="58">
        <v>-334539</v>
      </c>
      <c r="H22" s="58">
        <v>-341839</v>
      </c>
      <c r="I22" s="58">
        <v>234</v>
      </c>
      <c r="J22" s="145">
        <f>I22/H22</f>
        <v>-6.8453277712607395E-4</v>
      </c>
      <c r="K22" s="58">
        <v>-341605</v>
      </c>
      <c r="L22" s="58">
        <v>-9804</v>
      </c>
      <c r="M22" s="58">
        <v>-10406</v>
      </c>
      <c r="N22" s="152">
        <f>D22+L22</f>
        <v>-344456</v>
      </c>
      <c r="O22" s="152">
        <f>H22+M22</f>
        <v>-352245</v>
      </c>
      <c r="P22" s="150">
        <f>O22/N22-1</f>
        <v>2.2612467194649044E-2</v>
      </c>
      <c r="Q22" s="151">
        <f>G22+L22</f>
        <v>-344343</v>
      </c>
      <c r="R22" s="151">
        <f>K22+M22</f>
        <v>-352011</v>
      </c>
      <c r="S22" s="153">
        <f>R22/Q22-1</f>
        <v>2.2268493914498144E-2</v>
      </c>
      <c r="T22" s="73">
        <v>-4696.4087738748476</v>
      </c>
      <c r="U22" s="72">
        <v>1.5858091134906045</v>
      </c>
      <c r="V22" s="72">
        <v>-4694.8229647613571</v>
      </c>
      <c r="W22" s="73">
        <v>-4797.2690402346434</v>
      </c>
      <c r="X22" s="72">
        <v>3.2838878987327562</v>
      </c>
      <c r="Y22" s="72">
        <v>-4793.9851523359112</v>
      </c>
      <c r="Z22" s="74">
        <v>-137.5864827315211</v>
      </c>
      <c r="AA22" s="74">
        <v>-146.03477553082504</v>
      </c>
      <c r="AB22" s="192">
        <f>(W22+AA22)/(T22+Z22)-1</f>
        <v>2.2612467194648822E-2</v>
      </c>
      <c r="AC22" s="196">
        <f>(Y22+AA22)/(V22+Z22)-1</f>
        <v>2.2268493914498144E-2</v>
      </c>
    </row>
    <row r="23" spans="1:29" s="11" customFormat="1">
      <c r="A23" s="82" t="s">
        <v>95</v>
      </c>
      <c r="B23" s="59">
        <v>658864</v>
      </c>
      <c r="C23" s="59">
        <v>31</v>
      </c>
      <c r="D23" s="59">
        <v>-2308008</v>
      </c>
      <c r="E23" s="59">
        <v>100</v>
      </c>
      <c r="F23" s="145">
        <f>E23/D23</f>
        <v>-4.3327406144172811E-5</v>
      </c>
      <c r="G23" s="59">
        <v>-2307908</v>
      </c>
      <c r="H23" s="59">
        <v>-2455183</v>
      </c>
      <c r="I23" s="59">
        <v>100</v>
      </c>
      <c r="J23" s="145">
        <f>I23/H23</f>
        <v>-4.073016145843304E-5</v>
      </c>
      <c r="K23" s="59">
        <v>-2455083</v>
      </c>
      <c r="L23" s="59">
        <v>-46997</v>
      </c>
      <c r="M23" s="59">
        <v>-52599</v>
      </c>
      <c r="N23" s="152">
        <f>D23+L23</f>
        <v>-2355005</v>
      </c>
      <c r="O23" s="152">
        <f>H23+M23</f>
        <v>-2507782</v>
      </c>
      <c r="P23" s="150">
        <f>O23/N23-1</f>
        <v>6.4873322986575443E-2</v>
      </c>
      <c r="Q23" s="151">
        <f>G23+L23</f>
        <v>-2354905</v>
      </c>
      <c r="R23" s="151">
        <f>K23+M23</f>
        <v>-2507682</v>
      </c>
      <c r="S23" s="153">
        <f>R23/Q23-1</f>
        <v>6.4876077803563303E-2</v>
      </c>
      <c r="T23" s="60">
        <v>-3503.0112435950364</v>
      </c>
      <c r="U23" s="59">
        <v>0.15177639087884601</v>
      </c>
      <c r="V23" s="59">
        <v>-3502.8594672041577</v>
      </c>
      <c r="W23" s="60">
        <v>-3726.3881468709778</v>
      </c>
      <c r="X23" s="59">
        <v>0.15177639087884601</v>
      </c>
      <c r="Y23" s="59">
        <v>-3726.2363704800991</v>
      </c>
      <c r="Z23" s="61">
        <v>-71.330350421331261</v>
      </c>
      <c r="AA23" s="61">
        <v>-79.832863838364219</v>
      </c>
      <c r="AB23" s="150">
        <f>(W23+AA23)/(T23+Z23)-1</f>
        <v>6.4873322986575221E-2</v>
      </c>
      <c r="AC23" s="195">
        <f>(Y23+AA23)/(V23+Z23)-1</f>
        <v>6.4876077803563081E-2</v>
      </c>
    </row>
    <row r="24" spans="1:29" s="11" customFormat="1">
      <c r="A24" s="71" t="s">
        <v>933</v>
      </c>
      <c r="B24" s="58">
        <v>276460</v>
      </c>
      <c r="C24" s="58">
        <v>32</v>
      </c>
      <c r="D24" s="58">
        <v>-837009</v>
      </c>
      <c r="E24" s="58">
        <v>864</v>
      </c>
      <c r="F24" s="145">
        <f>E24/D24</f>
        <v>-1.032246965086397E-3</v>
      </c>
      <c r="G24" s="58">
        <v>-836145</v>
      </c>
      <c r="H24" s="58">
        <v>-893850</v>
      </c>
      <c r="I24" s="58">
        <v>312</v>
      </c>
      <c r="J24" s="145">
        <f>I24/H24</f>
        <v>-3.4905185433797619E-4</v>
      </c>
      <c r="K24" s="58">
        <v>-893538</v>
      </c>
      <c r="L24" s="58">
        <v>-12509</v>
      </c>
      <c r="M24" s="58">
        <v>-14273</v>
      </c>
      <c r="N24" s="152">
        <f>D24+L24</f>
        <v>-849518</v>
      </c>
      <c r="O24" s="152">
        <f>H24+M24</f>
        <v>-908123</v>
      </c>
      <c r="P24" s="150">
        <f>O24/N24-1</f>
        <v>6.8986178044491142E-2</v>
      </c>
      <c r="Q24" s="151">
        <f>G24+L24</f>
        <v>-848654</v>
      </c>
      <c r="R24" s="151">
        <f>K24+M24</f>
        <v>-907811</v>
      </c>
      <c r="S24" s="153">
        <f>R24/Q24-1</f>
        <v>6.9706853440860472E-2</v>
      </c>
      <c r="T24" s="73">
        <v>-3027.5953121608914</v>
      </c>
      <c r="U24" s="72">
        <v>3.1252260724878824</v>
      </c>
      <c r="V24" s="72">
        <v>-3024.4700860884036</v>
      </c>
      <c r="W24" s="73">
        <v>-3233.1982927005715</v>
      </c>
      <c r="X24" s="72">
        <v>1.128553859509513</v>
      </c>
      <c r="Y24" s="72">
        <v>-3232.0697388410622</v>
      </c>
      <c r="Z24" s="74">
        <v>-45.247052014758012</v>
      </c>
      <c r="AA24" s="74">
        <v>-51.627721912754104</v>
      </c>
      <c r="AB24" s="192">
        <f>(W24+AA24)/(T24+Z24)-1</f>
        <v>6.8986178044491142E-2</v>
      </c>
      <c r="AC24" s="196">
        <f>(Y24+AA24)/(V24+Z24)-1</f>
        <v>6.9706853440860472E-2</v>
      </c>
    </row>
    <row r="25" spans="1:29" s="11" customFormat="1">
      <c r="A25" s="82" t="s">
        <v>934</v>
      </c>
      <c r="B25" s="59">
        <v>479166</v>
      </c>
      <c r="C25" s="59">
        <v>33</v>
      </c>
      <c r="D25" s="59">
        <v>-1445690</v>
      </c>
      <c r="E25" s="59">
        <v>307</v>
      </c>
      <c r="F25" s="145">
        <f>E25/D25</f>
        <v>-2.1235534589019776E-4</v>
      </c>
      <c r="G25" s="59">
        <v>-1445383</v>
      </c>
      <c r="H25" s="59">
        <v>-1514261</v>
      </c>
      <c r="I25" s="59">
        <v>321</v>
      </c>
      <c r="J25" s="145">
        <f>I25/H25</f>
        <v>-2.1198459182399863E-4</v>
      </c>
      <c r="K25" s="59">
        <v>-1513940</v>
      </c>
      <c r="L25" s="59">
        <v>-33538</v>
      </c>
      <c r="M25" s="59">
        <v>-34437</v>
      </c>
      <c r="N25" s="152">
        <f>D25+L25</f>
        <v>-1479228</v>
      </c>
      <c r="O25" s="152">
        <f>H25+M25</f>
        <v>-1548698</v>
      </c>
      <c r="P25" s="150">
        <f>O25/N25-1</f>
        <v>4.6963686463479704E-2</v>
      </c>
      <c r="Q25" s="151">
        <f>G25+L25</f>
        <v>-1478921</v>
      </c>
      <c r="R25" s="151">
        <f>K25+M25</f>
        <v>-1548377</v>
      </c>
      <c r="S25" s="153">
        <f>R25/Q25-1</f>
        <v>4.6963969001724948E-2</v>
      </c>
      <c r="T25" s="60">
        <v>-3017.0963716123433</v>
      </c>
      <c r="U25" s="59">
        <v>0.64069654357779982</v>
      </c>
      <c r="V25" s="59">
        <v>-3016.4556750687652</v>
      </c>
      <c r="W25" s="60">
        <v>-3160.2012663669793</v>
      </c>
      <c r="X25" s="59">
        <v>0.66991397553248766</v>
      </c>
      <c r="Y25" s="59">
        <v>-3159.5313523914469</v>
      </c>
      <c r="Z25" s="61">
        <v>-69.992445206880291</v>
      </c>
      <c r="AA25" s="61">
        <v>-71.868621730256322</v>
      </c>
      <c r="AB25" s="150">
        <f>(W25+AA25)/(T25+Z25)-1</f>
        <v>4.6963686463479482E-2</v>
      </c>
      <c r="AC25" s="195">
        <f>(Y25+AA25)/(V25+Z25)-1</f>
        <v>4.6963969001724948E-2</v>
      </c>
    </row>
    <row r="26" spans="1:29" s="11" customFormat="1">
      <c r="A26" s="82" t="s">
        <v>935</v>
      </c>
      <c r="B26" s="59">
        <v>99059</v>
      </c>
      <c r="C26" s="59">
        <v>34</v>
      </c>
      <c r="D26" s="59">
        <v>-316424</v>
      </c>
      <c r="E26" s="59">
        <v>384</v>
      </c>
      <c r="F26" s="145">
        <f>E26/D26</f>
        <v>-1.2135615503248804E-3</v>
      </c>
      <c r="G26" s="59">
        <v>-316040</v>
      </c>
      <c r="H26" s="59">
        <v>-326967</v>
      </c>
      <c r="I26" s="59">
        <v>407</v>
      </c>
      <c r="J26" s="145">
        <f>I26/H26</f>
        <v>-1.2447739374309946E-3</v>
      </c>
      <c r="K26" s="59">
        <v>-326560</v>
      </c>
      <c r="L26" s="59">
        <v>-10907</v>
      </c>
      <c r="M26" s="59">
        <v>-11368</v>
      </c>
      <c r="N26" s="152">
        <f>D26+L26</f>
        <v>-327331</v>
      </c>
      <c r="O26" s="152">
        <f>H26+M26</f>
        <v>-338335</v>
      </c>
      <c r="P26" s="150">
        <f>O26/N26-1</f>
        <v>3.3617347577834078E-2</v>
      </c>
      <c r="Q26" s="151">
        <f>G26+L26</f>
        <v>-326947</v>
      </c>
      <c r="R26" s="151">
        <f>K26+M26</f>
        <v>-337928</v>
      </c>
      <c r="S26" s="153">
        <f>R26/Q26-1</f>
        <v>3.3586483436153225E-2</v>
      </c>
      <c r="T26" s="60">
        <v>-3194.2983474494999</v>
      </c>
      <c r="U26" s="59">
        <v>3.8764776547310187</v>
      </c>
      <c r="V26" s="59">
        <v>-3190.4218697947686</v>
      </c>
      <c r="W26" s="60">
        <v>-3300.7298680584299</v>
      </c>
      <c r="X26" s="59">
        <v>4.1086625142591791</v>
      </c>
      <c r="Y26" s="59">
        <v>-3296.6212055441706</v>
      </c>
      <c r="Z26" s="61">
        <v>-110.10609838581048</v>
      </c>
      <c r="AA26" s="61">
        <v>-114.75989057026621</v>
      </c>
      <c r="AB26" s="150">
        <f>(W26+AA26)/(T26+Z26)-1</f>
        <v>3.3617347577834078E-2</v>
      </c>
      <c r="AC26" s="195">
        <f>(Y26+AA26)/(V26+Z26)-1</f>
        <v>3.3586483436153225E-2</v>
      </c>
    </row>
    <row r="27" spans="1:29" s="11" customFormat="1">
      <c r="A27" s="82" t="s">
        <v>936</v>
      </c>
      <c r="B27" s="59">
        <v>201863</v>
      </c>
      <c r="C27" s="59">
        <v>35</v>
      </c>
      <c r="D27" s="59">
        <v>-667437</v>
      </c>
      <c r="E27" s="59">
        <v>1376</v>
      </c>
      <c r="F27" s="145">
        <f>E27/D27</f>
        <v>-2.0616178006313706E-3</v>
      </c>
      <c r="G27" s="59">
        <v>-666061</v>
      </c>
      <c r="H27" s="59">
        <v>-678681</v>
      </c>
      <c r="I27" s="59">
        <v>1442</v>
      </c>
      <c r="J27" s="145">
        <f>I27/H27</f>
        <v>-2.124709546900532E-3</v>
      </c>
      <c r="K27" s="59">
        <v>-677239</v>
      </c>
      <c r="L27" s="59">
        <v>-15464</v>
      </c>
      <c r="M27" s="59">
        <v>-15435</v>
      </c>
      <c r="N27" s="152">
        <f>D27+L27</f>
        <v>-682901</v>
      </c>
      <c r="O27" s="152">
        <f>H27+M27</f>
        <v>-694116</v>
      </c>
      <c r="P27" s="150">
        <f>O27/N27-1</f>
        <v>1.6422585411355328E-2</v>
      </c>
      <c r="Q27" s="151">
        <f>G27+L27</f>
        <v>-681525</v>
      </c>
      <c r="R27" s="151">
        <f>K27+M27</f>
        <v>-692674</v>
      </c>
      <c r="S27" s="153">
        <f>R27/Q27-1</f>
        <v>1.6358900994094094E-2</v>
      </c>
      <c r="T27" s="60">
        <v>-3306.3860142770095</v>
      </c>
      <c r="U27" s="59">
        <v>6.8165042627920913</v>
      </c>
      <c r="V27" s="59">
        <v>-3299.5695100142175</v>
      </c>
      <c r="W27" s="60">
        <v>-3362.0871581220927</v>
      </c>
      <c r="X27" s="59">
        <v>7.143458682373689</v>
      </c>
      <c r="Y27" s="59">
        <v>-3354.9436994397192</v>
      </c>
      <c r="Z27" s="61">
        <v>-76.606411278936704</v>
      </c>
      <c r="AA27" s="61">
        <v>-76.46274948851449</v>
      </c>
      <c r="AB27" s="150">
        <f>(W27+AA27)/(T27+Z27)-1</f>
        <v>1.6422585411355328E-2</v>
      </c>
      <c r="AC27" s="195">
        <f>(Y27+AA27)/(V27+Z27)-1</f>
        <v>1.6358900994094094E-2</v>
      </c>
    </row>
  </sheetData>
  <autoFilter ref="A5:AC5" xr:uid="{41F8370D-7F21-4C96-97B9-21AD13180345}">
    <sortState xmlns:xlrd2="http://schemas.microsoft.com/office/spreadsheetml/2017/richdata2" ref="A6:AC27">
      <sortCondition ref="C5"/>
    </sortState>
  </autoFilter>
  <phoneticPr fontId="56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D8767-C4A1-4E8D-B01A-A6FF8D9E88BE}">
  <dimension ref="A1:Z341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RowHeight="12"/>
  <cols>
    <col min="1" max="1" width="16.21875" customWidth="1"/>
    <col min="2" max="2" width="9.6640625" bestFit="1" customWidth="1"/>
    <col min="3" max="3" width="6.21875" hidden="1" customWidth="1"/>
    <col min="4" max="4" width="5.77734375" hidden="1" customWidth="1"/>
    <col min="5" max="5" width="9.33203125" hidden="1" customWidth="1"/>
    <col min="6" max="6" width="8.88671875" hidden="1" customWidth="1"/>
    <col min="7" max="8" width="9.33203125" hidden="1" customWidth="1"/>
    <col min="9" max="9" width="8.88671875" hidden="1" customWidth="1"/>
    <col min="10" max="10" width="9.33203125" hidden="1" customWidth="1"/>
    <col min="11" max="12" width="8.88671875" hidden="1" customWidth="1"/>
    <col min="13" max="13" width="8.88671875" style="33"/>
    <col min="14" max="14" width="8.88671875" hidden="1" customWidth="1"/>
    <col min="15" max="15" width="12" style="33" customWidth="1"/>
    <col min="16" max="16" width="8.88671875" style="33"/>
    <col min="17" max="17" width="8.88671875" hidden="1" customWidth="1"/>
    <col min="18" max="18" width="11.33203125" style="33" customWidth="1"/>
    <col min="19" max="20" width="8.88671875" style="33"/>
    <col min="23" max="23" width="8.88671875" style="162"/>
    <col min="24" max="25" width="8.88671875" style="33"/>
    <col min="26" max="26" width="8.88671875" style="183"/>
  </cols>
  <sheetData>
    <row r="1" spans="1:26" s="3" customFormat="1" ht="21">
      <c r="A1" s="97" t="s">
        <v>958</v>
      </c>
      <c r="C1" s="5"/>
      <c r="M1" s="30"/>
      <c r="O1" s="30"/>
      <c r="P1" s="30"/>
      <c r="R1" s="30"/>
      <c r="S1" s="30"/>
      <c r="T1" s="30"/>
      <c r="W1" s="41"/>
      <c r="X1" s="30"/>
      <c r="Y1" s="30"/>
      <c r="Z1" s="179"/>
    </row>
    <row r="2" spans="1:26" s="3" customFormat="1" ht="21">
      <c r="A2" s="110" t="s">
        <v>977</v>
      </c>
      <c r="C2" s="5"/>
      <c r="M2" s="30"/>
      <c r="O2" s="30"/>
      <c r="P2" s="30"/>
      <c r="R2" s="30"/>
      <c r="S2" s="30"/>
      <c r="T2" s="30"/>
      <c r="W2" s="41"/>
      <c r="X2" s="30"/>
      <c r="Y2" s="30"/>
      <c r="Z2" s="179"/>
    </row>
    <row r="3" spans="1:26" s="3" customFormat="1">
      <c r="A3" s="88" t="s">
        <v>961</v>
      </c>
      <c r="C3" s="5"/>
      <c r="M3" s="30"/>
      <c r="O3" s="30"/>
      <c r="P3" s="30"/>
      <c r="R3" s="30"/>
      <c r="S3" s="30"/>
      <c r="T3" s="30"/>
      <c r="W3" s="41"/>
      <c r="X3" s="30"/>
      <c r="Y3" s="30"/>
      <c r="Z3" s="179"/>
    </row>
    <row r="4" spans="1:26" s="11" customFormat="1" ht="96">
      <c r="A4" s="256"/>
      <c r="B4" s="256" t="s">
        <v>22</v>
      </c>
      <c r="C4" s="69" t="s">
        <v>967</v>
      </c>
      <c r="D4" s="256" t="s">
        <v>968</v>
      </c>
      <c r="E4" s="256" t="s">
        <v>30</v>
      </c>
      <c r="F4" s="256" t="s">
        <v>31</v>
      </c>
      <c r="G4" s="256" t="s">
        <v>32</v>
      </c>
      <c r="H4" s="256" t="s">
        <v>30</v>
      </c>
      <c r="I4" s="256" t="s">
        <v>31</v>
      </c>
      <c r="J4" s="256" t="s">
        <v>33</v>
      </c>
      <c r="K4" s="256" t="s">
        <v>39</v>
      </c>
      <c r="L4" s="256" t="s">
        <v>39</v>
      </c>
      <c r="M4" s="257" t="s">
        <v>971</v>
      </c>
      <c r="N4" s="257" t="s">
        <v>993</v>
      </c>
      <c r="O4" s="258" t="s">
        <v>32</v>
      </c>
      <c r="P4" s="257" t="s">
        <v>972</v>
      </c>
      <c r="Q4" s="257" t="s">
        <v>994</v>
      </c>
      <c r="R4" s="258" t="s">
        <v>33</v>
      </c>
      <c r="S4" s="259" t="s">
        <v>969</v>
      </c>
      <c r="T4" s="259" t="s">
        <v>970</v>
      </c>
      <c r="U4" s="260" t="s">
        <v>988</v>
      </c>
      <c r="V4" s="260" t="s">
        <v>989</v>
      </c>
      <c r="W4" s="260" t="s">
        <v>992</v>
      </c>
      <c r="X4" s="258" t="s">
        <v>990</v>
      </c>
      <c r="Y4" s="258" t="s">
        <v>991</v>
      </c>
      <c r="Z4" s="258" t="s">
        <v>992</v>
      </c>
    </row>
    <row r="5" spans="1:26" s="111" customFormat="1" ht="24">
      <c r="A5" s="111" t="s">
        <v>928</v>
      </c>
      <c r="B5" s="112">
        <v>5519255</v>
      </c>
      <c r="C5" s="112"/>
      <c r="D5" s="112"/>
      <c r="E5" s="112">
        <v>-20089813</v>
      </c>
      <c r="F5" s="112">
        <v>33602</v>
      </c>
      <c r="G5" s="112">
        <v>-20056211</v>
      </c>
      <c r="H5" s="112">
        <v>-20780552</v>
      </c>
      <c r="I5" s="112">
        <v>32248</v>
      </c>
      <c r="J5" s="112">
        <v>-20748304</v>
      </c>
      <c r="K5" s="112">
        <v>-459772</v>
      </c>
      <c r="L5" s="112">
        <v>-485277</v>
      </c>
      <c r="M5" s="115">
        <v>-3639.9501381979994</v>
      </c>
      <c r="N5" s="37">
        <v>6.0881405189649689</v>
      </c>
      <c r="O5" s="174">
        <v>-3633.8619976790346</v>
      </c>
      <c r="P5" s="37">
        <v>-3765.1009058287759</v>
      </c>
      <c r="Q5" s="37">
        <v>5.8428175541807725</v>
      </c>
      <c r="R5" s="174">
        <v>-3759.2580882745951</v>
      </c>
      <c r="S5" s="40">
        <v>-83.303271908980463</v>
      </c>
      <c r="T5" s="40">
        <v>-87.924366603826059</v>
      </c>
      <c r="U5" s="159">
        <f>M5+S5</f>
        <v>-3723.25341010698</v>
      </c>
      <c r="V5" s="159">
        <f>P5+T5</f>
        <v>-3853.0252724326019</v>
      </c>
      <c r="W5" s="160">
        <f>V5/U5-1</f>
        <v>3.4854426500583902E-2</v>
      </c>
      <c r="X5" s="180">
        <f>O5+S5</f>
        <v>-3717.1652695880152</v>
      </c>
      <c r="Y5" s="180">
        <f>R5+T5</f>
        <v>-3847.1824548784211</v>
      </c>
      <c r="Z5" s="181">
        <f>Y5/X5-1</f>
        <v>3.4977509973565413E-2</v>
      </c>
    </row>
    <row r="6" spans="1:26" s="11" customFormat="1">
      <c r="C6" s="12"/>
      <c r="M6" s="13"/>
      <c r="N6" s="13"/>
      <c r="O6" s="173"/>
      <c r="P6" s="13"/>
      <c r="Q6" s="13"/>
      <c r="R6" s="173"/>
      <c r="S6" s="16"/>
      <c r="T6" s="16"/>
      <c r="U6" s="161"/>
      <c r="V6" s="161"/>
      <c r="W6" s="159"/>
      <c r="X6" s="182"/>
      <c r="Y6" s="182"/>
      <c r="Z6" s="173"/>
    </row>
    <row r="7" spans="1:26" s="48" customFormat="1">
      <c r="A7" s="49" t="s">
        <v>932</v>
      </c>
      <c r="B7" s="70">
        <f>SUM(B8:B34)</f>
        <v>483688</v>
      </c>
      <c r="C7" s="70"/>
      <c r="D7" s="70"/>
      <c r="E7" s="70">
        <f t="shared" ref="E7:L7" si="0">SUM(E8:E34)</f>
        <v>-1709594</v>
      </c>
      <c r="F7" s="70">
        <f t="shared" si="0"/>
        <v>901</v>
      </c>
      <c r="G7" s="70">
        <f t="shared" si="0"/>
        <v>-1708693</v>
      </c>
      <c r="H7" s="70">
        <f t="shared" si="0"/>
        <v>-1772462</v>
      </c>
      <c r="I7" s="70">
        <f t="shared" si="0"/>
        <v>1191</v>
      </c>
      <c r="J7" s="70">
        <f t="shared" si="0"/>
        <v>-1771271</v>
      </c>
      <c r="K7" s="70">
        <f t="shared" si="0"/>
        <v>-36591</v>
      </c>
      <c r="L7" s="70">
        <f t="shared" si="0"/>
        <v>-38084</v>
      </c>
      <c r="M7" s="45">
        <f t="shared" ref="M7:M34" si="1">1000*E7/$B7</f>
        <v>-3534.497444633731</v>
      </c>
      <c r="N7" s="45">
        <f t="shared" ref="N7:N34" si="2">1000*F7/$B7</f>
        <v>1.8627710424902002</v>
      </c>
      <c r="O7" s="175">
        <f t="shared" ref="O7:O34" si="3">1000*G7/$B7</f>
        <v>-3532.6346735912407</v>
      </c>
      <c r="P7" s="45">
        <f t="shared" ref="P7:P34" si="4">1000*H7/$B7</f>
        <v>-3664.473793023602</v>
      </c>
      <c r="Q7" s="45">
        <f t="shared" ref="Q7:Q34" si="5">1000*I7/$B7</f>
        <v>2.4623310894626287</v>
      </c>
      <c r="R7" s="175">
        <f t="shared" ref="R7:R34" si="6">1000*J7/$B7</f>
        <v>-3662.0114619341393</v>
      </c>
      <c r="S7" s="47">
        <f t="shared" ref="S7:S34" si="7">1000*K7/$B7</f>
        <v>-75.650005788855623</v>
      </c>
      <c r="T7" s="47">
        <f t="shared" ref="T7:T34" si="8">1000*L7/$B7</f>
        <v>-78.736706306544718</v>
      </c>
      <c r="U7" s="161">
        <f t="shared" ref="U7:U69" si="9">M7+S7</f>
        <v>-3610.1474504225866</v>
      </c>
      <c r="V7" s="161">
        <f t="shared" ref="V7:V69" si="10">P7+T7</f>
        <v>-3743.2104993301468</v>
      </c>
      <c r="W7" s="160">
        <f>V7/U7-1</f>
        <v>3.6858064867124618E-2</v>
      </c>
      <c r="X7" s="182">
        <f t="shared" ref="X7:X34" si="11">O7+S7</f>
        <v>-3608.2846793800963</v>
      </c>
      <c r="Y7" s="182">
        <f t="shared" ref="Y7:Y34" si="12">R7+T7</f>
        <v>-3740.7481682406842</v>
      </c>
      <c r="Z7" s="181">
        <f>Y7/X7-1</f>
        <v>3.6710930713855117E-2</v>
      </c>
    </row>
    <row r="8" spans="1:26" s="3" customFormat="1">
      <c r="A8" s="3" t="s">
        <v>53</v>
      </c>
      <c r="B8" s="4">
        <v>3958</v>
      </c>
      <c r="C8" s="51" t="s">
        <v>54</v>
      </c>
      <c r="D8" s="4">
        <v>2</v>
      </c>
      <c r="E8" s="4">
        <v>-12236</v>
      </c>
      <c r="F8" s="4">
        <v>0</v>
      </c>
      <c r="G8" s="4">
        <v>-12236</v>
      </c>
      <c r="H8" s="4">
        <v>-12708</v>
      </c>
      <c r="I8" s="4">
        <v>0</v>
      </c>
      <c r="J8" s="4">
        <v>-12708</v>
      </c>
      <c r="K8" s="4">
        <v>-314</v>
      </c>
      <c r="L8" s="4">
        <v>-329</v>
      </c>
      <c r="M8" s="17">
        <f t="shared" si="1"/>
        <v>-3091.4603335017687</v>
      </c>
      <c r="N8" s="17">
        <f t="shared" si="2"/>
        <v>0</v>
      </c>
      <c r="O8" s="32">
        <f t="shared" si="3"/>
        <v>-3091.4603335017687</v>
      </c>
      <c r="P8" s="17">
        <f t="shared" si="4"/>
        <v>-3210.7124810510359</v>
      </c>
      <c r="Q8" s="17">
        <f t="shared" si="5"/>
        <v>0</v>
      </c>
      <c r="R8" s="32">
        <f t="shared" si="6"/>
        <v>-3210.7124810510359</v>
      </c>
      <c r="S8" s="20">
        <f t="shared" si="7"/>
        <v>-79.332996462860024</v>
      </c>
      <c r="T8" s="20">
        <f t="shared" si="8"/>
        <v>-83.122789287518955</v>
      </c>
      <c r="U8" s="161">
        <f t="shared" si="9"/>
        <v>-3170.7933299646288</v>
      </c>
      <c r="V8" s="161">
        <f t="shared" si="10"/>
        <v>-3293.8352703385549</v>
      </c>
      <c r="W8" s="160">
        <f t="shared" ref="W8:W71" si="13">V8/U8-1</f>
        <v>3.8804780876493972E-2</v>
      </c>
      <c r="X8" s="182">
        <f t="shared" si="11"/>
        <v>-3170.7933299646288</v>
      </c>
      <c r="Y8" s="182">
        <f t="shared" si="12"/>
        <v>-3293.8352703385549</v>
      </c>
      <c r="Z8" s="181">
        <f t="shared" ref="Z8:Z71" si="14">Y8/X8-1</f>
        <v>3.8804780876493972E-2</v>
      </c>
    </row>
    <row r="9" spans="1:26" s="3" customFormat="1">
      <c r="A9" s="3" t="s">
        <v>159</v>
      </c>
      <c r="B9" s="4">
        <v>35502</v>
      </c>
      <c r="C9" s="51" t="s">
        <v>160</v>
      </c>
      <c r="D9" s="4">
        <v>2</v>
      </c>
      <c r="E9" s="4">
        <v>-107761</v>
      </c>
      <c r="F9" s="4">
        <v>170</v>
      </c>
      <c r="G9" s="4">
        <v>-107591</v>
      </c>
      <c r="H9" s="4">
        <v>-113232</v>
      </c>
      <c r="I9" s="4">
        <v>259</v>
      </c>
      <c r="J9" s="4">
        <v>-112973</v>
      </c>
      <c r="K9" s="4">
        <v>-2513</v>
      </c>
      <c r="L9" s="4">
        <v>-2647</v>
      </c>
      <c r="M9" s="17">
        <f t="shared" si="1"/>
        <v>-3035.3501211199368</v>
      </c>
      <c r="N9" s="17">
        <f t="shared" si="2"/>
        <v>4.7884626218241229</v>
      </c>
      <c r="O9" s="32">
        <f t="shared" si="3"/>
        <v>-3030.5616584981126</v>
      </c>
      <c r="P9" s="17">
        <f t="shared" si="4"/>
        <v>-3189.4541152611118</v>
      </c>
      <c r="Q9" s="17">
        <f t="shared" si="5"/>
        <v>7.2953636414849869</v>
      </c>
      <c r="R9" s="32">
        <f t="shared" si="6"/>
        <v>-3182.1587516196269</v>
      </c>
      <c r="S9" s="20">
        <f t="shared" si="7"/>
        <v>-70.784744521435414</v>
      </c>
      <c r="T9" s="20">
        <f t="shared" si="8"/>
        <v>-74.559179764520309</v>
      </c>
      <c r="U9" s="161">
        <f t="shared" si="9"/>
        <v>-3106.134865641372</v>
      </c>
      <c r="V9" s="161">
        <f t="shared" si="10"/>
        <v>-3264.013295025632</v>
      </c>
      <c r="W9" s="160">
        <f t="shared" si="13"/>
        <v>5.0827937682500046E-2</v>
      </c>
      <c r="X9" s="182">
        <f t="shared" si="11"/>
        <v>-3101.3464030195482</v>
      </c>
      <c r="Y9" s="182">
        <f t="shared" si="12"/>
        <v>-3256.7179313841471</v>
      </c>
      <c r="Z9" s="181">
        <f t="shared" si="14"/>
        <v>5.0098089079415598E-2</v>
      </c>
    </row>
    <row r="10" spans="1:26" s="3" customFormat="1">
      <c r="A10" s="3" t="s">
        <v>203</v>
      </c>
      <c r="B10" s="4">
        <v>6617</v>
      </c>
      <c r="C10" s="51" t="s">
        <v>204</v>
      </c>
      <c r="D10" s="4">
        <v>2</v>
      </c>
      <c r="E10" s="4">
        <v>-25981</v>
      </c>
      <c r="F10" s="4">
        <v>30</v>
      </c>
      <c r="G10" s="4">
        <v>-25951</v>
      </c>
      <c r="H10" s="4">
        <v>-28225</v>
      </c>
      <c r="I10" s="4">
        <v>30</v>
      </c>
      <c r="J10" s="4">
        <v>-28195</v>
      </c>
      <c r="K10" s="4">
        <v>-500</v>
      </c>
      <c r="L10" s="4">
        <v>-526</v>
      </c>
      <c r="M10" s="17">
        <f t="shared" si="1"/>
        <v>-3926.4016926099439</v>
      </c>
      <c r="N10" s="17">
        <f t="shared" si="2"/>
        <v>4.5337766359377358</v>
      </c>
      <c r="O10" s="32">
        <f t="shared" si="3"/>
        <v>-3921.8679159740063</v>
      </c>
      <c r="P10" s="17">
        <f t="shared" si="4"/>
        <v>-4265.5281849780868</v>
      </c>
      <c r="Q10" s="17">
        <f t="shared" si="5"/>
        <v>4.5337766359377358</v>
      </c>
      <c r="R10" s="32">
        <f t="shared" si="6"/>
        <v>-4260.9944083421487</v>
      </c>
      <c r="S10" s="20">
        <f t="shared" si="7"/>
        <v>-75.562943932295596</v>
      </c>
      <c r="T10" s="20">
        <f t="shared" si="8"/>
        <v>-79.492217016774973</v>
      </c>
      <c r="U10" s="161">
        <f t="shared" si="9"/>
        <v>-4001.9646365422395</v>
      </c>
      <c r="V10" s="161">
        <f t="shared" si="10"/>
        <v>-4345.0204019948615</v>
      </c>
      <c r="W10" s="160">
        <f t="shared" si="13"/>
        <v>8.5721838299157804E-2</v>
      </c>
      <c r="X10" s="182">
        <f t="shared" si="11"/>
        <v>-3997.430859906302</v>
      </c>
      <c r="Y10" s="182">
        <f t="shared" si="12"/>
        <v>-4340.4866253589234</v>
      </c>
      <c r="Z10" s="181">
        <f t="shared" si="14"/>
        <v>8.5819061661184692E-2</v>
      </c>
    </row>
    <row r="11" spans="1:26" s="3" customFormat="1">
      <c r="A11" s="3" t="s">
        <v>237</v>
      </c>
      <c r="B11" s="4">
        <v>2271</v>
      </c>
      <c r="C11" s="51" t="s">
        <v>238</v>
      </c>
      <c r="D11" s="4">
        <v>2</v>
      </c>
      <c r="E11" s="4">
        <v>-8894</v>
      </c>
      <c r="F11" s="4">
        <v>37</v>
      </c>
      <c r="G11" s="4">
        <v>-8857</v>
      </c>
      <c r="H11" s="4">
        <v>-8938</v>
      </c>
      <c r="I11" s="4">
        <v>43</v>
      </c>
      <c r="J11" s="4">
        <v>-8895</v>
      </c>
      <c r="K11" s="4">
        <v>-171</v>
      </c>
      <c r="L11" s="4">
        <v>-173</v>
      </c>
      <c r="M11" s="17">
        <f t="shared" si="1"/>
        <v>-3916.3364156759135</v>
      </c>
      <c r="N11" s="17">
        <f t="shared" si="2"/>
        <v>16.292382210479964</v>
      </c>
      <c r="O11" s="32">
        <f t="shared" si="3"/>
        <v>-3900.0440334654336</v>
      </c>
      <c r="P11" s="17">
        <f t="shared" si="4"/>
        <v>-3935.7111404667548</v>
      </c>
      <c r="Q11" s="17">
        <f t="shared" si="5"/>
        <v>18.934390136503744</v>
      </c>
      <c r="R11" s="32">
        <f t="shared" si="6"/>
        <v>-3916.7767503302512</v>
      </c>
      <c r="S11" s="20">
        <f t="shared" si="7"/>
        <v>-75.29722589167767</v>
      </c>
      <c r="T11" s="20">
        <f t="shared" si="8"/>
        <v>-76.177895200352268</v>
      </c>
      <c r="U11" s="161">
        <f t="shared" si="9"/>
        <v>-3991.633641567591</v>
      </c>
      <c r="V11" s="161">
        <f t="shared" si="10"/>
        <v>-4011.8890356671072</v>
      </c>
      <c r="W11" s="160">
        <f t="shared" si="13"/>
        <v>5.074462217319553E-3</v>
      </c>
      <c r="X11" s="182">
        <f t="shared" si="11"/>
        <v>-3975.3412593571111</v>
      </c>
      <c r="Y11" s="182">
        <f t="shared" si="12"/>
        <v>-3992.9546455306036</v>
      </c>
      <c r="Z11" s="181">
        <f t="shared" si="14"/>
        <v>4.4306601683652413E-3</v>
      </c>
    </row>
    <row r="12" spans="1:26" s="3" customFormat="1">
      <c r="A12" s="3" t="s">
        <v>257</v>
      </c>
      <c r="B12" s="4">
        <v>968</v>
      </c>
      <c r="C12" s="51" t="s">
        <v>258</v>
      </c>
      <c r="D12" s="4">
        <v>2</v>
      </c>
      <c r="E12" s="4">
        <v>-4700</v>
      </c>
      <c r="F12" s="4">
        <v>0</v>
      </c>
      <c r="G12" s="4">
        <v>-4700</v>
      </c>
      <c r="H12" s="4">
        <v>-4706</v>
      </c>
      <c r="I12" s="4">
        <v>0</v>
      </c>
      <c r="J12" s="4">
        <v>-4706</v>
      </c>
      <c r="K12" s="4">
        <v>-85</v>
      </c>
      <c r="L12" s="4">
        <v>-85</v>
      </c>
      <c r="M12" s="17">
        <f t="shared" si="1"/>
        <v>-4855.3719008264461</v>
      </c>
      <c r="N12" s="17">
        <f t="shared" si="2"/>
        <v>0</v>
      </c>
      <c r="O12" s="32">
        <f t="shared" si="3"/>
        <v>-4855.3719008264461</v>
      </c>
      <c r="P12" s="17">
        <f t="shared" si="4"/>
        <v>-4861.5702479338843</v>
      </c>
      <c r="Q12" s="17">
        <f t="shared" si="5"/>
        <v>0</v>
      </c>
      <c r="R12" s="32">
        <f t="shared" si="6"/>
        <v>-4861.5702479338843</v>
      </c>
      <c r="S12" s="20">
        <f t="shared" si="7"/>
        <v>-87.809917355371894</v>
      </c>
      <c r="T12" s="20">
        <f t="shared" si="8"/>
        <v>-87.809917355371894</v>
      </c>
      <c r="U12" s="161">
        <f t="shared" si="9"/>
        <v>-4943.181818181818</v>
      </c>
      <c r="V12" s="161">
        <f t="shared" si="10"/>
        <v>-4949.3801652892562</v>
      </c>
      <c r="W12" s="160">
        <f t="shared" si="13"/>
        <v>1.2539184952977678E-3</v>
      </c>
      <c r="X12" s="182">
        <f t="shared" si="11"/>
        <v>-4943.181818181818</v>
      </c>
      <c r="Y12" s="182">
        <f t="shared" si="12"/>
        <v>-4949.3801652892562</v>
      </c>
      <c r="Z12" s="181">
        <f t="shared" si="14"/>
        <v>1.2539184952977678E-3</v>
      </c>
    </row>
    <row r="13" spans="1:26" s="3" customFormat="1">
      <c r="A13" s="3" t="s">
        <v>271</v>
      </c>
      <c r="B13" s="4">
        <v>8461</v>
      </c>
      <c r="C13" s="51" t="s">
        <v>272</v>
      </c>
      <c r="D13" s="4">
        <v>2</v>
      </c>
      <c r="E13" s="4">
        <v>-30621</v>
      </c>
      <c r="F13" s="4">
        <v>100</v>
      </c>
      <c r="G13" s="4">
        <v>-30521</v>
      </c>
      <c r="H13" s="4">
        <v>-31705</v>
      </c>
      <c r="I13" s="4">
        <v>100</v>
      </c>
      <c r="J13" s="4">
        <v>-31605</v>
      </c>
      <c r="K13" s="4">
        <v>-785</v>
      </c>
      <c r="L13" s="4">
        <v>-793</v>
      </c>
      <c r="M13" s="17">
        <f t="shared" si="1"/>
        <v>-3619.0757593665053</v>
      </c>
      <c r="N13" s="17">
        <f t="shared" si="2"/>
        <v>11.81893393215932</v>
      </c>
      <c r="O13" s="32">
        <f t="shared" si="3"/>
        <v>-3607.256825434346</v>
      </c>
      <c r="P13" s="17">
        <f t="shared" si="4"/>
        <v>-3747.193003191112</v>
      </c>
      <c r="Q13" s="17">
        <f t="shared" si="5"/>
        <v>11.81893393215932</v>
      </c>
      <c r="R13" s="32">
        <f t="shared" si="6"/>
        <v>-3735.3740692589527</v>
      </c>
      <c r="S13" s="20">
        <f t="shared" si="7"/>
        <v>-92.778631367450657</v>
      </c>
      <c r="T13" s="20">
        <f t="shared" si="8"/>
        <v>-93.724146082023395</v>
      </c>
      <c r="U13" s="161">
        <f t="shared" si="9"/>
        <v>-3711.8543907339558</v>
      </c>
      <c r="V13" s="161">
        <f t="shared" si="10"/>
        <v>-3840.9171492731352</v>
      </c>
      <c r="W13" s="160">
        <f t="shared" si="13"/>
        <v>3.4770426033241986E-2</v>
      </c>
      <c r="X13" s="182">
        <f t="shared" si="11"/>
        <v>-3700.0354568017965</v>
      </c>
      <c r="Y13" s="182">
        <f t="shared" si="12"/>
        <v>-3829.0982153409759</v>
      </c>
      <c r="Z13" s="181">
        <f t="shared" si="14"/>
        <v>3.4881492365680611E-2</v>
      </c>
    </row>
    <row r="14" spans="1:26" s="3" customFormat="1">
      <c r="A14" s="3" t="s">
        <v>295</v>
      </c>
      <c r="B14" s="4">
        <v>20299</v>
      </c>
      <c r="C14" s="51" t="s">
        <v>296</v>
      </c>
      <c r="D14" s="4">
        <v>2</v>
      </c>
      <c r="E14" s="4">
        <v>-61055</v>
      </c>
      <c r="F14" s="4">
        <v>0</v>
      </c>
      <c r="G14" s="4">
        <v>-61055</v>
      </c>
      <c r="H14" s="4">
        <v>-63166</v>
      </c>
      <c r="I14" s="4">
        <v>16</v>
      </c>
      <c r="J14" s="4">
        <v>-63150</v>
      </c>
      <c r="K14" s="4">
        <v>-1499</v>
      </c>
      <c r="L14" s="4">
        <v>-1528</v>
      </c>
      <c r="M14" s="17">
        <f t="shared" si="1"/>
        <v>-3007.783634661806</v>
      </c>
      <c r="N14" s="17">
        <f t="shared" si="2"/>
        <v>0</v>
      </c>
      <c r="O14" s="32">
        <f t="shared" si="3"/>
        <v>-3007.783634661806</v>
      </c>
      <c r="P14" s="17">
        <f t="shared" si="4"/>
        <v>-3111.7789053647962</v>
      </c>
      <c r="Q14" s="17">
        <f t="shared" si="5"/>
        <v>0.78821616828415197</v>
      </c>
      <c r="R14" s="32">
        <f t="shared" si="6"/>
        <v>-3110.990689196512</v>
      </c>
      <c r="S14" s="20">
        <f t="shared" si="7"/>
        <v>-73.846002266121488</v>
      </c>
      <c r="T14" s="20">
        <f t="shared" si="8"/>
        <v>-75.274644071136507</v>
      </c>
      <c r="U14" s="161">
        <f t="shared" si="9"/>
        <v>-3081.6296369279275</v>
      </c>
      <c r="V14" s="161">
        <f t="shared" si="10"/>
        <v>-3187.0535494359328</v>
      </c>
      <c r="W14" s="160">
        <f t="shared" si="13"/>
        <v>3.4210442177958322E-2</v>
      </c>
      <c r="X14" s="182">
        <f t="shared" si="11"/>
        <v>-3081.6296369279275</v>
      </c>
      <c r="Y14" s="182">
        <f t="shared" si="12"/>
        <v>-3186.2653332676487</v>
      </c>
      <c r="Z14" s="181">
        <f t="shared" si="14"/>
        <v>3.3954663171020139E-2</v>
      </c>
    </row>
    <row r="15" spans="1:26" s="3" customFormat="1">
      <c r="A15" s="3" t="s">
        <v>303</v>
      </c>
      <c r="B15" s="4">
        <v>15632</v>
      </c>
      <c r="C15" s="51" t="s">
        <v>304</v>
      </c>
      <c r="D15" s="4">
        <v>2</v>
      </c>
      <c r="E15" s="4">
        <v>-64769</v>
      </c>
      <c r="F15" s="4">
        <v>5</v>
      </c>
      <c r="G15" s="4">
        <v>-64764</v>
      </c>
      <c r="H15" s="4">
        <v>-70265</v>
      </c>
      <c r="I15" s="4">
        <v>5</v>
      </c>
      <c r="J15" s="4">
        <v>-70260</v>
      </c>
      <c r="K15" s="4">
        <v>-1207</v>
      </c>
      <c r="L15" s="4">
        <v>-1222</v>
      </c>
      <c r="M15" s="17">
        <f t="shared" si="1"/>
        <v>-4143.3597748208804</v>
      </c>
      <c r="N15" s="17">
        <f t="shared" si="2"/>
        <v>0.31985670419651996</v>
      </c>
      <c r="O15" s="32">
        <f t="shared" si="3"/>
        <v>-4143.039918116684</v>
      </c>
      <c r="P15" s="17">
        <f t="shared" si="4"/>
        <v>-4494.9462640736947</v>
      </c>
      <c r="Q15" s="17">
        <f t="shared" si="5"/>
        <v>0.31985670419651996</v>
      </c>
      <c r="R15" s="32">
        <f t="shared" si="6"/>
        <v>-4494.6264073694983</v>
      </c>
      <c r="S15" s="20">
        <f t="shared" si="7"/>
        <v>-77.213408393039913</v>
      </c>
      <c r="T15" s="20">
        <f t="shared" si="8"/>
        <v>-78.172978505629473</v>
      </c>
      <c r="U15" s="161">
        <f t="shared" si="9"/>
        <v>-4220.5731832139199</v>
      </c>
      <c r="V15" s="161">
        <f t="shared" si="10"/>
        <v>-4573.1192425793242</v>
      </c>
      <c r="W15" s="160">
        <f t="shared" si="13"/>
        <v>8.3530374681702435E-2</v>
      </c>
      <c r="X15" s="182">
        <f t="shared" si="11"/>
        <v>-4220.2533265097236</v>
      </c>
      <c r="Y15" s="182">
        <f t="shared" si="12"/>
        <v>-4572.7993858751279</v>
      </c>
      <c r="Z15" s="181">
        <f t="shared" si="14"/>
        <v>8.3536705522123444E-2</v>
      </c>
    </row>
    <row r="16" spans="1:26" s="3" customFormat="1">
      <c r="A16" s="3" t="s">
        <v>319</v>
      </c>
      <c r="B16" s="4">
        <v>1988</v>
      </c>
      <c r="C16" s="51" t="s">
        <v>320</v>
      </c>
      <c r="D16" s="4">
        <v>2</v>
      </c>
      <c r="E16" s="4">
        <v>-7137</v>
      </c>
      <c r="F16" s="4">
        <v>0</v>
      </c>
      <c r="G16" s="4">
        <v>-7137</v>
      </c>
      <c r="H16" s="4">
        <v>-7472</v>
      </c>
      <c r="I16" s="4">
        <v>0</v>
      </c>
      <c r="J16" s="4">
        <v>-7472</v>
      </c>
      <c r="K16" s="4">
        <v>-153</v>
      </c>
      <c r="L16" s="4">
        <v>-156</v>
      </c>
      <c r="M16" s="17">
        <f t="shared" si="1"/>
        <v>-3590.0402414486921</v>
      </c>
      <c r="N16" s="17">
        <f t="shared" si="2"/>
        <v>0</v>
      </c>
      <c r="O16" s="32">
        <f t="shared" si="3"/>
        <v>-3590.0402414486921</v>
      </c>
      <c r="P16" s="17">
        <f t="shared" si="4"/>
        <v>-3758.5513078470826</v>
      </c>
      <c r="Q16" s="17">
        <f t="shared" si="5"/>
        <v>0</v>
      </c>
      <c r="R16" s="32">
        <f t="shared" si="6"/>
        <v>-3758.5513078470826</v>
      </c>
      <c r="S16" s="20">
        <f t="shared" si="7"/>
        <v>-76.961770623742453</v>
      </c>
      <c r="T16" s="20">
        <f t="shared" si="8"/>
        <v>-78.470824949698184</v>
      </c>
      <c r="U16" s="161">
        <f t="shared" si="9"/>
        <v>-3667.0020120724344</v>
      </c>
      <c r="V16" s="161">
        <f t="shared" si="10"/>
        <v>-3837.0221327967806</v>
      </c>
      <c r="W16" s="160">
        <f t="shared" si="13"/>
        <v>4.6364883401920576E-2</v>
      </c>
      <c r="X16" s="182">
        <f t="shared" si="11"/>
        <v>-3667.0020120724344</v>
      </c>
      <c r="Y16" s="182">
        <f t="shared" si="12"/>
        <v>-3837.0221327967806</v>
      </c>
      <c r="Z16" s="181">
        <f t="shared" si="14"/>
        <v>4.6364883401920576E-2</v>
      </c>
    </row>
    <row r="17" spans="1:26" s="3" customFormat="1">
      <c r="A17" s="3" t="s">
        <v>321</v>
      </c>
      <c r="B17" s="4">
        <v>9615</v>
      </c>
      <c r="C17" s="51" t="s">
        <v>322</v>
      </c>
      <c r="D17" s="4">
        <v>2</v>
      </c>
      <c r="E17" s="4">
        <v>-27449</v>
      </c>
      <c r="F17" s="4">
        <v>0</v>
      </c>
      <c r="G17" s="4">
        <v>-27449</v>
      </c>
      <c r="H17" s="4">
        <v>-28431</v>
      </c>
      <c r="I17" s="4">
        <v>0</v>
      </c>
      <c r="J17" s="4">
        <v>-28431</v>
      </c>
      <c r="K17" s="4">
        <v>-715</v>
      </c>
      <c r="L17" s="4">
        <v>-735</v>
      </c>
      <c r="M17" s="17">
        <f t="shared" si="1"/>
        <v>-2854.8101924076964</v>
      </c>
      <c r="N17" s="17">
        <f t="shared" si="2"/>
        <v>0</v>
      </c>
      <c r="O17" s="32">
        <f t="shared" si="3"/>
        <v>-2854.8101924076964</v>
      </c>
      <c r="P17" s="17">
        <f t="shared" si="4"/>
        <v>-2956.9422776911078</v>
      </c>
      <c r="Q17" s="17">
        <f t="shared" si="5"/>
        <v>0</v>
      </c>
      <c r="R17" s="32">
        <f t="shared" si="6"/>
        <v>-2956.9422776911078</v>
      </c>
      <c r="S17" s="20">
        <f t="shared" si="7"/>
        <v>-74.362974518980764</v>
      </c>
      <c r="T17" s="20">
        <f t="shared" si="8"/>
        <v>-76.443057722308893</v>
      </c>
      <c r="U17" s="161">
        <f t="shared" si="9"/>
        <v>-2929.1731669266774</v>
      </c>
      <c r="V17" s="161">
        <f t="shared" si="10"/>
        <v>-3033.3853354134167</v>
      </c>
      <c r="W17" s="160">
        <f t="shared" si="13"/>
        <v>3.5577332765232228E-2</v>
      </c>
      <c r="X17" s="182">
        <f t="shared" si="11"/>
        <v>-2929.1731669266774</v>
      </c>
      <c r="Y17" s="182">
        <f t="shared" si="12"/>
        <v>-3033.3853354134167</v>
      </c>
      <c r="Z17" s="181">
        <f t="shared" si="14"/>
        <v>3.5577332765232228E-2</v>
      </c>
    </row>
    <row r="18" spans="1:26" s="3" customFormat="1">
      <c r="A18" s="3" t="s">
        <v>341</v>
      </c>
      <c r="B18" s="4">
        <v>7594</v>
      </c>
      <c r="C18" s="51" t="s">
        <v>342</v>
      </c>
      <c r="D18" s="4">
        <v>2</v>
      </c>
      <c r="E18" s="4">
        <v>-30654</v>
      </c>
      <c r="F18" s="4">
        <v>0</v>
      </c>
      <c r="G18" s="4">
        <v>-30654</v>
      </c>
      <c r="H18" s="4">
        <v>-31012</v>
      </c>
      <c r="I18" s="4">
        <v>0</v>
      </c>
      <c r="J18" s="4">
        <v>-31012</v>
      </c>
      <c r="K18" s="4">
        <v>-582</v>
      </c>
      <c r="L18" s="4">
        <v>-582</v>
      </c>
      <c r="M18" s="17">
        <f t="shared" si="1"/>
        <v>-4036.6078483012907</v>
      </c>
      <c r="N18" s="17">
        <f t="shared" si="2"/>
        <v>0</v>
      </c>
      <c r="O18" s="32">
        <f t="shared" si="3"/>
        <v>-4036.6078483012907</v>
      </c>
      <c r="P18" s="17">
        <f t="shared" si="4"/>
        <v>-4083.7503292072688</v>
      </c>
      <c r="Q18" s="17">
        <f t="shared" si="5"/>
        <v>0</v>
      </c>
      <c r="R18" s="32">
        <f t="shared" si="6"/>
        <v>-4083.7503292072688</v>
      </c>
      <c r="S18" s="20">
        <f t="shared" si="7"/>
        <v>-76.639452199104554</v>
      </c>
      <c r="T18" s="20">
        <f t="shared" si="8"/>
        <v>-76.639452199104554</v>
      </c>
      <c r="U18" s="161">
        <f t="shared" si="9"/>
        <v>-4113.2473005003949</v>
      </c>
      <c r="V18" s="161">
        <f t="shared" si="10"/>
        <v>-4160.389781406373</v>
      </c>
      <c r="W18" s="160">
        <f t="shared" si="13"/>
        <v>1.1461134588295563E-2</v>
      </c>
      <c r="X18" s="182">
        <f t="shared" si="11"/>
        <v>-4113.2473005003949</v>
      </c>
      <c r="Y18" s="182">
        <f t="shared" si="12"/>
        <v>-4160.389781406373</v>
      </c>
      <c r="Z18" s="181">
        <f t="shared" si="14"/>
        <v>1.1461134588295563E-2</v>
      </c>
    </row>
    <row r="19" spans="1:26" s="3" customFormat="1">
      <c r="A19" s="3" t="s">
        <v>351</v>
      </c>
      <c r="B19" s="4">
        <v>19579</v>
      </c>
      <c r="C19" s="51" t="s">
        <v>352</v>
      </c>
      <c r="D19" s="4">
        <v>2</v>
      </c>
      <c r="E19" s="4">
        <v>-64660</v>
      </c>
      <c r="F19" s="4">
        <v>13</v>
      </c>
      <c r="G19" s="4">
        <v>-64647</v>
      </c>
      <c r="H19" s="4">
        <v>-68528</v>
      </c>
      <c r="I19" s="4">
        <v>13</v>
      </c>
      <c r="J19" s="4">
        <v>-68515</v>
      </c>
      <c r="K19" s="4">
        <v>-1518</v>
      </c>
      <c r="L19" s="4">
        <v>-1544</v>
      </c>
      <c r="M19" s="17">
        <f t="shared" si="1"/>
        <v>-3302.5180039838601</v>
      </c>
      <c r="N19" s="17">
        <f t="shared" si="2"/>
        <v>0.66397670974002754</v>
      </c>
      <c r="O19" s="32">
        <f t="shared" si="3"/>
        <v>-3301.8540272741202</v>
      </c>
      <c r="P19" s="17">
        <f t="shared" si="4"/>
        <v>-3500.0766126972776</v>
      </c>
      <c r="Q19" s="17">
        <f t="shared" si="5"/>
        <v>0.66397670974002754</v>
      </c>
      <c r="R19" s="32">
        <f t="shared" si="6"/>
        <v>-3499.4126359875377</v>
      </c>
      <c r="S19" s="20">
        <f t="shared" si="7"/>
        <v>-77.53204964502784</v>
      </c>
      <c r="T19" s="20">
        <f t="shared" si="8"/>
        <v>-78.860003064507893</v>
      </c>
      <c r="U19" s="161">
        <f t="shared" si="9"/>
        <v>-3380.0500536288878</v>
      </c>
      <c r="V19" s="161">
        <f t="shared" si="10"/>
        <v>-3578.9366157617856</v>
      </c>
      <c r="W19" s="160">
        <f t="shared" si="13"/>
        <v>5.884130677868793E-2</v>
      </c>
      <c r="X19" s="182">
        <f t="shared" si="11"/>
        <v>-3379.3860769191479</v>
      </c>
      <c r="Y19" s="182">
        <f t="shared" si="12"/>
        <v>-3578.2726390520456</v>
      </c>
      <c r="Z19" s="181">
        <f t="shared" si="14"/>
        <v>5.8852867830424094E-2</v>
      </c>
    </row>
    <row r="20" spans="1:26" s="3" customFormat="1">
      <c r="A20" s="3" t="s">
        <v>359</v>
      </c>
      <c r="B20" s="4">
        <v>4688</v>
      </c>
      <c r="C20" s="51" t="s">
        <v>360</v>
      </c>
      <c r="D20" s="4">
        <v>2</v>
      </c>
      <c r="E20" s="4">
        <v>-15303</v>
      </c>
      <c r="F20" s="4">
        <v>3</v>
      </c>
      <c r="G20" s="4">
        <v>-15300</v>
      </c>
      <c r="H20" s="4">
        <v>-15925</v>
      </c>
      <c r="I20" s="4">
        <v>3</v>
      </c>
      <c r="J20" s="4">
        <v>-15922</v>
      </c>
      <c r="K20" s="4">
        <v>-350</v>
      </c>
      <c r="L20" s="4">
        <v>-361</v>
      </c>
      <c r="M20" s="17">
        <f t="shared" si="1"/>
        <v>-3264.2918088737201</v>
      </c>
      <c r="N20" s="17">
        <f t="shared" si="2"/>
        <v>0.63993174061433444</v>
      </c>
      <c r="O20" s="32">
        <f t="shared" si="3"/>
        <v>-3263.6518771331057</v>
      </c>
      <c r="P20" s="17">
        <f t="shared" si="4"/>
        <v>-3396.9709897610924</v>
      </c>
      <c r="Q20" s="17">
        <f t="shared" si="5"/>
        <v>0.63993174061433444</v>
      </c>
      <c r="R20" s="32">
        <f t="shared" si="6"/>
        <v>-3396.3310580204779</v>
      </c>
      <c r="S20" s="20">
        <f t="shared" si="7"/>
        <v>-74.658703071672349</v>
      </c>
      <c r="T20" s="20">
        <f t="shared" si="8"/>
        <v>-77.00511945392492</v>
      </c>
      <c r="U20" s="161">
        <f t="shared" si="9"/>
        <v>-3338.9505119453925</v>
      </c>
      <c r="V20" s="161">
        <f t="shared" si="10"/>
        <v>-3473.9761092150175</v>
      </c>
      <c r="W20" s="160">
        <f t="shared" si="13"/>
        <v>4.0439532358014674E-2</v>
      </c>
      <c r="X20" s="182">
        <f t="shared" si="11"/>
        <v>-3338.310580204778</v>
      </c>
      <c r="Y20" s="182">
        <f t="shared" si="12"/>
        <v>-3473.336177474403</v>
      </c>
      <c r="Z20" s="181">
        <f t="shared" si="14"/>
        <v>4.0447284345048073E-2</v>
      </c>
    </row>
    <row r="21" spans="1:26" s="3" customFormat="1">
      <c r="A21" s="3" t="s">
        <v>369</v>
      </c>
      <c r="B21" s="4">
        <v>1337</v>
      </c>
      <c r="C21" s="51" t="s">
        <v>370</v>
      </c>
      <c r="D21" s="4">
        <v>2</v>
      </c>
      <c r="E21" s="4">
        <v>-4846</v>
      </c>
      <c r="F21" s="4">
        <v>25</v>
      </c>
      <c r="G21" s="4">
        <v>-4821</v>
      </c>
      <c r="H21" s="4">
        <v>-5126</v>
      </c>
      <c r="I21" s="4">
        <v>65</v>
      </c>
      <c r="J21" s="4">
        <v>-5061</v>
      </c>
      <c r="K21" s="4">
        <v>-96</v>
      </c>
      <c r="L21" s="4">
        <v>-102</v>
      </c>
      <c r="M21" s="17">
        <f t="shared" si="1"/>
        <v>-3624.5325355272998</v>
      </c>
      <c r="N21" s="17">
        <f t="shared" si="2"/>
        <v>18.698578908002993</v>
      </c>
      <c r="O21" s="32">
        <f t="shared" si="3"/>
        <v>-3605.8339566192967</v>
      </c>
      <c r="P21" s="17">
        <f t="shared" si="4"/>
        <v>-3833.9566192969332</v>
      </c>
      <c r="Q21" s="17">
        <f t="shared" si="5"/>
        <v>48.616305160807777</v>
      </c>
      <c r="R21" s="32">
        <f t="shared" si="6"/>
        <v>-3785.3403141361255</v>
      </c>
      <c r="S21" s="20">
        <f t="shared" si="7"/>
        <v>-71.802543006731483</v>
      </c>
      <c r="T21" s="20">
        <f t="shared" si="8"/>
        <v>-76.29020194465221</v>
      </c>
      <c r="U21" s="161">
        <f t="shared" si="9"/>
        <v>-3696.3350785340313</v>
      </c>
      <c r="V21" s="161">
        <f t="shared" si="10"/>
        <v>-3910.2468212415856</v>
      </c>
      <c r="W21" s="160">
        <f t="shared" si="13"/>
        <v>5.7871307163091856E-2</v>
      </c>
      <c r="X21" s="182">
        <f t="shared" si="11"/>
        <v>-3677.6364996260281</v>
      </c>
      <c r="Y21" s="182">
        <f t="shared" si="12"/>
        <v>-3861.6305160807779</v>
      </c>
      <c r="Z21" s="181">
        <f t="shared" si="14"/>
        <v>5.0030506406345321E-2</v>
      </c>
    </row>
    <row r="22" spans="1:26" s="3" customFormat="1">
      <c r="A22" s="3" t="s">
        <v>381</v>
      </c>
      <c r="B22" s="4">
        <v>11041</v>
      </c>
      <c r="C22" s="51" t="s">
        <v>382</v>
      </c>
      <c r="D22" s="4">
        <v>2</v>
      </c>
      <c r="E22" s="4">
        <v>-36456</v>
      </c>
      <c r="F22" s="4">
        <v>17</v>
      </c>
      <c r="G22" s="4">
        <v>-36439</v>
      </c>
      <c r="H22" s="4">
        <v>-37398</v>
      </c>
      <c r="I22" s="4">
        <v>19</v>
      </c>
      <c r="J22" s="4">
        <v>-37379</v>
      </c>
      <c r="K22" s="4">
        <v>-804</v>
      </c>
      <c r="L22" s="4">
        <v>-825</v>
      </c>
      <c r="M22" s="17">
        <f t="shared" si="1"/>
        <v>-3301.8748301784258</v>
      </c>
      <c r="N22" s="17">
        <f t="shared" si="2"/>
        <v>1.539715605470519</v>
      </c>
      <c r="O22" s="32">
        <f t="shared" si="3"/>
        <v>-3300.3351145729553</v>
      </c>
      <c r="P22" s="17">
        <f t="shared" si="4"/>
        <v>-3387.1931890227333</v>
      </c>
      <c r="Q22" s="17">
        <f t="shared" si="5"/>
        <v>1.7208586178788152</v>
      </c>
      <c r="R22" s="32">
        <f t="shared" si="6"/>
        <v>-3385.4723304048548</v>
      </c>
      <c r="S22" s="20">
        <f t="shared" si="7"/>
        <v>-72.819490988135129</v>
      </c>
      <c r="T22" s="20">
        <f t="shared" si="8"/>
        <v>-74.721492618422246</v>
      </c>
      <c r="U22" s="161">
        <f t="shared" si="9"/>
        <v>-3374.6943211665607</v>
      </c>
      <c r="V22" s="161">
        <f t="shared" si="10"/>
        <v>-3461.9146816411558</v>
      </c>
      <c r="W22" s="160">
        <f t="shared" si="13"/>
        <v>2.5845410628019483E-2</v>
      </c>
      <c r="X22" s="182">
        <f t="shared" si="11"/>
        <v>-3373.1546055610902</v>
      </c>
      <c r="Y22" s="182">
        <f t="shared" si="12"/>
        <v>-3460.1938230232772</v>
      </c>
      <c r="Z22" s="181">
        <f t="shared" si="14"/>
        <v>2.5803506699245693E-2</v>
      </c>
    </row>
    <row r="23" spans="1:26" s="3" customFormat="1">
      <c r="A23" s="3" t="s">
        <v>385</v>
      </c>
      <c r="B23" s="4">
        <v>15086</v>
      </c>
      <c r="C23" s="51" t="s">
        <v>386</v>
      </c>
      <c r="D23" s="4">
        <v>2</v>
      </c>
      <c r="E23" s="4">
        <v>-60944</v>
      </c>
      <c r="F23" s="4">
        <v>119</v>
      </c>
      <c r="G23" s="4">
        <v>-60825</v>
      </c>
      <c r="H23" s="4">
        <v>-63139</v>
      </c>
      <c r="I23" s="4">
        <v>180</v>
      </c>
      <c r="J23" s="4">
        <v>-62959</v>
      </c>
      <c r="K23" s="4">
        <v>-1351</v>
      </c>
      <c r="L23" s="4">
        <v>-1391</v>
      </c>
      <c r="M23" s="17">
        <f t="shared" si="1"/>
        <v>-4039.7719740156435</v>
      </c>
      <c r="N23" s="17">
        <f t="shared" si="2"/>
        <v>7.8881081797693229</v>
      </c>
      <c r="O23" s="32">
        <f t="shared" si="3"/>
        <v>-4031.8838658358745</v>
      </c>
      <c r="P23" s="17">
        <f t="shared" si="4"/>
        <v>-4185.2711122895398</v>
      </c>
      <c r="Q23" s="17">
        <f t="shared" si="5"/>
        <v>11.931592204693093</v>
      </c>
      <c r="R23" s="32">
        <f t="shared" si="6"/>
        <v>-4173.3395200848472</v>
      </c>
      <c r="S23" s="20">
        <f t="shared" si="7"/>
        <v>-89.553228158557602</v>
      </c>
      <c r="T23" s="20">
        <f t="shared" si="8"/>
        <v>-92.204693092933852</v>
      </c>
      <c r="U23" s="161">
        <f t="shared" si="9"/>
        <v>-4129.325202174201</v>
      </c>
      <c r="V23" s="161">
        <f t="shared" si="10"/>
        <v>-4277.4758053824735</v>
      </c>
      <c r="W23" s="160">
        <f t="shared" si="13"/>
        <v>3.5877678786419454E-2</v>
      </c>
      <c r="X23" s="182">
        <f t="shared" si="11"/>
        <v>-4121.437093994432</v>
      </c>
      <c r="Y23" s="182">
        <f t="shared" si="12"/>
        <v>-4265.5442131777809</v>
      </c>
      <c r="Z23" s="181">
        <f t="shared" si="14"/>
        <v>3.4965259907359769E-2</v>
      </c>
    </row>
    <row r="24" spans="1:26" s="3" customFormat="1">
      <c r="A24" s="3" t="s">
        <v>443</v>
      </c>
      <c r="B24" s="4">
        <v>1986</v>
      </c>
      <c r="C24" s="51" t="s">
        <v>444</v>
      </c>
      <c r="D24" s="4">
        <v>2</v>
      </c>
      <c r="E24" s="4">
        <v>-6796</v>
      </c>
      <c r="F24" s="4">
        <v>190</v>
      </c>
      <c r="G24" s="4">
        <v>-6606</v>
      </c>
      <c r="H24" s="4">
        <v>-6580</v>
      </c>
      <c r="I24" s="4">
        <v>212</v>
      </c>
      <c r="J24" s="4">
        <v>-6368</v>
      </c>
      <c r="K24" s="4">
        <v>-165</v>
      </c>
      <c r="L24" s="4">
        <v>-165</v>
      </c>
      <c r="M24" s="17">
        <f t="shared" si="1"/>
        <v>-3421.9536757301107</v>
      </c>
      <c r="N24" s="17">
        <f t="shared" si="2"/>
        <v>95.669687814702925</v>
      </c>
      <c r="O24" s="32">
        <f t="shared" si="3"/>
        <v>-3326.283987915408</v>
      </c>
      <c r="P24" s="17">
        <f t="shared" si="4"/>
        <v>-3313.1923464249749</v>
      </c>
      <c r="Q24" s="17">
        <f t="shared" si="5"/>
        <v>106.74723061430011</v>
      </c>
      <c r="R24" s="32">
        <f t="shared" si="6"/>
        <v>-3206.4451158106749</v>
      </c>
      <c r="S24" s="20">
        <f t="shared" si="7"/>
        <v>-83.081570996978854</v>
      </c>
      <c r="T24" s="20">
        <f t="shared" si="8"/>
        <v>-83.081570996978854</v>
      </c>
      <c r="U24" s="161">
        <f t="shared" si="9"/>
        <v>-3505.0352467270895</v>
      </c>
      <c r="V24" s="161">
        <f t="shared" si="10"/>
        <v>-3396.2739174219537</v>
      </c>
      <c r="W24" s="160">
        <f t="shared" si="13"/>
        <v>-3.103002442177849E-2</v>
      </c>
      <c r="X24" s="182">
        <f t="shared" si="11"/>
        <v>-3409.3655589123869</v>
      </c>
      <c r="Y24" s="182">
        <f t="shared" si="12"/>
        <v>-3289.5266868076537</v>
      </c>
      <c r="Z24" s="181">
        <f t="shared" si="14"/>
        <v>-3.5149904002363064E-2</v>
      </c>
    </row>
    <row r="25" spans="1:26" s="3" customFormat="1">
      <c r="A25" s="3" t="s">
        <v>447</v>
      </c>
      <c r="B25" s="4">
        <v>8227</v>
      </c>
      <c r="C25" s="51" t="s">
        <v>448</v>
      </c>
      <c r="D25" s="4">
        <v>2</v>
      </c>
      <c r="E25" s="4">
        <v>-30442</v>
      </c>
      <c r="F25" s="4">
        <v>8</v>
      </c>
      <c r="G25" s="4">
        <v>-30434</v>
      </c>
      <c r="H25" s="4">
        <v>-30279</v>
      </c>
      <c r="I25" s="4">
        <v>8</v>
      </c>
      <c r="J25" s="4">
        <v>-30271</v>
      </c>
      <c r="K25" s="4">
        <v>-627</v>
      </c>
      <c r="L25" s="4">
        <v>-639</v>
      </c>
      <c r="M25" s="17">
        <f t="shared" si="1"/>
        <v>-3700.255257080345</v>
      </c>
      <c r="N25" s="17">
        <f t="shared" si="2"/>
        <v>0.97240792512458973</v>
      </c>
      <c r="O25" s="32">
        <f t="shared" si="3"/>
        <v>-3699.2828491552204</v>
      </c>
      <c r="P25" s="17">
        <f t="shared" si="4"/>
        <v>-3680.4424456059319</v>
      </c>
      <c r="Q25" s="17">
        <f t="shared" si="5"/>
        <v>0.97240792512458973</v>
      </c>
      <c r="R25" s="32">
        <f t="shared" si="6"/>
        <v>-3679.4700376808073</v>
      </c>
      <c r="S25" s="20">
        <f t="shared" si="7"/>
        <v>-76.212471131639717</v>
      </c>
      <c r="T25" s="20">
        <f t="shared" si="8"/>
        <v>-77.671083019326602</v>
      </c>
      <c r="U25" s="161">
        <f t="shared" si="9"/>
        <v>-3776.4677282119846</v>
      </c>
      <c r="V25" s="161">
        <f t="shared" si="10"/>
        <v>-3758.1135286252584</v>
      </c>
      <c r="W25" s="160">
        <f t="shared" si="13"/>
        <v>-4.86014998873463E-3</v>
      </c>
      <c r="X25" s="182">
        <f t="shared" si="11"/>
        <v>-3775.4953202868601</v>
      </c>
      <c r="Y25" s="182">
        <f t="shared" si="12"/>
        <v>-3757.1411207001338</v>
      </c>
      <c r="Z25" s="181">
        <f t="shared" si="14"/>
        <v>-4.8614017578312296E-3</v>
      </c>
    </row>
    <row r="26" spans="1:26" s="3" customFormat="1">
      <c r="A26" s="3" t="s">
        <v>453</v>
      </c>
      <c r="B26" s="4">
        <v>24818</v>
      </c>
      <c r="C26" s="51" t="s">
        <v>454</v>
      </c>
      <c r="D26" s="4">
        <v>2</v>
      </c>
      <c r="E26" s="4">
        <v>-84901</v>
      </c>
      <c r="F26" s="4">
        <v>0</v>
      </c>
      <c r="G26" s="4">
        <v>-84901</v>
      </c>
      <c r="H26" s="4">
        <v>-89772</v>
      </c>
      <c r="I26" s="4">
        <v>0</v>
      </c>
      <c r="J26" s="4">
        <v>-89772</v>
      </c>
      <c r="K26" s="4">
        <v>-1780</v>
      </c>
      <c r="L26" s="4">
        <v>-1857</v>
      </c>
      <c r="M26" s="17">
        <f t="shared" si="1"/>
        <v>-3420.9444757837055</v>
      </c>
      <c r="N26" s="17">
        <f t="shared" si="2"/>
        <v>0</v>
      </c>
      <c r="O26" s="32">
        <f t="shared" si="3"/>
        <v>-3420.9444757837055</v>
      </c>
      <c r="P26" s="17">
        <f t="shared" si="4"/>
        <v>-3617.2133129180434</v>
      </c>
      <c r="Q26" s="17">
        <f t="shared" si="5"/>
        <v>0</v>
      </c>
      <c r="R26" s="32">
        <f t="shared" si="6"/>
        <v>-3617.2133129180434</v>
      </c>
      <c r="S26" s="20">
        <f t="shared" si="7"/>
        <v>-71.722137158513988</v>
      </c>
      <c r="T26" s="20">
        <f t="shared" si="8"/>
        <v>-74.824723990651947</v>
      </c>
      <c r="U26" s="161">
        <f t="shared" si="9"/>
        <v>-3492.6666129422192</v>
      </c>
      <c r="V26" s="161">
        <f t="shared" si="10"/>
        <v>-3692.0380369086952</v>
      </c>
      <c r="W26" s="160">
        <f t="shared" si="13"/>
        <v>5.708286706429333E-2</v>
      </c>
      <c r="X26" s="182">
        <f t="shared" si="11"/>
        <v>-3492.6666129422192</v>
      </c>
      <c r="Y26" s="182">
        <f t="shared" si="12"/>
        <v>-3692.0380369086952</v>
      </c>
      <c r="Z26" s="181">
        <f t="shared" si="14"/>
        <v>5.708286706429333E-2</v>
      </c>
    </row>
    <row r="27" spans="1:26" s="3" customFormat="1">
      <c r="A27" s="3" t="s">
        <v>479</v>
      </c>
      <c r="B27" s="4">
        <v>6379</v>
      </c>
      <c r="C27" s="51" t="s">
        <v>480</v>
      </c>
      <c r="D27" s="4">
        <v>2</v>
      </c>
      <c r="E27" s="4">
        <v>-17905</v>
      </c>
      <c r="F27" s="4">
        <v>26</v>
      </c>
      <c r="G27" s="4">
        <v>-17879</v>
      </c>
      <c r="H27" s="4">
        <v>-19380</v>
      </c>
      <c r="I27" s="4">
        <v>56</v>
      </c>
      <c r="J27" s="4">
        <v>-19324</v>
      </c>
      <c r="K27" s="4">
        <v>-514</v>
      </c>
      <c r="L27" s="4">
        <v>-542</v>
      </c>
      <c r="M27" s="17">
        <f t="shared" si="1"/>
        <v>-2806.8662799811882</v>
      </c>
      <c r="N27" s="17">
        <f t="shared" si="2"/>
        <v>4.0758739614359616</v>
      </c>
      <c r="O27" s="32">
        <f t="shared" si="3"/>
        <v>-2802.7904060197525</v>
      </c>
      <c r="P27" s="17">
        <f t="shared" si="4"/>
        <v>-3038.0937451011132</v>
      </c>
      <c r="Q27" s="17">
        <f t="shared" si="5"/>
        <v>8.7788054554005335</v>
      </c>
      <c r="R27" s="32">
        <f t="shared" si="6"/>
        <v>-3029.3149396457125</v>
      </c>
      <c r="S27" s="20">
        <f t="shared" si="7"/>
        <v>-80.576892929926316</v>
      </c>
      <c r="T27" s="20">
        <f t="shared" si="8"/>
        <v>-84.966295657626588</v>
      </c>
      <c r="U27" s="161">
        <f t="shared" si="9"/>
        <v>-2887.4431729111147</v>
      </c>
      <c r="V27" s="161">
        <f t="shared" si="10"/>
        <v>-3123.0600407587399</v>
      </c>
      <c r="W27" s="160">
        <f t="shared" si="13"/>
        <v>8.1600521200933862E-2</v>
      </c>
      <c r="X27" s="182">
        <f t="shared" si="11"/>
        <v>-2883.367298949679</v>
      </c>
      <c r="Y27" s="182">
        <f t="shared" si="12"/>
        <v>-3114.2812353033391</v>
      </c>
      <c r="Z27" s="181">
        <f t="shared" si="14"/>
        <v>8.0084814875224231E-2</v>
      </c>
    </row>
    <row r="28" spans="1:26" s="3" customFormat="1">
      <c r="A28" s="3" t="s">
        <v>487</v>
      </c>
      <c r="B28" s="4">
        <v>51407</v>
      </c>
      <c r="C28" s="51" t="s">
        <v>488</v>
      </c>
      <c r="D28" s="4">
        <v>2</v>
      </c>
      <c r="E28" s="4">
        <v>-198422</v>
      </c>
      <c r="F28" s="4">
        <v>64</v>
      </c>
      <c r="G28" s="4">
        <v>-198358</v>
      </c>
      <c r="H28" s="4">
        <v>-212835</v>
      </c>
      <c r="I28" s="4">
        <v>64</v>
      </c>
      <c r="J28" s="4">
        <v>-212771</v>
      </c>
      <c r="K28" s="4">
        <v>-3931</v>
      </c>
      <c r="L28" s="4">
        <v>-3955</v>
      </c>
      <c r="M28" s="17">
        <f t="shared" si="1"/>
        <v>-3859.8245375143465</v>
      </c>
      <c r="N28" s="17">
        <f t="shared" si="2"/>
        <v>1.2449666387846012</v>
      </c>
      <c r="O28" s="32">
        <f t="shared" si="3"/>
        <v>-3858.5795708755618</v>
      </c>
      <c r="P28" s="17">
        <f t="shared" si="4"/>
        <v>-4140.1949150893843</v>
      </c>
      <c r="Q28" s="17">
        <f t="shared" si="5"/>
        <v>1.2449666387846012</v>
      </c>
      <c r="R28" s="32">
        <f t="shared" si="6"/>
        <v>-4138.9499484506005</v>
      </c>
      <c r="S28" s="20">
        <f t="shared" si="7"/>
        <v>-76.468185266597928</v>
      </c>
      <c r="T28" s="20">
        <f t="shared" si="8"/>
        <v>-76.935047756142154</v>
      </c>
      <c r="U28" s="161">
        <f t="shared" si="9"/>
        <v>-3936.2927227809446</v>
      </c>
      <c r="V28" s="161">
        <f t="shared" si="10"/>
        <v>-4217.1299628455263</v>
      </c>
      <c r="W28" s="160">
        <f t="shared" si="13"/>
        <v>7.1345618794877996E-2</v>
      </c>
      <c r="X28" s="182">
        <f t="shared" si="11"/>
        <v>-3935.0477561421599</v>
      </c>
      <c r="Y28" s="182">
        <f t="shared" si="12"/>
        <v>-4215.8849962067425</v>
      </c>
      <c r="Z28" s="181">
        <f t="shared" si="14"/>
        <v>7.136819105339387E-2</v>
      </c>
    </row>
    <row r="29" spans="1:26" s="3" customFormat="1">
      <c r="A29" s="3" t="s">
        <v>491</v>
      </c>
      <c r="B29" s="4">
        <v>2958</v>
      </c>
      <c r="C29" s="51" t="s">
        <v>492</v>
      </c>
      <c r="D29" s="4">
        <v>2</v>
      </c>
      <c r="E29" s="4">
        <v>-10189</v>
      </c>
      <c r="F29" s="4">
        <v>0</v>
      </c>
      <c r="G29" s="4">
        <v>-10189</v>
      </c>
      <c r="H29" s="4">
        <v>-9991</v>
      </c>
      <c r="I29" s="4">
        <v>0</v>
      </c>
      <c r="J29" s="4">
        <v>-9991</v>
      </c>
      <c r="K29" s="4">
        <v>-235</v>
      </c>
      <c r="L29" s="4">
        <v>-255</v>
      </c>
      <c r="M29" s="17">
        <f t="shared" si="1"/>
        <v>-3444.5571331981068</v>
      </c>
      <c r="N29" s="17">
        <f t="shared" si="2"/>
        <v>0</v>
      </c>
      <c r="O29" s="32">
        <f t="shared" si="3"/>
        <v>-3444.5571331981068</v>
      </c>
      <c r="P29" s="17">
        <f t="shared" si="4"/>
        <v>-3377.6200135226504</v>
      </c>
      <c r="Q29" s="17">
        <f t="shared" si="5"/>
        <v>0</v>
      </c>
      <c r="R29" s="32">
        <f t="shared" si="6"/>
        <v>-3377.6200135226504</v>
      </c>
      <c r="S29" s="20">
        <f t="shared" si="7"/>
        <v>-79.445571331981071</v>
      </c>
      <c r="T29" s="20">
        <f t="shared" si="8"/>
        <v>-86.206896551724142</v>
      </c>
      <c r="U29" s="161">
        <f t="shared" si="9"/>
        <v>-3524.0027045300881</v>
      </c>
      <c r="V29" s="161">
        <f t="shared" si="10"/>
        <v>-3463.8269100743746</v>
      </c>
      <c r="W29" s="160">
        <f t="shared" si="13"/>
        <v>-1.7075978511128187E-2</v>
      </c>
      <c r="X29" s="182">
        <f t="shared" si="11"/>
        <v>-3524.0027045300881</v>
      </c>
      <c r="Y29" s="182">
        <f t="shared" si="12"/>
        <v>-3463.8269100743746</v>
      </c>
      <c r="Z29" s="181">
        <f t="shared" si="14"/>
        <v>-1.7075978511128187E-2</v>
      </c>
    </row>
    <row r="30" spans="1:26" s="3" customFormat="1">
      <c r="A30" s="3" t="s">
        <v>521</v>
      </c>
      <c r="B30" s="4">
        <v>8564</v>
      </c>
      <c r="C30" s="51" t="s">
        <v>522</v>
      </c>
      <c r="D30" s="4">
        <v>2</v>
      </c>
      <c r="E30" s="4">
        <v>-34849</v>
      </c>
      <c r="F30" s="4">
        <v>15</v>
      </c>
      <c r="G30" s="4">
        <v>-34834</v>
      </c>
      <c r="H30" s="4">
        <v>-34975</v>
      </c>
      <c r="I30" s="4">
        <v>18</v>
      </c>
      <c r="J30" s="4">
        <v>-34957</v>
      </c>
      <c r="K30" s="4">
        <v>-633</v>
      </c>
      <c r="L30" s="4">
        <v>-658</v>
      </c>
      <c r="M30" s="17">
        <f t="shared" si="1"/>
        <v>-4069.2433442316674</v>
      </c>
      <c r="N30" s="17">
        <f t="shared" si="2"/>
        <v>1.7515179822512845</v>
      </c>
      <c r="O30" s="32">
        <f t="shared" si="3"/>
        <v>-4067.4918262494161</v>
      </c>
      <c r="P30" s="17">
        <f t="shared" si="4"/>
        <v>-4083.9560952825782</v>
      </c>
      <c r="Q30" s="17">
        <f t="shared" si="5"/>
        <v>2.1018215787015415</v>
      </c>
      <c r="R30" s="32">
        <f t="shared" si="6"/>
        <v>-4081.8542737038765</v>
      </c>
      <c r="S30" s="20">
        <f t="shared" si="7"/>
        <v>-73.914058851004199</v>
      </c>
      <c r="T30" s="20">
        <f t="shared" si="8"/>
        <v>-76.833255488089677</v>
      </c>
      <c r="U30" s="161">
        <f t="shared" si="9"/>
        <v>-4143.1574030826714</v>
      </c>
      <c r="V30" s="161">
        <f t="shared" si="10"/>
        <v>-4160.7893507706676</v>
      </c>
      <c r="W30" s="160">
        <f t="shared" si="13"/>
        <v>4.2556789357983682E-3</v>
      </c>
      <c r="X30" s="182">
        <f t="shared" si="11"/>
        <v>-4141.4058851004202</v>
      </c>
      <c r="Y30" s="182">
        <f t="shared" si="12"/>
        <v>-4158.687529191966</v>
      </c>
      <c r="Z30" s="181">
        <f t="shared" si="14"/>
        <v>4.172893111906717E-3</v>
      </c>
    </row>
    <row r="31" spans="1:26" s="3" customFormat="1">
      <c r="A31" s="3" t="s">
        <v>541</v>
      </c>
      <c r="B31" s="4">
        <v>1678</v>
      </c>
      <c r="C31" s="51" t="s">
        <v>542</v>
      </c>
      <c r="D31" s="4">
        <v>2</v>
      </c>
      <c r="E31" s="4">
        <v>-6423</v>
      </c>
      <c r="F31" s="4">
        <v>50</v>
      </c>
      <c r="G31" s="4">
        <v>-6373</v>
      </c>
      <c r="H31" s="4">
        <v>-7106</v>
      </c>
      <c r="I31" s="4">
        <v>50</v>
      </c>
      <c r="J31" s="4">
        <v>-7056</v>
      </c>
      <c r="K31" s="4">
        <v>-128</v>
      </c>
      <c r="L31" s="4">
        <v>-130</v>
      </c>
      <c r="M31" s="17">
        <f t="shared" si="1"/>
        <v>-3827.7711561382598</v>
      </c>
      <c r="N31" s="17">
        <f t="shared" si="2"/>
        <v>29.797377830750893</v>
      </c>
      <c r="O31" s="32">
        <f t="shared" si="3"/>
        <v>-3797.9737783075088</v>
      </c>
      <c r="P31" s="17">
        <f t="shared" si="4"/>
        <v>-4234.8033373063172</v>
      </c>
      <c r="Q31" s="17">
        <f t="shared" si="5"/>
        <v>29.797377830750893</v>
      </c>
      <c r="R31" s="32">
        <f t="shared" si="6"/>
        <v>-4205.0059594755658</v>
      </c>
      <c r="S31" s="20">
        <f t="shared" si="7"/>
        <v>-76.281287246722286</v>
      </c>
      <c r="T31" s="20">
        <f t="shared" si="8"/>
        <v>-77.473182359952318</v>
      </c>
      <c r="U31" s="161">
        <f t="shared" si="9"/>
        <v>-3904.0524433849823</v>
      </c>
      <c r="V31" s="161">
        <f t="shared" si="10"/>
        <v>-4312.2765196662695</v>
      </c>
      <c r="W31" s="160">
        <f t="shared" si="13"/>
        <v>0.10456418867348494</v>
      </c>
      <c r="X31" s="182">
        <f t="shared" si="11"/>
        <v>-3874.2550655542309</v>
      </c>
      <c r="Y31" s="182">
        <f t="shared" si="12"/>
        <v>-4282.479141835518</v>
      </c>
      <c r="Z31" s="181">
        <f t="shared" si="14"/>
        <v>0.10536840486079058</v>
      </c>
    </row>
    <row r="32" spans="1:26" s="3" customFormat="1">
      <c r="A32" s="3" t="s">
        <v>561</v>
      </c>
      <c r="B32" s="4">
        <v>195301</v>
      </c>
      <c r="C32" s="51" t="s">
        <v>562</v>
      </c>
      <c r="D32" s="4">
        <v>2</v>
      </c>
      <c r="E32" s="4">
        <v>-686601</v>
      </c>
      <c r="F32" s="4">
        <v>0</v>
      </c>
      <c r="G32" s="4">
        <v>-686601</v>
      </c>
      <c r="H32" s="4">
        <v>-698950</v>
      </c>
      <c r="I32" s="4">
        <v>0</v>
      </c>
      <c r="J32" s="4">
        <v>-698950</v>
      </c>
      <c r="K32" s="4">
        <v>-14411</v>
      </c>
      <c r="L32" s="4">
        <v>-15348</v>
      </c>
      <c r="M32" s="17">
        <f t="shared" si="1"/>
        <v>-3515.6041187705132</v>
      </c>
      <c r="N32" s="17">
        <f t="shared" si="2"/>
        <v>0</v>
      </c>
      <c r="O32" s="32">
        <f t="shared" si="3"/>
        <v>-3515.6041187705132</v>
      </c>
      <c r="P32" s="17">
        <f t="shared" si="4"/>
        <v>-3578.8347217884188</v>
      </c>
      <c r="Q32" s="17">
        <f t="shared" si="5"/>
        <v>0</v>
      </c>
      <c r="R32" s="32">
        <f t="shared" si="6"/>
        <v>-3578.8347217884188</v>
      </c>
      <c r="S32" s="20">
        <f t="shared" si="7"/>
        <v>-73.788664676576161</v>
      </c>
      <c r="T32" s="20">
        <f t="shared" si="8"/>
        <v>-78.586387166476356</v>
      </c>
      <c r="U32" s="161">
        <f t="shared" si="9"/>
        <v>-3589.3927834470892</v>
      </c>
      <c r="V32" s="161">
        <f t="shared" si="10"/>
        <v>-3657.4211089548953</v>
      </c>
      <c r="W32" s="160">
        <f t="shared" si="13"/>
        <v>1.8952599955492921E-2</v>
      </c>
      <c r="X32" s="182">
        <f t="shared" si="11"/>
        <v>-3589.3927834470892</v>
      </c>
      <c r="Y32" s="182">
        <f t="shared" si="12"/>
        <v>-3657.4211089548953</v>
      </c>
      <c r="Z32" s="181">
        <f t="shared" si="14"/>
        <v>1.8952599955492921E-2</v>
      </c>
    </row>
    <row r="33" spans="1:26" s="3" customFormat="1">
      <c r="A33" s="3" t="s">
        <v>581</v>
      </c>
      <c r="B33" s="4">
        <v>15463</v>
      </c>
      <c r="C33" s="51" t="s">
        <v>582</v>
      </c>
      <c r="D33" s="4">
        <v>2</v>
      </c>
      <c r="E33" s="4">
        <v>-60314</v>
      </c>
      <c r="F33" s="4">
        <v>29</v>
      </c>
      <c r="G33" s="4">
        <v>-60285</v>
      </c>
      <c r="H33" s="4">
        <v>-62620</v>
      </c>
      <c r="I33" s="4">
        <v>50</v>
      </c>
      <c r="J33" s="4">
        <v>-62570</v>
      </c>
      <c r="K33" s="4">
        <v>-1359</v>
      </c>
      <c r="L33" s="4">
        <v>-1372</v>
      </c>
      <c r="M33" s="17">
        <f t="shared" si="1"/>
        <v>-3900.5367651814008</v>
      </c>
      <c r="N33" s="17">
        <f t="shared" si="2"/>
        <v>1.8754446097135096</v>
      </c>
      <c r="O33" s="32">
        <f t="shared" si="3"/>
        <v>-3898.6613205716872</v>
      </c>
      <c r="P33" s="17">
        <f t="shared" si="4"/>
        <v>-4049.6669469055164</v>
      </c>
      <c r="Q33" s="17">
        <f t="shared" si="5"/>
        <v>3.2335251891612238</v>
      </c>
      <c r="R33" s="32">
        <f t="shared" si="6"/>
        <v>-4046.433421716355</v>
      </c>
      <c r="S33" s="20">
        <f t="shared" si="7"/>
        <v>-87.887214641402053</v>
      </c>
      <c r="T33" s="20">
        <f t="shared" si="8"/>
        <v>-88.727931190583973</v>
      </c>
      <c r="U33" s="161">
        <f t="shared" si="9"/>
        <v>-3988.4239798228027</v>
      </c>
      <c r="V33" s="161">
        <f t="shared" si="10"/>
        <v>-4138.3948780961</v>
      </c>
      <c r="W33" s="160">
        <f t="shared" si="13"/>
        <v>3.7601543625249256E-2</v>
      </c>
      <c r="X33" s="182">
        <f t="shared" si="11"/>
        <v>-3986.5485352130891</v>
      </c>
      <c r="Y33" s="182">
        <f t="shared" si="12"/>
        <v>-4135.1613529069391</v>
      </c>
      <c r="Z33" s="181">
        <f t="shared" si="14"/>
        <v>3.727856725715406E-2</v>
      </c>
    </row>
    <row r="34" spans="1:26" s="3" customFormat="1">
      <c r="A34" s="3" t="s">
        <v>593</v>
      </c>
      <c r="B34" s="4">
        <v>2271</v>
      </c>
      <c r="C34" s="51" t="s">
        <v>594</v>
      </c>
      <c r="D34" s="4">
        <v>2</v>
      </c>
      <c r="E34" s="4">
        <v>-9286</v>
      </c>
      <c r="F34" s="4">
        <v>0</v>
      </c>
      <c r="G34" s="4">
        <v>-9286</v>
      </c>
      <c r="H34" s="4">
        <v>-9998</v>
      </c>
      <c r="I34" s="4">
        <v>0</v>
      </c>
      <c r="J34" s="4">
        <v>-9998</v>
      </c>
      <c r="K34" s="4">
        <v>-165</v>
      </c>
      <c r="L34" s="4">
        <v>-164</v>
      </c>
      <c r="M34" s="17">
        <f t="shared" si="1"/>
        <v>-4088.9476001761341</v>
      </c>
      <c r="N34" s="17">
        <f t="shared" si="2"/>
        <v>0</v>
      </c>
      <c r="O34" s="32">
        <f t="shared" si="3"/>
        <v>-4088.9476001761341</v>
      </c>
      <c r="P34" s="17">
        <f t="shared" si="4"/>
        <v>-4402.465874064289</v>
      </c>
      <c r="Q34" s="17">
        <f t="shared" si="5"/>
        <v>0</v>
      </c>
      <c r="R34" s="32">
        <f t="shared" si="6"/>
        <v>-4402.465874064289</v>
      </c>
      <c r="S34" s="20">
        <f t="shared" si="7"/>
        <v>-72.655217965653904</v>
      </c>
      <c r="T34" s="20">
        <f t="shared" si="8"/>
        <v>-72.214883311316598</v>
      </c>
      <c r="U34" s="161">
        <f t="shared" si="9"/>
        <v>-4161.6028181417878</v>
      </c>
      <c r="V34" s="161">
        <f t="shared" si="10"/>
        <v>-4474.6807573756059</v>
      </c>
      <c r="W34" s="160">
        <f t="shared" si="13"/>
        <v>7.5230134377314739E-2</v>
      </c>
      <c r="X34" s="182">
        <f t="shared" si="11"/>
        <v>-4161.6028181417878</v>
      </c>
      <c r="Y34" s="182">
        <f t="shared" si="12"/>
        <v>-4474.6807573756059</v>
      </c>
      <c r="Z34" s="181">
        <f t="shared" si="14"/>
        <v>7.5230134377314739E-2</v>
      </c>
    </row>
    <row r="35" spans="1:26">
      <c r="M35" s="2"/>
      <c r="N35" s="2"/>
      <c r="P35" s="2"/>
      <c r="Q35" s="2"/>
      <c r="S35" s="100"/>
      <c r="T35" s="100"/>
      <c r="U35" s="161"/>
      <c r="V35" s="161"/>
      <c r="W35" s="160"/>
      <c r="X35" s="182"/>
      <c r="Y35" s="182"/>
      <c r="Z35" s="181"/>
    </row>
    <row r="36" spans="1:26" s="11" customFormat="1">
      <c r="A36" s="11" t="s">
        <v>861</v>
      </c>
      <c r="B36" s="52">
        <f t="shared" ref="B36" si="15">SUM(B37:B52)</f>
        <v>214327</v>
      </c>
      <c r="C36" s="52"/>
      <c r="D36" s="52"/>
      <c r="E36" s="52">
        <f>SUM(E37:E52)</f>
        <v>-833802</v>
      </c>
      <c r="F36" s="52">
        <f t="shared" ref="F36:L36" si="16">SUM(F37:F52)</f>
        <v>3410</v>
      </c>
      <c r="G36" s="52">
        <f t="shared" si="16"/>
        <v>-830392</v>
      </c>
      <c r="H36" s="52">
        <f t="shared" si="16"/>
        <v>-874994</v>
      </c>
      <c r="I36" s="52">
        <f t="shared" si="16"/>
        <v>3320</v>
      </c>
      <c r="J36" s="52">
        <f t="shared" si="16"/>
        <v>-871674</v>
      </c>
      <c r="K36" s="52">
        <f t="shared" si="16"/>
        <v>-21521</v>
      </c>
      <c r="L36" s="52">
        <f t="shared" si="16"/>
        <v>-22167</v>
      </c>
      <c r="M36" s="37">
        <f t="shared" ref="M36:T52" si="17">1000*E36/$B36</f>
        <v>-3890.3264637679808</v>
      </c>
      <c r="N36" s="37">
        <f t="shared" si="17"/>
        <v>15.910267955040663</v>
      </c>
      <c r="O36" s="174">
        <f t="shared" si="17"/>
        <v>-3874.4161958129403</v>
      </c>
      <c r="P36" s="37">
        <f t="shared" si="17"/>
        <v>-4082.5187680506888</v>
      </c>
      <c r="Q36" s="37">
        <f t="shared" si="17"/>
        <v>15.490348859453078</v>
      </c>
      <c r="R36" s="174">
        <f t="shared" si="17"/>
        <v>-4067.028419191236</v>
      </c>
      <c r="S36" s="40">
        <f t="shared" si="17"/>
        <v>-100.41198729044871</v>
      </c>
      <c r="T36" s="40">
        <f t="shared" si="17"/>
        <v>-103.42607324322181</v>
      </c>
      <c r="U36" s="161">
        <f t="shared" si="9"/>
        <v>-3990.7384510584297</v>
      </c>
      <c r="V36" s="161">
        <f t="shared" si="10"/>
        <v>-4185.9448412939109</v>
      </c>
      <c r="W36" s="160">
        <f t="shared" si="13"/>
        <v>4.8914854388342199E-2</v>
      </c>
      <c r="X36" s="182">
        <f t="shared" ref="X36:X52" si="18">O36+S36</f>
        <v>-3974.8281831033892</v>
      </c>
      <c r="Y36" s="182">
        <f t="shared" ref="Y36:Y52" si="19">R36+T36</f>
        <v>-4170.4544924344582</v>
      </c>
      <c r="Z36" s="181">
        <f t="shared" si="14"/>
        <v>4.921629321303933E-2</v>
      </c>
    </row>
    <row r="37" spans="1:26" s="3" customFormat="1">
      <c r="A37" s="3" t="s">
        <v>61</v>
      </c>
      <c r="B37" s="4">
        <v>11416</v>
      </c>
      <c r="C37" s="51" t="s">
        <v>62</v>
      </c>
      <c r="D37" s="4">
        <v>4</v>
      </c>
      <c r="E37" s="4">
        <v>-42374</v>
      </c>
      <c r="F37" s="4">
        <v>0</v>
      </c>
      <c r="G37" s="4">
        <v>-42374</v>
      </c>
      <c r="H37" s="4">
        <v>-45741</v>
      </c>
      <c r="I37" s="4">
        <v>0</v>
      </c>
      <c r="J37" s="4">
        <v>-45741</v>
      </c>
      <c r="K37" s="4">
        <v>-1368</v>
      </c>
      <c r="L37" s="4">
        <v>-1285</v>
      </c>
      <c r="M37" s="17">
        <f t="shared" si="17"/>
        <v>-3711.8079887876665</v>
      </c>
      <c r="N37" s="17">
        <f t="shared" si="17"/>
        <v>0</v>
      </c>
      <c r="O37" s="32">
        <f t="shared" si="17"/>
        <v>-3711.8079887876665</v>
      </c>
      <c r="P37" s="17">
        <f t="shared" si="17"/>
        <v>-4006.7449194113524</v>
      </c>
      <c r="Q37" s="17">
        <f t="shared" si="17"/>
        <v>0</v>
      </c>
      <c r="R37" s="32">
        <f t="shared" si="17"/>
        <v>-4006.7449194113524</v>
      </c>
      <c r="S37" s="20">
        <f t="shared" si="17"/>
        <v>-119.83181499649615</v>
      </c>
      <c r="T37" s="20">
        <f t="shared" si="17"/>
        <v>-112.56131744919411</v>
      </c>
      <c r="U37" s="161">
        <f t="shared" si="9"/>
        <v>-3831.6398037841627</v>
      </c>
      <c r="V37" s="161">
        <f t="shared" si="10"/>
        <v>-4119.3062368605461</v>
      </c>
      <c r="W37" s="160">
        <f t="shared" si="13"/>
        <v>7.5076585432764631E-2</v>
      </c>
      <c r="X37" s="182">
        <f t="shared" si="18"/>
        <v>-3831.6398037841627</v>
      </c>
      <c r="Y37" s="182">
        <f t="shared" si="19"/>
        <v>-4119.3062368605461</v>
      </c>
      <c r="Z37" s="181">
        <f t="shared" si="14"/>
        <v>7.5076585432764631E-2</v>
      </c>
    </row>
    <row r="38" spans="1:26" s="3" customFormat="1">
      <c r="A38" s="3" t="s">
        <v>63</v>
      </c>
      <c r="B38" s="4">
        <v>9355</v>
      </c>
      <c r="C38" s="51" t="s">
        <v>64</v>
      </c>
      <c r="D38" s="4">
        <v>4</v>
      </c>
      <c r="E38" s="4">
        <v>-38196</v>
      </c>
      <c r="F38" s="4">
        <v>160</v>
      </c>
      <c r="G38" s="4">
        <v>-38036</v>
      </c>
      <c r="H38" s="4">
        <v>-40476</v>
      </c>
      <c r="I38" s="4">
        <v>25</v>
      </c>
      <c r="J38" s="4">
        <v>-40451</v>
      </c>
      <c r="K38" s="4">
        <v>-927</v>
      </c>
      <c r="L38" s="4">
        <v>-967</v>
      </c>
      <c r="M38" s="17">
        <f t="shared" si="17"/>
        <v>-4082.950293960449</v>
      </c>
      <c r="N38" s="17">
        <f t="shared" si="17"/>
        <v>17.103153393907</v>
      </c>
      <c r="O38" s="32">
        <f t="shared" si="17"/>
        <v>-4065.8471405665418</v>
      </c>
      <c r="P38" s="17">
        <f t="shared" si="17"/>
        <v>-4326.6702298236241</v>
      </c>
      <c r="Q38" s="17">
        <f t="shared" si="17"/>
        <v>2.672367717797969</v>
      </c>
      <c r="R38" s="32">
        <f t="shared" si="17"/>
        <v>-4323.9978621058253</v>
      </c>
      <c r="S38" s="20">
        <f t="shared" si="17"/>
        <v>-99.091394975948688</v>
      </c>
      <c r="T38" s="20">
        <f t="shared" si="17"/>
        <v>-103.36718332442544</v>
      </c>
      <c r="U38" s="161">
        <f t="shared" si="9"/>
        <v>-4182.0416889363978</v>
      </c>
      <c r="V38" s="161">
        <f t="shared" si="10"/>
        <v>-4430.0374131480494</v>
      </c>
      <c r="W38" s="160">
        <f t="shared" si="13"/>
        <v>5.9300155918513342E-2</v>
      </c>
      <c r="X38" s="182">
        <f t="shared" si="18"/>
        <v>-4164.9385355424902</v>
      </c>
      <c r="Y38" s="182">
        <f t="shared" si="19"/>
        <v>-4427.3650454302506</v>
      </c>
      <c r="Z38" s="181">
        <f t="shared" si="14"/>
        <v>6.3008495239073037E-2</v>
      </c>
    </row>
    <row r="39" spans="1:26" s="3" customFormat="1">
      <c r="A39" s="3" t="s">
        <v>83</v>
      </c>
      <c r="B39" s="4">
        <v>6785</v>
      </c>
      <c r="C39" s="51" t="s">
        <v>84</v>
      </c>
      <c r="D39" s="4">
        <v>4</v>
      </c>
      <c r="E39" s="4">
        <v>-31776</v>
      </c>
      <c r="F39" s="4">
        <v>3</v>
      </c>
      <c r="G39" s="4">
        <v>-31773</v>
      </c>
      <c r="H39" s="4">
        <v>-32073</v>
      </c>
      <c r="I39" s="4">
        <v>3</v>
      </c>
      <c r="J39" s="4">
        <v>-32070</v>
      </c>
      <c r="K39" s="4">
        <v>-746</v>
      </c>
      <c r="L39" s="4">
        <v>-735</v>
      </c>
      <c r="M39" s="17">
        <f t="shared" si="17"/>
        <v>-4683.2719233603539</v>
      </c>
      <c r="N39" s="17">
        <f t="shared" si="17"/>
        <v>0.44215180545320559</v>
      </c>
      <c r="O39" s="32">
        <f t="shared" si="17"/>
        <v>-4682.8297715549006</v>
      </c>
      <c r="P39" s="17">
        <f t="shared" si="17"/>
        <v>-4727.0449521002211</v>
      </c>
      <c r="Q39" s="17">
        <f t="shared" si="17"/>
        <v>0.44215180545320559</v>
      </c>
      <c r="R39" s="32">
        <f t="shared" si="17"/>
        <v>-4726.6028002947678</v>
      </c>
      <c r="S39" s="20">
        <f t="shared" si="17"/>
        <v>-109.94841562269713</v>
      </c>
      <c r="T39" s="20">
        <f t="shared" si="17"/>
        <v>-108.32719233603537</v>
      </c>
      <c r="U39" s="161">
        <f t="shared" si="9"/>
        <v>-4793.2203389830511</v>
      </c>
      <c r="V39" s="161">
        <f t="shared" si="10"/>
        <v>-4835.3721444362563</v>
      </c>
      <c r="W39" s="160">
        <f t="shared" si="13"/>
        <v>8.7940471065739434E-3</v>
      </c>
      <c r="X39" s="182">
        <f t="shared" si="18"/>
        <v>-4792.7781871775978</v>
      </c>
      <c r="Y39" s="182">
        <f t="shared" si="19"/>
        <v>-4834.9299926308031</v>
      </c>
      <c r="Z39" s="181">
        <f t="shared" si="14"/>
        <v>8.794858390479332E-3</v>
      </c>
    </row>
    <row r="40" spans="1:26" s="3" customFormat="1">
      <c r="A40" s="3" t="s">
        <v>101</v>
      </c>
      <c r="B40" s="4">
        <v>9876</v>
      </c>
      <c r="C40" s="51" t="s">
        <v>102</v>
      </c>
      <c r="D40" s="4">
        <v>4</v>
      </c>
      <c r="E40" s="4">
        <v>-37365</v>
      </c>
      <c r="F40" s="4">
        <v>0</v>
      </c>
      <c r="G40" s="4">
        <v>-37365</v>
      </c>
      <c r="H40" s="4">
        <v>-38834</v>
      </c>
      <c r="I40" s="4">
        <v>0</v>
      </c>
      <c r="J40" s="4">
        <v>-38834</v>
      </c>
      <c r="K40" s="4">
        <v>-1234</v>
      </c>
      <c r="L40" s="4">
        <v>-1202</v>
      </c>
      <c r="M40" s="17">
        <f t="shared" si="17"/>
        <v>-3783.4143377885785</v>
      </c>
      <c r="N40" s="17">
        <f t="shared" si="17"/>
        <v>0</v>
      </c>
      <c r="O40" s="32">
        <f t="shared" si="17"/>
        <v>-3783.4143377885785</v>
      </c>
      <c r="P40" s="17">
        <f t="shared" si="17"/>
        <v>-3932.1587687322804</v>
      </c>
      <c r="Q40" s="17">
        <f t="shared" si="17"/>
        <v>0</v>
      </c>
      <c r="R40" s="32">
        <f t="shared" si="17"/>
        <v>-3932.1587687322804</v>
      </c>
      <c r="S40" s="20">
        <f t="shared" si="17"/>
        <v>-124.94937221547185</v>
      </c>
      <c r="T40" s="20">
        <f t="shared" si="17"/>
        <v>-121.70919400567031</v>
      </c>
      <c r="U40" s="161">
        <f t="shared" si="9"/>
        <v>-3908.3637100040505</v>
      </c>
      <c r="V40" s="161">
        <f t="shared" si="10"/>
        <v>-4053.8679627379506</v>
      </c>
      <c r="W40" s="160">
        <f t="shared" si="13"/>
        <v>3.7228943755019506E-2</v>
      </c>
      <c r="X40" s="182">
        <f t="shared" si="18"/>
        <v>-3908.3637100040505</v>
      </c>
      <c r="Y40" s="182">
        <f t="shared" si="19"/>
        <v>-4053.8679627379506</v>
      </c>
      <c r="Z40" s="181">
        <f t="shared" si="14"/>
        <v>3.7228943755019506E-2</v>
      </c>
    </row>
    <row r="41" spans="1:26" s="3" customFormat="1">
      <c r="A41" s="3" t="s">
        <v>153</v>
      </c>
      <c r="B41" s="4">
        <v>1685</v>
      </c>
      <c r="C41" s="51" t="s">
        <v>154</v>
      </c>
      <c r="D41" s="4">
        <v>4</v>
      </c>
      <c r="E41" s="4">
        <v>-6487</v>
      </c>
      <c r="F41" s="4">
        <v>0</v>
      </c>
      <c r="G41" s="4">
        <v>-6487</v>
      </c>
      <c r="H41" s="4">
        <v>-6737</v>
      </c>
      <c r="I41" s="4">
        <v>0</v>
      </c>
      <c r="J41" s="4">
        <v>-6737</v>
      </c>
      <c r="K41" s="4">
        <v>-144</v>
      </c>
      <c r="L41" s="4">
        <v>-166</v>
      </c>
      <c r="M41" s="17">
        <f t="shared" si="17"/>
        <v>-3849.8516320474778</v>
      </c>
      <c r="N41" s="17">
        <f t="shared" si="17"/>
        <v>0</v>
      </c>
      <c r="O41" s="32">
        <f t="shared" si="17"/>
        <v>-3849.8516320474778</v>
      </c>
      <c r="P41" s="17">
        <f t="shared" si="17"/>
        <v>-3998.2195845697329</v>
      </c>
      <c r="Q41" s="17">
        <f t="shared" si="17"/>
        <v>0</v>
      </c>
      <c r="R41" s="32">
        <f t="shared" si="17"/>
        <v>-3998.2195845697329</v>
      </c>
      <c r="S41" s="20">
        <f t="shared" si="17"/>
        <v>-85.459940652818986</v>
      </c>
      <c r="T41" s="20">
        <f t="shared" si="17"/>
        <v>-98.516320474777444</v>
      </c>
      <c r="U41" s="161">
        <f t="shared" si="9"/>
        <v>-3935.3115727002969</v>
      </c>
      <c r="V41" s="161">
        <f t="shared" si="10"/>
        <v>-4096.7359050445102</v>
      </c>
      <c r="W41" s="160">
        <f t="shared" si="13"/>
        <v>4.101945407932428E-2</v>
      </c>
      <c r="X41" s="182">
        <f t="shared" si="18"/>
        <v>-3935.3115727002969</v>
      </c>
      <c r="Y41" s="182">
        <f t="shared" si="19"/>
        <v>-4096.7359050445102</v>
      </c>
      <c r="Z41" s="181">
        <f t="shared" si="14"/>
        <v>4.101945407932428E-2</v>
      </c>
    </row>
    <row r="42" spans="1:26" s="3" customFormat="1">
      <c r="A42" s="3" t="s">
        <v>171</v>
      </c>
      <c r="B42" s="4">
        <v>12659</v>
      </c>
      <c r="C42" s="51" t="s">
        <v>172</v>
      </c>
      <c r="D42" s="4">
        <v>4</v>
      </c>
      <c r="E42" s="4">
        <v>-48720</v>
      </c>
      <c r="F42" s="4">
        <v>1</v>
      </c>
      <c r="G42" s="4">
        <v>-48719</v>
      </c>
      <c r="H42" s="4">
        <v>-50667</v>
      </c>
      <c r="I42" s="4">
        <v>0</v>
      </c>
      <c r="J42" s="4">
        <v>-50667</v>
      </c>
      <c r="K42" s="4">
        <v>-1412</v>
      </c>
      <c r="L42" s="4">
        <v>-1365</v>
      </c>
      <c r="M42" s="17">
        <f t="shared" si="17"/>
        <v>-3848.6452326408089</v>
      </c>
      <c r="N42" s="17">
        <f t="shared" si="17"/>
        <v>7.8995181293941064E-2</v>
      </c>
      <c r="O42" s="32">
        <f t="shared" si="17"/>
        <v>-3848.5662374595149</v>
      </c>
      <c r="P42" s="17">
        <f t="shared" si="17"/>
        <v>-4002.4488506201124</v>
      </c>
      <c r="Q42" s="17">
        <f t="shared" si="17"/>
        <v>0</v>
      </c>
      <c r="R42" s="32">
        <f t="shared" si="17"/>
        <v>-4002.4488506201124</v>
      </c>
      <c r="S42" s="20">
        <f t="shared" si="17"/>
        <v>-111.54119598704479</v>
      </c>
      <c r="T42" s="20">
        <f t="shared" si="17"/>
        <v>-107.82842246622955</v>
      </c>
      <c r="U42" s="161">
        <f t="shared" si="9"/>
        <v>-3960.1864286278537</v>
      </c>
      <c r="V42" s="161">
        <f t="shared" si="10"/>
        <v>-4110.2772730863417</v>
      </c>
      <c r="W42" s="160">
        <f t="shared" si="13"/>
        <v>3.7899944147450793E-2</v>
      </c>
      <c r="X42" s="182">
        <f t="shared" si="18"/>
        <v>-3960.1074334465598</v>
      </c>
      <c r="Y42" s="182">
        <f t="shared" si="19"/>
        <v>-4110.2772730863417</v>
      </c>
      <c r="Z42" s="181">
        <f t="shared" si="14"/>
        <v>3.7920647902495386E-2</v>
      </c>
    </row>
    <row r="43" spans="1:26" s="3" customFormat="1">
      <c r="A43" s="3" t="s">
        <v>183</v>
      </c>
      <c r="B43" s="4">
        <v>2289</v>
      </c>
      <c r="C43" s="51" t="s">
        <v>184</v>
      </c>
      <c r="D43" s="4">
        <v>4</v>
      </c>
      <c r="E43" s="4">
        <v>-10728</v>
      </c>
      <c r="F43" s="4">
        <v>24</v>
      </c>
      <c r="G43" s="4">
        <v>-10704</v>
      </c>
      <c r="H43" s="4">
        <v>-10863</v>
      </c>
      <c r="I43" s="4">
        <v>24</v>
      </c>
      <c r="J43" s="4">
        <v>-10839</v>
      </c>
      <c r="K43" s="4">
        <v>-328</v>
      </c>
      <c r="L43" s="4">
        <v>-335</v>
      </c>
      <c r="M43" s="17">
        <f t="shared" si="17"/>
        <v>-4686.7627785058976</v>
      </c>
      <c r="N43" s="17">
        <f t="shared" si="17"/>
        <v>10.484927916120578</v>
      </c>
      <c r="O43" s="32">
        <f t="shared" si="17"/>
        <v>-4676.2778505897768</v>
      </c>
      <c r="P43" s="17">
        <f t="shared" si="17"/>
        <v>-4745.7404980340762</v>
      </c>
      <c r="Q43" s="17">
        <f t="shared" si="17"/>
        <v>10.484927916120578</v>
      </c>
      <c r="R43" s="32">
        <f t="shared" si="17"/>
        <v>-4735.2555701179554</v>
      </c>
      <c r="S43" s="20">
        <f t="shared" si="17"/>
        <v>-143.29401485364789</v>
      </c>
      <c r="T43" s="20">
        <f t="shared" si="17"/>
        <v>-146.35211882918304</v>
      </c>
      <c r="U43" s="161">
        <f t="shared" si="9"/>
        <v>-4830.0567933595457</v>
      </c>
      <c r="V43" s="161">
        <f t="shared" si="10"/>
        <v>-4892.0926168632595</v>
      </c>
      <c r="W43" s="160">
        <f t="shared" si="13"/>
        <v>1.2843704775687526E-2</v>
      </c>
      <c r="X43" s="182">
        <f t="shared" si="18"/>
        <v>-4819.5718654434249</v>
      </c>
      <c r="Y43" s="182">
        <f t="shared" si="19"/>
        <v>-4881.6076889471387</v>
      </c>
      <c r="Z43" s="181">
        <f t="shared" si="14"/>
        <v>1.2871646120377056E-2</v>
      </c>
    </row>
    <row r="44" spans="1:26" s="3" customFormat="1">
      <c r="A44" s="3" t="s">
        <v>225</v>
      </c>
      <c r="B44" s="4">
        <v>6957</v>
      </c>
      <c r="C44" s="51" t="s">
        <v>226</v>
      </c>
      <c r="D44" s="4">
        <v>4</v>
      </c>
      <c r="E44" s="4">
        <v>-28490</v>
      </c>
      <c r="F44" s="4">
        <v>0</v>
      </c>
      <c r="G44" s="4">
        <v>-28490</v>
      </c>
      <c r="H44" s="4">
        <v>-30102</v>
      </c>
      <c r="I44" s="4">
        <v>0</v>
      </c>
      <c r="J44" s="4">
        <v>-30102</v>
      </c>
      <c r="K44" s="4">
        <v>-682</v>
      </c>
      <c r="L44" s="4">
        <v>-689</v>
      </c>
      <c r="M44" s="17">
        <f t="shared" si="17"/>
        <v>-4095.1559580278854</v>
      </c>
      <c r="N44" s="17">
        <f t="shared" si="17"/>
        <v>0</v>
      </c>
      <c r="O44" s="32">
        <f t="shared" si="17"/>
        <v>-4095.1559580278854</v>
      </c>
      <c r="P44" s="17">
        <f t="shared" si="17"/>
        <v>-4326.8650280293232</v>
      </c>
      <c r="Q44" s="17">
        <f t="shared" si="17"/>
        <v>0</v>
      </c>
      <c r="R44" s="32">
        <f t="shared" si="17"/>
        <v>-4326.8650280293232</v>
      </c>
      <c r="S44" s="20">
        <f t="shared" si="17"/>
        <v>-98.030760385223516</v>
      </c>
      <c r="T44" s="20">
        <f t="shared" si="17"/>
        <v>-99.036941210291786</v>
      </c>
      <c r="U44" s="161">
        <f t="shared" si="9"/>
        <v>-4193.1867184131088</v>
      </c>
      <c r="V44" s="161">
        <f t="shared" si="10"/>
        <v>-4425.901969239615</v>
      </c>
      <c r="W44" s="160">
        <f t="shared" si="13"/>
        <v>5.5498423145482034E-2</v>
      </c>
      <c r="X44" s="182">
        <f t="shared" si="18"/>
        <v>-4193.1867184131088</v>
      </c>
      <c r="Y44" s="182">
        <f t="shared" si="19"/>
        <v>-4425.901969239615</v>
      </c>
      <c r="Z44" s="181">
        <f t="shared" si="14"/>
        <v>5.5498423145482034E-2</v>
      </c>
    </row>
    <row r="45" spans="1:26" s="3" customFormat="1">
      <c r="A45" s="3" t="s">
        <v>325</v>
      </c>
      <c r="B45" s="4">
        <v>3054</v>
      </c>
      <c r="C45" s="51" t="s">
        <v>326</v>
      </c>
      <c r="D45" s="4">
        <v>4</v>
      </c>
      <c r="E45" s="4">
        <v>-14248</v>
      </c>
      <c r="F45" s="4">
        <v>45</v>
      </c>
      <c r="G45" s="4">
        <v>-14203</v>
      </c>
      <c r="H45" s="4">
        <v>-15032</v>
      </c>
      <c r="I45" s="4">
        <v>20</v>
      </c>
      <c r="J45" s="4">
        <v>-15012</v>
      </c>
      <c r="K45" s="4">
        <v>-350</v>
      </c>
      <c r="L45" s="4">
        <v>-368</v>
      </c>
      <c r="M45" s="17">
        <f t="shared" si="17"/>
        <v>-4665.3569089718403</v>
      </c>
      <c r="N45" s="17">
        <f t="shared" si="17"/>
        <v>14.734774066797643</v>
      </c>
      <c r="O45" s="32">
        <f t="shared" si="17"/>
        <v>-4650.6221349050429</v>
      </c>
      <c r="P45" s="17">
        <f t="shared" si="17"/>
        <v>-4922.0694171578261</v>
      </c>
      <c r="Q45" s="17">
        <f t="shared" si="17"/>
        <v>6.5487884741322855</v>
      </c>
      <c r="R45" s="32">
        <f t="shared" si="17"/>
        <v>-4915.5206286836938</v>
      </c>
      <c r="S45" s="20">
        <f t="shared" si="17"/>
        <v>-114.603798297315</v>
      </c>
      <c r="T45" s="20">
        <f t="shared" si="17"/>
        <v>-120.49770792403406</v>
      </c>
      <c r="U45" s="161">
        <f t="shared" si="9"/>
        <v>-4779.9607072691551</v>
      </c>
      <c r="V45" s="161">
        <f t="shared" si="10"/>
        <v>-5042.5671250818605</v>
      </c>
      <c r="W45" s="160">
        <f t="shared" si="13"/>
        <v>5.4939032744211636E-2</v>
      </c>
      <c r="X45" s="182">
        <f t="shared" si="18"/>
        <v>-4765.2259332023577</v>
      </c>
      <c r="Y45" s="182">
        <f t="shared" si="19"/>
        <v>-5036.0183366077281</v>
      </c>
      <c r="Z45" s="181">
        <f t="shared" si="14"/>
        <v>5.6826771112485464E-2</v>
      </c>
    </row>
    <row r="46" spans="1:26" s="3" customFormat="1">
      <c r="A46" s="3" t="s">
        <v>353</v>
      </c>
      <c r="B46" s="4">
        <v>5168</v>
      </c>
      <c r="C46" s="51" t="s">
        <v>354</v>
      </c>
      <c r="D46" s="4">
        <v>4</v>
      </c>
      <c r="E46" s="4">
        <v>-21003</v>
      </c>
      <c r="F46" s="4">
        <v>7</v>
      </c>
      <c r="G46" s="4">
        <v>-20996</v>
      </c>
      <c r="H46" s="4">
        <v>-21993</v>
      </c>
      <c r="I46" s="4">
        <v>8</v>
      </c>
      <c r="J46" s="4">
        <v>-21985</v>
      </c>
      <c r="K46" s="4">
        <v>-587</v>
      </c>
      <c r="L46" s="4">
        <v>-588</v>
      </c>
      <c r="M46" s="17">
        <f t="shared" si="17"/>
        <v>-4064.0479876160989</v>
      </c>
      <c r="N46" s="17">
        <f t="shared" si="17"/>
        <v>1.3544891640866874</v>
      </c>
      <c r="O46" s="32">
        <f t="shared" si="17"/>
        <v>-4062.6934984520126</v>
      </c>
      <c r="P46" s="17">
        <f t="shared" si="17"/>
        <v>-4255.6114551083592</v>
      </c>
      <c r="Q46" s="17">
        <f t="shared" si="17"/>
        <v>1.5479876160990713</v>
      </c>
      <c r="R46" s="32">
        <f t="shared" si="17"/>
        <v>-4254.0634674922603</v>
      </c>
      <c r="S46" s="20">
        <f t="shared" si="17"/>
        <v>-113.58359133126935</v>
      </c>
      <c r="T46" s="20">
        <f t="shared" si="17"/>
        <v>-113.77708978328174</v>
      </c>
      <c r="U46" s="161">
        <f t="shared" si="9"/>
        <v>-4177.6315789473683</v>
      </c>
      <c r="V46" s="161">
        <f t="shared" si="10"/>
        <v>-4369.3885448916408</v>
      </c>
      <c r="W46" s="160">
        <f t="shared" si="13"/>
        <v>4.590088003705417E-2</v>
      </c>
      <c r="X46" s="182">
        <f t="shared" si="18"/>
        <v>-4176.2770897832816</v>
      </c>
      <c r="Y46" s="182">
        <f t="shared" si="19"/>
        <v>-4367.8405572755419</v>
      </c>
      <c r="Z46" s="181">
        <f t="shared" si="14"/>
        <v>4.5869434276977206E-2</v>
      </c>
    </row>
    <row r="47" spans="1:26" s="3" customFormat="1">
      <c r="A47" s="3" t="s">
        <v>415</v>
      </c>
      <c r="B47" s="4">
        <v>2013</v>
      </c>
      <c r="C47" s="51" t="s">
        <v>416</v>
      </c>
      <c r="D47" s="4">
        <v>4</v>
      </c>
      <c r="E47" s="4">
        <v>-8770</v>
      </c>
      <c r="F47" s="4">
        <v>380</v>
      </c>
      <c r="G47" s="4">
        <v>-8390</v>
      </c>
      <c r="H47" s="4">
        <v>-9290</v>
      </c>
      <c r="I47" s="4">
        <v>279</v>
      </c>
      <c r="J47" s="4">
        <v>-9011</v>
      </c>
      <c r="K47" s="4">
        <v>-286</v>
      </c>
      <c r="L47" s="4">
        <v>-282</v>
      </c>
      <c r="M47" s="17">
        <f t="shared" si="17"/>
        <v>-4356.6815697963239</v>
      </c>
      <c r="N47" s="17">
        <f t="shared" si="17"/>
        <v>188.77297565822155</v>
      </c>
      <c r="O47" s="32">
        <f t="shared" si="17"/>
        <v>-4167.9085941381027</v>
      </c>
      <c r="P47" s="17">
        <f t="shared" si="17"/>
        <v>-4615.0024838549425</v>
      </c>
      <c r="Q47" s="17">
        <f t="shared" si="17"/>
        <v>138.59910581222056</v>
      </c>
      <c r="R47" s="32">
        <f t="shared" si="17"/>
        <v>-4476.4033780427226</v>
      </c>
      <c r="S47" s="20">
        <f t="shared" si="17"/>
        <v>-142.07650273224044</v>
      </c>
      <c r="T47" s="20">
        <f t="shared" si="17"/>
        <v>-140.08941877794337</v>
      </c>
      <c r="U47" s="161">
        <f t="shared" si="9"/>
        <v>-4498.7580725285643</v>
      </c>
      <c r="V47" s="161">
        <f t="shared" si="10"/>
        <v>-4755.0919026328856</v>
      </c>
      <c r="W47" s="160">
        <f t="shared" si="13"/>
        <v>5.6978798586572399E-2</v>
      </c>
      <c r="X47" s="182">
        <f t="shared" si="18"/>
        <v>-4309.9850968703431</v>
      </c>
      <c r="Y47" s="182">
        <f t="shared" si="19"/>
        <v>-4616.4927968206657</v>
      </c>
      <c r="Z47" s="181">
        <f t="shared" si="14"/>
        <v>7.1115721530659259E-2</v>
      </c>
    </row>
    <row r="48" spans="1:26" s="3" customFormat="1">
      <c r="A48" s="3" t="s">
        <v>417</v>
      </c>
      <c r="B48" s="4">
        <v>83491</v>
      </c>
      <c r="C48" s="51" t="s">
        <v>418</v>
      </c>
      <c r="D48" s="4">
        <v>4</v>
      </c>
      <c r="E48" s="4">
        <v>-324713</v>
      </c>
      <c r="F48" s="4">
        <v>2377</v>
      </c>
      <c r="G48" s="4">
        <v>-322336</v>
      </c>
      <c r="H48" s="4">
        <v>-346768</v>
      </c>
      <c r="I48" s="4">
        <v>2510</v>
      </c>
      <c r="J48" s="4">
        <v>-344258</v>
      </c>
      <c r="K48" s="4">
        <v>-7506</v>
      </c>
      <c r="L48" s="4">
        <v>-7997</v>
      </c>
      <c r="M48" s="17">
        <f t="shared" si="17"/>
        <v>-3889.1976380687738</v>
      </c>
      <c r="N48" s="17">
        <f t="shared" si="17"/>
        <v>28.470134505515563</v>
      </c>
      <c r="O48" s="32">
        <f t="shared" si="17"/>
        <v>-3860.7275035632583</v>
      </c>
      <c r="P48" s="17">
        <f t="shared" si="17"/>
        <v>-4153.3578469535641</v>
      </c>
      <c r="Q48" s="17">
        <f t="shared" si="17"/>
        <v>30.063120575870453</v>
      </c>
      <c r="R48" s="32">
        <f t="shared" si="17"/>
        <v>-4123.2947263776932</v>
      </c>
      <c r="S48" s="20">
        <f t="shared" si="17"/>
        <v>-89.901905594614988</v>
      </c>
      <c r="T48" s="20">
        <f t="shared" si="17"/>
        <v>-95.782778982165738</v>
      </c>
      <c r="U48" s="161">
        <f t="shared" si="9"/>
        <v>-3979.0995436633889</v>
      </c>
      <c r="V48" s="161">
        <f t="shared" si="10"/>
        <v>-4249.14062593573</v>
      </c>
      <c r="W48" s="160">
        <f t="shared" si="13"/>
        <v>6.7864872267991982E-2</v>
      </c>
      <c r="X48" s="182">
        <f t="shared" si="18"/>
        <v>-3950.6294091578734</v>
      </c>
      <c r="Y48" s="182">
        <f t="shared" si="19"/>
        <v>-4219.0775053598591</v>
      </c>
      <c r="Z48" s="181">
        <f t="shared" si="14"/>
        <v>6.795071579726053E-2</v>
      </c>
    </row>
    <row r="49" spans="1:26" s="3" customFormat="1">
      <c r="A49" s="3" t="s">
        <v>459</v>
      </c>
      <c r="B49" s="4">
        <v>38970</v>
      </c>
      <c r="C49" s="51" t="s">
        <v>460</v>
      </c>
      <c r="D49" s="4">
        <v>4</v>
      </c>
      <c r="E49" s="4">
        <v>-142401</v>
      </c>
      <c r="F49" s="4">
        <v>413</v>
      </c>
      <c r="G49" s="4">
        <v>-141988</v>
      </c>
      <c r="H49" s="4">
        <v>-145425</v>
      </c>
      <c r="I49" s="4">
        <v>451</v>
      </c>
      <c r="J49" s="4">
        <v>-144974</v>
      </c>
      <c r="K49" s="4">
        <v>-3629</v>
      </c>
      <c r="L49" s="4">
        <v>-3850</v>
      </c>
      <c r="M49" s="17">
        <f t="shared" si="17"/>
        <v>-3654.1185527328716</v>
      </c>
      <c r="N49" s="17">
        <f t="shared" si="17"/>
        <v>10.597895817295356</v>
      </c>
      <c r="O49" s="32">
        <f t="shared" si="17"/>
        <v>-3643.5206569155762</v>
      </c>
      <c r="P49" s="17">
        <f t="shared" si="17"/>
        <v>-3731.7167051578135</v>
      </c>
      <c r="Q49" s="17">
        <f t="shared" si="17"/>
        <v>11.573004875545291</v>
      </c>
      <c r="R49" s="32">
        <f t="shared" si="17"/>
        <v>-3720.1437002822686</v>
      </c>
      <c r="S49" s="20">
        <f t="shared" si="17"/>
        <v>-93.12291506286887</v>
      </c>
      <c r="T49" s="20">
        <f t="shared" si="17"/>
        <v>-98.793944059532976</v>
      </c>
      <c r="U49" s="161">
        <f t="shared" si="9"/>
        <v>-3747.2414677957404</v>
      </c>
      <c r="V49" s="161">
        <f t="shared" si="10"/>
        <v>-3830.5106492173463</v>
      </c>
      <c r="W49" s="160">
        <f t="shared" si="13"/>
        <v>2.2221461343559401E-2</v>
      </c>
      <c r="X49" s="182">
        <f t="shared" si="18"/>
        <v>-3736.6435719784449</v>
      </c>
      <c r="Y49" s="182">
        <f t="shared" si="19"/>
        <v>-3818.9376443418014</v>
      </c>
      <c r="Z49" s="181">
        <f t="shared" si="14"/>
        <v>2.2023527472753823E-2</v>
      </c>
    </row>
    <row r="50" spans="1:26" s="3" customFormat="1">
      <c r="A50" s="3" t="s">
        <v>503</v>
      </c>
      <c r="B50" s="4">
        <v>1352</v>
      </c>
      <c r="C50" s="51" t="s">
        <v>504</v>
      </c>
      <c r="D50" s="4">
        <v>4</v>
      </c>
      <c r="E50" s="4">
        <v>-6279</v>
      </c>
      <c r="F50" s="4" t="s">
        <v>44</v>
      </c>
      <c r="G50" s="4">
        <v>-6279</v>
      </c>
      <c r="H50" s="4">
        <v>-6126</v>
      </c>
      <c r="I50" s="4" t="s">
        <v>44</v>
      </c>
      <c r="J50" s="4">
        <v>-6126</v>
      </c>
      <c r="K50" s="4">
        <v>-172</v>
      </c>
      <c r="L50" s="4">
        <v>-165</v>
      </c>
      <c r="M50" s="17">
        <f t="shared" si="17"/>
        <v>-4644.2307692307695</v>
      </c>
      <c r="N50" s="17" t="e">
        <f t="shared" si="17"/>
        <v>#VALUE!</v>
      </c>
      <c r="O50" s="32">
        <f t="shared" si="17"/>
        <v>-4644.2307692307695</v>
      </c>
      <c r="P50" s="17">
        <f t="shared" si="17"/>
        <v>-4531.0650887573966</v>
      </c>
      <c r="Q50" s="17" t="e">
        <f t="shared" si="17"/>
        <v>#VALUE!</v>
      </c>
      <c r="R50" s="32">
        <f t="shared" si="17"/>
        <v>-4531.0650887573966</v>
      </c>
      <c r="S50" s="20">
        <f t="shared" si="17"/>
        <v>-127.2189349112426</v>
      </c>
      <c r="T50" s="20">
        <f t="shared" si="17"/>
        <v>-122.0414201183432</v>
      </c>
      <c r="U50" s="161">
        <f t="shared" si="9"/>
        <v>-4771.4497041420118</v>
      </c>
      <c r="V50" s="161">
        <f t="shared" si="10"/>
        <v>-4653.1065088757396</v>
      </c>
      <c r="W50" s="160">
        <f t="shared" si="13"/>
        <v>-2.4802356223841304E-2</v>
      </c>
      <c r="X50" s="182">
        <f t="shared" si="18"/>
        <v>-4771.4497041420118</v>
      </c>
      <c r="Y50" s="182">
        <f t="shared" si="19"/>
        <v>-4653.1065088757396</v>
      </c>
      <c r="Z50" s="181">
        <f t="shared" si="14"/>
        <v>-2.4802356223841304E-2</v>
      </c>
    </row>
    <row r="51" spans="1:26" s="3" customFormat="1">
      <c r="A51" s="3" t="s">
        <v>535</v>
      </c>
      <c r="B51" s="4">
        <v>6587</v>
      </c>
      <c r="C51" s="51" t="s">
        <v>536</v>
      </c>
      <c r="D51" s="4">
        <v>4</v>
      </c>
      <c r="E51" s="4">
        <v>-26821</v>
      </c>
      <c r="F51" s="4">
        <v>0</v>
      </c>
      <c r="G51" s="4">
        <v>-26821</v>
      </c>
      <c r="H51" s="4">
        <v>-27480</v>
      </c>
      <c r="I51" s="4">
        <v>0</v>
      </c>
      <c r="J51" s="4">
        <v>-27480</v>
      </c>
      <c r="K51" s="4">
        <v>-764</v>
      </c>
      <c r="L51" s="4">
        <v>-742</v>
      </c>
      <c r="M51" s="17">
        <f t="shared" si="17"/>
        <v>-4071.8081068771821</v>
      </c>
      <c r="N51" s="17">
        <f t="shared" si="17"/>
        <v>0</v>
      </c>
      <c r="O51" s="32">
        <f t="shared" si="17"/>
        <v>-4071.8081068771821</v>
      </c>
      <c r="P51" s="17">
        <f t="shared" si="17"/>
        <v>-4171.8536511310158</v>
      </c>
      <c r="Q51" s="17">
        <f t="shared" si="17"/>
        <v>0</v>
      </c>
      <c r="R51" s="32">
        <f t="shared" si="17"/>
        <v>-4171.8536511310158</v>
      </c>
      <c r="S51" s="20">
        <f t="shared" si="17"/>
        <v>-115.98603309549112</v>
      </c>
      <c r="T51" s="20">
        <f t="shared" si="17"/>
        <v>-112.64612114771519</v>
      </c>
      <c r="U51" s="161">
        <f t="shared" si="9"/>
        <v>-4187.7941399726733</v>
      </c>
      <c r="V51" s="161">
        <f t="shared" si="10"/>
        <v>-4284.4997722787311</v>
      </c>
      <c r="W51" s="160">
        <f t="shared" si="13"/>
        <v>2.3092260286387667E-2</v>
      </c>
      <c r="X51" s="182">
        <f t="shared" si="18"/>
        <v>-4187.7941399726733</v>
      </c>
      <c r="Y51" s="182">
        <f t="shared" si="19"/>
        <v>-4284.4997722787311</v>
      </c>
      <c r="Z51" s="181">
        <f t="shared" si="14"/>
        <v>2.3092260286387667E-2</v>
      </c>
    </row>
    <row r="52" spans="1:26" s="3" customFormat="1">
      <c r="A52" s="3" t="s">
        <v>569</v>
      </c>
      <c r="B52" s="4">
        <v>12670</v>
      </c>
      <c r="C52" s="51" t="s">
        <v>570</v>
      </c>
      <c r="D52" s="4">
        <v>4</v>
      </c>
      <c r="E52" s="4">
        <v>-45431</v>
      </c>
      <c r="F52" s="4">
        <v>0</v>
      </c>
      <c r="G52" s="4">
        <v>-45431</v>
      </c>
      <c r="H52" s="4">
        <v>-47387</v>
      </c>
      <c r="I52" s="4">
        <v>0</v>
      </c>
      <c r="J52" s="4">
        <v>-47387</v>
      </c>
      <c r="K52" s="4">
        <v>-1386</v>
      </c>
      <c r="L52" s="4">
        <v>-1431</v>
      </c>
      <c r="M52" s="17">
        <f t="shared" si="17"/>
        <v>-3585.7142857142858</v>
      </c>
      <c r="N52" s="17">
        <f t="shared" si="17"/>
        <v>0</v>
      </c>
      <c r="O52" s="32">
        <f t="shared" si="17"/>
        <v>-3585.7142857142858</v>
      </c>
      <c r="P52" s="17">
        <f t="shared" si="17"/>
        <v>-3740.0947119179164</v>
      </c>
      <c r="Q52" s="17">
        <f t="shared" si="17"/>
        <v>0</v>
      </c>
      <c r="R52" s="32">
        <f t="shared" si="17"/>
        <v>-3740.0947119179164</v>
      </c>
      <c r="S52" s="20">
        <f t="shared" si="17"/>
        <v>-109.39226519337016</v>
      </c>
      <c r="T52" s="20">
        <f t="shared" si="17"/>
        <v>-112.94396211523284</v>
      </c>
      <c r="U52" s="161">
        <f t="shared" si="9"/>
        <v>-3695.1065509076561</v>
      </c>
      <c r="V52" s="161">
        <f t="shared" si="10"/>
        <v>-3853.0386740331492</v>
      </c>
      <c r="W52" s="160">
        <f t="shared" si="13"/>
        <v>4.2740884721361727E-2</v>
      </c>
      <c r="X52" s="182">
        <f t="shared" si="18"/>
        <v>-3695.1065509076561</v>
      </c>
      <c r="Y52" s="182">
        <f t="shared" si="19"/>
        <v>-3853.0386740331492</v>
      </c>
      <c r="Z52" s="181">
        <f t="shared" si="14"/>
        <v>4.2740884721361727E-2</v>
      </c>
    </row>
    <row r="53" spans="1:26">
      <c r="M53" s="2"/>
      <c r="N53" s="2"/>
      <c r="P53" s="2"/>
      <c r="Q53" s="2"/>
      <c r="S53" s="100"/>
      <c r="T53" s="100"/>
      <c r="U53" s="161"/>
      <c r="V53" s="161"/>
      <c r="W53" s="160"/>
      <c r="X53" s="182"/>
      <c r="Y53" s="182"/>
      <c r="Z53" s="181"/>
    </row>
    <row r="54" spans="1:26" s="11" customFormat="1">
      <c r="A54" s="11" t="s">
        <v>700</v>
      </c>
      <c r="B54" s="52">
        <f t="shared" ref="B54:L54" si="20">SUM(B55:B65)</f>
        <v>170234</v>
      </c>
      <c r="C54" s="52"/>
      <c r="D54" s="52"/>
      <c r="E54" s="52">
        <f t="shared" si="20"/>
        <v>-622320</v>
      </c>
      <c r="F54" s="52">
        <f t="shared" si="20"/>
        <v>1116</v>
      </c>
      <c r="G54" s="52">
        <f t="shared" si="20"/>
        <v>-621204</v>
      </c>
      <c r="H54" s="52">
        <f t="shared" si="20"/>
        <v>-648561</v>
      </c>
      <c r="I54" s="52">
        <f t="shared" si="20"/>
        <v>829</v>
      </c>
      <c r="J54" s="52">
        <f t="shared" si="20"/>
        <v>-647732</v>
      </c>
      <c r="K54" s="52">
        <f t="shared" si="20"/>
        <v>-12733</v>
      </c>
      <c r="L54" s="52">
        <f t="shared" si="20"/>
        <v>-13304</v>
      </c>
      <c r="M54" s="37">
        <f t="shared" ref="M54:T65" si="21">1000*E54/$B54</f>
        <v>-3655.6739546741542</v>
      </c>
      <c r="N54" s="37">
        <f t="shared" si="21"/>
        <v>6.5556821786482136</v>
      </c>
      <c r="O54" s="174">
        <f t="shared" si="21"/>
        <v>-3649.1182724955061</v>
      </c>
      <c r="P54" s="37">
        <f t="shared" si="21"/>
        <v>-3809.820599880165</v>
      </c>
      <c r="Q54" s="37">
        <f t="shared" si="21"/>
        <v>4.869767496504811</v>
      </c>
      <c r="R54" s="174">
        <f t="shared" si="21"/>
        <v>-3804.9508323836603</v>
      </c>
      <c r="S54" s="40">
        <f t="shared" si="21"/>
        <v>-74.797044068752427</v>
      </c>
      <c r="T54" s="40">
        <f t="shared" si="21"/>
        <v>-78.15125063148372</v>
      </c>
      <c r="U54" s="161">
        <f t="shared" si="9"/>
        <v>-3730.4709987429064</v>
      </c>
      <c r="V54" s="161">
        <f t="shared" si="10"/>
        <v>-3887.9718505116489</v>
      </c>
      <c r="W54" s="160">
        <f t="shared" si="13"/>
        <v>4.2220098165035136E-2</v>
      </c>
      <c r="X54" s="182">
        <f t="shared" ref="X54:X65" si="22">O54+S54</f>
        <v>-3723.9153165642583</v>
      </c>
      <c r="Y54" s="182">
        <f t="shared" ref="Y54:Y65" si="23">R54+T54</f>
        <v>-3883.1020830151442</v>
      </c>
      <c r="Z54" s="181">
        <f t="shared" si="14"/>
        <v>4.2747149953386687E-2</v>
      </c>
    </row>
    <row r="55" spans="1:26" s="3" customFormat="1">
      <c r="A55" s="3" t="s">
        <v>67</v>
      </c>
      <c r="B55" s="4">
        <v>16572</v>
      </c>
      <c r="C55" s="51" t="s">
        <v>68</v>
      </c>
      <c r="D55" s="4">
        <v>5</v>
      </c>
      <c r="E55" s="4">
        <v>-68996</v>
      </c>
      <c r="F55" s="4">
        <v>0</v>
      </c>
      <c r="G55" s="4">
        <v>-68996</v>
      </c>
      <c r="H55" s="4">
        <v>-71614</v>
      </c>
      <c r="I55" s="4">
        <v>0</v>
      </c>
      <c r="J55" s="4">
        <v>-71614</v>
      </c>
      <c r="K55" s="4">
        <v>-1610</v>
      </c>
      <c r="L55" s="4">
        <v>-1619</v>
      </c>
      <c r="M55" s="17">
        <f t="shared" si="21"/>
        <v>-4163.4081583393672</v>
      </c>
      <c r="N55" s="17">
        <f t="shared" si="21"/>
        <v>0</v>
      </c>
      <c r="O55" s="32">
        <f t="shared" si="21"/>
        <v>-4163.4081583393672</v>
      </c>
      <c r="P55" s="17">
        <f t="shared" si="21"/>
        <v>-4321.3854694665697</v>
      </c>
      <c r="Q55" s="17">
        <f t="shared" si="21"/>
        <v>0</v>
      </c>
      <c r="R55" s="32">
        <f t="shared" si="21"/>
        <v>-4321.3854694665697</v>
      </c>
      <c r="S55" s="20">
        <f t="shared" si="21"/>
        <v>-97.15182235095341</v>
      </c>
      <c r="T55" s="20">
        <f t="shared" si="21"/>
        <v>-97.694907072169926</v>
      </c>
      <c r="U55" s="161">
        <f t="shared" si="9"/>
        <v>-4260.559980690321</v>
      </c>
      <c r="V55" s="161">
        <f t="shared" si="10"/>
        <v>-4419.08037653874</v>
      </c>
      <c r="W55" s="160">
        <f t="shared" si="13"/>
        <v>3.7206469705124201E-2</v>
      </c>
      <c r="X55" s="182">
        <f t="shared" si="22"/>
        <v>-4260.559980690321</v>
      </c>
      <c r="Y55" s="182">
        <f t="shared" si="23"/>
        <v>-4419.08037653874</v>
      </c>
      <c r="Z55" s="181">
        <f t="shared" si="14"/>
        <v>3.7206469705124201E-2</v>
      </c>
    </row>
    <row r="56" spans="1:26" s="3" customFormat="1">
      <c r="A56" s="3" t="s">
        <v>87</v>
      </c>
      <c r="B56" s="4">
        <v>9398</v>
      </c>
      <c r="C56" s="51" t="s">
        <v>88</v>
      </c>
      <c r="D56" s="4">
        <v>5</v>
      </c>
      <c r="E56" s="4">
        <v>-30596</v>
      </c>
      <c r="F56" s="4">
        <v>40</v>
      </c>
      <c r="G56" s="4">
        <v>-30556</v>
      </c>
      <c r="H56" s="4">
        <v>-32027</v>
      </c>
      <c r="I56" s="4">
        <v>40</v>
      </c>
      <c r="J56" s="4">
        <v>-31987</v>
      </c>
      <c r="K56" s="4">
        <v>-724</v>
      </c>
      <c r="L56" s="4">
        <v>-745</v>
      </c>
      <c r="M56" s="17">
        <f t="shared" si="21"/>
        <v>-3255.5862949563739</v>
      </c>
      <c r="N56" s="17">
        <f t="shared" si="21"/>
        <v>4.2562247286656731</v>
      </c>
      <c r="O56" s="32">
        <f t="shared" si="21"/>
        <v>-3251.3300702277079</v>
      </c>
      <c r="P56" s="17">
        <f t="shared" si="21"/>
        <v>-3407.8527346243882</v>
      </c>
      <c r="Q56" s="17">
        <f t="shared" si="21"/>
        <v>4.2562247286656731</v>
      </c>
      <c r="R56" s="32">
        <f t="shared" si="21"/>
        <v>-3403.5965098957226</v>
      </c>
      <c r="S56" s="20">
        <f t="shared" si="21"/>
        <v>-77.037667588848691</v>
      </c>
      <c r="T56" s="20">
        <f t="shared" si="21"/>
        <v>-79.272185571398168</v>
      </c>
      <c r="U56" s="161">
        <f t="shared" si="9"/>
        <v>-3332.6239625452226</v>
      </c>
      <c r="V56" s="161">
        <f t="shared" si="10"/>
        <v>-3487.1249201957862</v>
      </c>
      <c r="W56" s="160">
        <f t="shared" si="13"/>
        <v>4.6360153256704839E-2</v>
      </c>
      <c r="X56" s="182">
        <f t="shared" si="22"/>
        <v>-3328.3677378165567</v>
      </c>
      <c r="Y56" s="182">
        <f t="shared" si="23"/>
        <v>-3482.8686954671207</v>
      </c>
      <c r="Z56" s="181">
        <f t="shared" si="14"/>
        <v>4.6419437340153413E-2</v>
      </c>
    </row>
    <row r="57" spans="1:26" s="3" customFormat="1">
      <c r="A57" s="3" t="s">
        <v>89</v>
      </c>
      <c r="B57" s="4">
        <v>8144</v>
      </c>
      <c r="C57" s="51" t="s">
        <v>90</v>
      </c>
      <c r="D57" s="4">
        <v>5</v>
      </c>
      <c r="E57" s="4">
        <v>-27341</v>
      </c>
      <c r="F57" s="4">
        <v>5</v>
      </c>
      <c r="G57" s="4">
        <v>-27336</v>
      </c>
      <c r="H57" s="4">
        <v>-28655</v>
      </c>
      <c r="I57" s="4">
        <v>5</v>
      </c>
      <c r="J57" s="4">
        <v>-28650</v>
      </c>
      <c r="K57" s="4">
        <v>-579</v>
      </c>
      <c r="L57" s="4">
        <v>-601</v>
      </c>
      <c r="M57" s="17">
        <f t="shared" si="21"/>
        <v>-3357.195481335953</v>
      </c>
      <c r="N57" s="17">
        <f t="shared" si="21"/>
        <v>0.61394891944990182</v>
      </c>
      <c r="O57" s="32">
        <f t="shared" si="21"/>
        <v>-3356.5815324165028</v>
      </c>
      <c r="P57" s="17">
        <f t="shared" si="21"/>
        <v>-3518.5412573673871</v>
      </c>
      <c r="Q57" s="17">
        <f t="shared" si="21"/>
        <v>0.61394891944990182</v>
      </c>
      <c r="R57" s="32">
        <f t="shared" si="21"/>
        <v>-3517.9273084479373</v>
      </c>
      <c r="S57" s="20">
        <f t="shared" si="21"/>
        <v>-71.09528487229862</v>
      </c>
      <c r="T57" s="20">
        <f t="shared" si="21"/>
        <v>-73.79666011787819</v>
      </c>
      <c r="U57" s="161">
        <f t="shared" si="9"/>
        <v>-3428.2907662082516</v>
      </c>
      <c r="V57" s="161">
        <f t="shared" si="10"/>
        <v>-3592.3379174852653</v>
      </c>
      <c r="W57" s="160">
        <f t="shared" si="13"/>
        <v>4.7851002865329395E-2</v>
      </c>
      <c r="X57" s="182">
        <f t="shared" si="22"/>
        <v>-3427.6768172888014</v>
      </c>
      <c r="Y57" s="182">
        <f t="shared" si="23"/>
        <v>-3591.7239685658155</v>
      </c>
      <c r="Z57" s="181">
        <f t="shared" si="14"/>
        <v>4.7859573705892888E-2</v>
      </c>
    </row>
    <row r="58" spans="1:26" s="3" customFormat="1">
      <c r="A58" s="3" t="s">
        <v>103</v>
      </c>
      <c r="B58" s="4">
        <v>2166</v>
      </c>
      <c r="C58" s="51" t="s">
        <v>104</v>
      </c>
      <c r="D58" s="4">
        <v>5</v>
      </c>
      <c r="E58" s="4">
        <v>-8021</v>
      </c>
      <c r="F58" s="4" t="s">
        <v>44</v>
      </c>
      <c r="G58" s="4">
        <v>-8021</v>
      </c>
      <c r="H58" s="4">
        <v>-8348</v>
      </c>
      <c r="I58" s="4" t="s">
        <v>44</v>
      </c>
      <c r="J58" s="4">
        <v>-8348</v>
      </c>
      <c r="K58" s="4">
        <v>-205</v>
      </c>
      <c r="L58" s="4">
        <v>-197</v>
      </c>
      <c r="M58" s="17">
        <f t="shared" si="21"/>
        <v>-3703.1394275161588</v>
      </c>
      <c r="N58" s="17" t="e">
        <f t="shared" si="21"/>
        <v>#VALUE!</v>
      </c>
      <c r="O58" s="32">
        <f t="shared" si="21"/>
        <v>-3703.1394275161588</v>
      </c>
      <c r="P58" s="17">
        <f t="shared" si="21"/>
        <v>-3854.1089566020314</v>
      </c>
      <c r="Q58" s="17" t="e">
        <f t="shared" si="21"/>
        <v>#VALUE!</v>
      </c>
      <c r="R58" s="32">
        <f t="shared" si="21"/>
        <v>-3854.1089566020314</v>
      </c>
      <c r="S58" s="20">
        <f t="shared" si="21"/>
        <v>-94.644506001846722</v>
      </c>
      <c r="T58" s="20">
        <f t="shared" si="21"/>
        <v>-90.951061865189288</v>
      </c>
      <c r="U58" s="161">
        <f t="shared" si="9"/>
        <v>-3797.7839335180056</v>
      </c>
      <c r="V58" s="161">
        <f t="shared" si="10"/>
        <v>-3945.0600184672207</v>
      </c>
      <c r="W58" s="160">
        <f t="shared" si="13"/>
        <v>3.8779479698516806E-2</v>
      </c>
      <c r="X58" s="182">
        <f t="shared" si="22"/>
        <v>-3797.7839335180056</v>
      </c>
      <c r="Y58" s="182">
        <f t="shared" si="23"/>
        <v>-3945.0600184672207</v>
      </c>
      <c r="Z58" s="181">
        <f t="shared" si="14"/>
        <v>3.8779479698516806E-2</v>
      </c>
    </row>
    <row r="59" spans="1:26" s="3" customFormat="1">
      <c r="A59" s="3" t="s">
        <v>111</v>
      </c>
      <c r="B59" s="4">
        <v>67994</v>
      </c>
      <c r="C59" s="51" t="s">
        <v>112</v>
      </c>
      <c r="D59" s="4">
        <v>5</v>
      </c>
      <c r="E59" s="4">
        <v>-253098</v>
      </c>
      <c r="F59" s="4">
        <v>1047</v>
      </c>
      <c r="G59" s="4">
        <v>-252051</v>
      </c>
      <c r="H59" s="4">
        <v>-267769</v>
      </c>
      <c r="I59" s="4">
        <v>762</v>
      </c>
      <c r="J59" s="4">
        <v>-267007</v>
      </c>
      <c r="K59" s="4">
        <v>-4639</v>
      </c>
      <c r="L59" s="4">
        <v>-4838</v>
      </c>
      <c r="M59" s="17">
        <f t="shared" si="21"/>
        <v>-3722.3578551048622</v>
      </c>
      <c r="N59" s="17">
        <f t="shared" si="21"/>
        <v>15.398417507427126</v>
      </c>
      <c r="O59" s="32">
        <f t="shared" si="21"/>
        <v>-3706.9594375974352</v>
      </c>
      <c r="P59" s="17">
        <f t="shared" si="21"/>
        <v>-3938.1268935494309</v>
      </c>
      <c r="Q59" s="17">
        <f t="shared" si="21"/>
        <v>11.206871194517163</v>
      </c>
      <c r="R59" s="32">
        <f t="shared" si="21"/>
        <v>-3926.9200223549137</v>
      </c>
      <c r="S59" s="20">
        <f t="shared" si="21"/>
        <v>-68.226608230137956</v>
      </c>
      <c r="T59" s="20">
        <f t="shared" si="21"/>
        <v>-71.153337059152278</v>
      </c>
      <c r="U59" s="161">
        <f t="shared" si="9"/>
        <v>-3790.5844633350002</v>
      </c>
      <c r="V59" s="161">
        <f t="shared" si="10"/>
        <v>-4009.2802306085832</v>
      </c>
      <c r="W59" s="160">
        <f t="shared" si="13"/>
        <v>5.76944714961376E-2</v>
      </c>
      <c r="X59" s="182">
        <f t="shared" si="22"/>
        <v>-3775.1860458275733</v>
      </c>
      <c r="Y59" s="182">
        <f t="shared" si="23"/>
        <v>-3998.0733594140661</v>
      </c>
      <c r="Z59" s="181">
        <f t="shared" si="14"/>
        <v>5.9040087264794039E-2</v>
      </c>
    </row>
    <row r="60" spans="1:26" s="3" customFormat="1">
      <c r="A60" s="3" t="s">
        <v>135</v>
      </c>
      <c r="B60" s="4">
        <v>16340</v>
      </c>
      <c r="C60" s="51" t="s">
        <v>136</v>
      </c>
      <c r="D60" s="4">
        <v>5</v>
      </c>
      <c r="E60" s="4">
        <v>-56748</v>
      </c>
      <c r="F60" s="4">
        <v>24</v>
      </c>
      <c r="G60" s="4">
        <v>-56724</v>
      </c>
      <c r="H60" s="4">
        <v>-57261</v>
      </c>
      <c r="I60" s="4">
        <v>22</v>
      </c>
      <c r="J60" s="4">
        <v>-57239</v>
      </c>
      <c r="K60" s="4">
        <v>-1256</v>
      </c>
      <c r="L60" s="4">
        <v>-1362</v>
      </c>
      <c r="M60" s="17">
        <f t="shared" si="21"/>
        <v>-3472.949816401469</v>
      </c>
      <c r="N60" s="17">
        <f t="shared" si="21"/>
        <v>1.4687882496940023</v>
      </c>
      <c r="O60" s="32">
        <f t="shared" si="21"/>
        <v>-3471.4810281517748</v>
      </c>
      <c r="P60" s="17">
        <f t="shared" si="21"/>
        <v>-3504.345165238678</v>
      </c>
      <c r="Q60" s="17">
        <f t="shared" si="21"/>
        <v>1.346389228886169</v>
      </c>
      <c r="R60" s="32">
        <f t="shared" si="21"/>
        <v>-3502.998776009792</v>
      </c>
      <c r="S60" s="20">
        <f t="shared" si="21"/>
        <v>-76.866585067319463</v>
      </c>
      <c r="T60" s="20">
        <f t="shared" si="21"/>
        <v>-83.353733170134646</v>
      </c>
      <c r="U60" s="161">
        <f t="shared" si="9"/>
        <v>-3549.8164014687886</v>
      </c>
      <c r="V60" s="161">
        <f t="shared" si="10"/>
        <v>-3587.6988984088125</v>
      </c>
      <c r="W60" s="160">
        <f t="shared" si="13"/>
        <v>1.0671677815322855E-2</v>
      </c>
      <c r="X60" s="182">
        <f t="shared" si="22"/>
        <v>-3548.3476132190945</v>
      </c>
      <c r="Y60" s="182">
        <f t="shared" si="23"/>
        <v>-3586.3525091799265</v>
      </c>
      <c r="Z60" s="181">
        <f t="shared" si="14"/>
        <v>1.0710589858571762E-2</v>
      </c>
    </row>
    <row r="61" spans="1:26" s="3" customFormat="1">
      <c r="A61" s="3" t="s">
        <v>139</v>
      </c>
      <c r="B61" s="4">
        <v>5044</v>
      </c>
      <c r="C61" s="51" t="s">
        <v>140</v>
      </c>
      <c r="D61" s="4">
        <v>5</v>
      </c>
      <c r="E61" s="4">
        <v>-18147</v>
      </c>
      <c r="F61" s="4">
        <v>0</v>
      </c>
      <c r="G61" s="4">
        <v>-18147</v>
      </c>
      <c r="H61" s="4">
        <v>-18869</v>
      </c>
      <c r="I61" s="4">
        <v>0</v>
      </c>
      <c r="J61" s="4">
        <v>-18869</v>
      </c>
      <c r="K61" s="4">
        <v>-440</v>
      </c>
      <c r="L61" s="4">
        <v>-449</v>
      </c>
      <c r="M61" s="17">
        <f t="shared" si="21"/>
        <v>-3597.7398889770025</v>
      </c>
      <c r="N61" s="17">
        <f t="shared" si="21"/>
        <v>0</v>
      </c>
      <c r="O61" s="32">
        <f t="shared" si="21"/>
        <v>-3597.7398889770025</v>
      </c>
      <c r="P61" s="17">
        <f t="shared" si="21"/>
        <v>-3740.8802537668516</v>
      </c>
      <c r="Q61" s="17">
        <f t="shared" si="21"/>
        <v>0</v>
      </c>
      <c r="R61" s="32">
        <f t="shared" si="21"/>
        <v>-3740.8802537668516</v>
      </c>
      <c r="S61" s="20">
        <f t="shared" si="21"/>
        <v>-87.23235527359239</v>
      </c>
      <c r="T61" s="20">
        <f t="shared" si="21"/>
        <v>-89.016653449643144</v>
      </c>
      <c r="U61" s="161">
        <f t="shared" si="9"/>
        <v>-3684.9722442505949</v>
      </c>
      <c r="V61" s="161">
        <f t="shared" si="10"/>
        <v>-3829.8969072164946</v>
      </c>
      <c r="W61" s="160">
        <f t="shared" si="13"/>
        <v>3.9328562974121573E-2</v>
      </c>
      <c r="X61" s="182">
        <f t="shared" si="22"/>
        <v>-3684.9722442505949</v>
      </c>
      <c r="Y61" s="182">
        <f t="shared" si="23"/>
        <v>-3829.8969072164946</v>
      </c>
      <c r="Z61" s="181">
        <f t="shared" si="14"/>
        <v>3.9328562974121573E-2</v>
      </c>
    </row>
    <row r="62" spans="1:26" s="3" customFormat="1">
      <c r="A62" s="3" t="s">
        <v>305</v>
      </c>
      <c r="B62" s="4">
        <v>7790</v>
      </c>
      <c r="C62" s="51" t="s">
        <v>306</v>
      </c>
      <c r="D62" s="4">
        <v>5</v>
      </c>
      <c r="E62" s="4">
        <v>-26298</v>
      </c>
      <c r="F62" s="4">
        <v>0</v>
      </c>
      <c r="G62" s="4">
        <v>-26298</v>
      </c>
      <c r="H62" s="4">
        <v>-27943</v>
      </c>
      <c r="I62" s="4">
        <v>0</v>
      </c>
      <c r="J62" s="4">
        <v>-27943</v>
      </c>
      <c r="K62" s="4">
        <v>-495</v>
      </c>
      <c r="L62" s="4">
        <v>-516</v>
      </c>
      <c r="M62" s="17">
        <f t="shared" si="21"/>
        <v>-3375.8664955070603</v>
      </c>
      <c r="N62" s="17">
        <f t="shared" si="21"/>
        <v>0</v>
      </c>
      <c r="O62" s="32">
        <f t="shared" si="21"/>
        <v>-3375.8664955070603</v>
      </c>
      <c r="P62" s="17">
        <f t="shared" si="21"/>
        <v>-3587.0346598202823</v>
      </c>
      <c r="Q62" s="17">
        <f t="shared" si="21"/>
        <v>0</v>
      </c>
      <c r="R62" s="32">
        <f t="shared" si="21"/>
        <v>-3587.0346598202823</v>
      </c>
      <c r="S62" s="20">
        <f t="shared" si="21"/>
        <v>-63.543003851091143</v>
      </c>
      <c r="T62" s="20">
        <f t="shared" si="21"/>
        <v>-66.238767650834404</v>
      </c>
      <c r="U62" s="161">
        <f t="shared" si="9"/>
        <v>-3439.4094993581516</v>
      </c>
      <c r="V62" s="161">
        <f t="shared" si="10"/>
        <v>-3653.2734274711165</v>
      </c>
      <c r="W62" s="160">
        <f t="shared" si="13"/>
        <v>6.2180420259022817E-2</v>
      </c>
      <c r="X62" s="182">
        <f t="shared" si="22"/>
        <v>-3439.4094993581516</v>
      </c>
      <c r="Y62" s="182">
        <f t="shared" si="23"/>
        <v>-3653.2734274711165</v>
      </c>
      <c r="Z62" s="181">
        <f t="shared" si="14"/>
        <v>6.2180420259022817E-2</v>
      </c>
    </row>
    <row r="63" spans="1:26" s="3" customFormat="1">
      <c r="A63" s="3" t="s">
        <v>469</v>
      </c>
      <c r="B63" s="4">
        <v>28531</v>
      </c>
      <c r="C63" s="51" t="s">
        <v>470</v>
      </c>
      <c r="D63" s="4">
        <v>5</v>
      </c>
      <c r="E63" s="4">
        <v>-103729</v>
      </c>
      <c r="F63" s="4">
        <v>0</v>
      </c>
      <c r="G63" s="4">
        <v>-103729</v>
      </c>
      <c r="H63" s="4">
        <v>-105287</v>
      </c>
      <c r="I63" s="4">
        <v>0</v>
      </c>
      <c r="J63" s="4">
        <v>-105287</v>
      </c>
      <c r="K63" s="4">
        <v>-2203</v>
      </c>
      <c r="L63" s="4">
        <v>-2376</v>
      </c>
      <c r="M63" s="17">
        <f t="shared" si="21"/>
        <v>-3635.6594581332583</v>
      </c>
      <c r="N63" s="17">
        <f t="shared" si="21"/>
        <v>0</v>
      </c>
      <c r="O63" s="32">
        <f t="shared" si="21"/>
        <v>-3635.6594581332583</v>
      </c>
      <c r="P63" s="17">
        <f t="shared" si="21"/>
        <v>-3690.2667274192981</v>
      </c>
      <c r="Q63" s="17">
        <f t="shared" si="21"/>
        <v>0</v>
      </c>
      <c r="R63" s="32">
        <f t="shared" si="21"/>
        <v>-3690.2667274192981</v>
      </c>
      <c r="S63" s="20">
        <f t="shared" si="21"/>
        <v>-77.214258175318079</v>
      </c>
      <c r="T63" s="20">
        <f t="shared" si="21"/>
        <v>-83.277838140969479</v>
      </c>
      <c r="U63" s="161">
        <f t="shared" si="9"/>
        <v>-3712.8737163085766</v>
      </c>
      <c r="V63" s="161">
        <f t="shared" si="10"/>
        <v>-3773.5445655602675</v>
      </c>
      <c r="W63" s="160">
        <f t="shared" si="13"/>
        <v>1.6340671374089011E-2</v>
      </c>
      <c r="X63" s="182">
        <f t="shared" si="22"/>
        <v>-3712.8737163085766</v>
      </c>
      <c r="Y63" s="182">
        <f t="shared" si="23"/>
        <v>-3773.5445655602675</v>
      </c>
      <c r="Z63" s="181">
        <f t="shared" si="14"/>
        <v>1.6340671374089011E-2</v>
      </c>
    </row>
    <row r="64" spans="1:26" s="3" customFormat="1">
      <c r="A64" s="3" t="s">
        <v>543</v>
      </c>
      <c r="B64" s="4">
        <v>5969</v>
      </c>
      <c r="C64" s="51" t="s">
        <v>544</v>
      </c>
      <c r="D64" s="4">
        <v>5</v>
      </c>
      <c r="E64" s="4">
        <v>-21047</v>
      </c>
      <c r="F64" s="4">
        <v>0</v>
      </c>
      <c r="G64" s="4">
        <v>-21047</v>
      </c>
      <c r="H64" s="4">
        <v>-22264</v>
      </c>
      <c r="I64" s="4">
        <v>0</v>
      </c>
      <c r="J64" s="4">
        <v>-22264</v>
      </c>
      <c r="K64" s="4">
        <v>-430</v>
      </c>
      <c r="L64" s="4">
        <v>-444</v>
      </c>
      <c r="M64" s="17">
        <f t="shared" si="21"/>
        <v>-3526.0512648684871</v>
      </c>
      <c r="N64" s="17">
        <f t="shared" si="21"/>
        <v>0</v>
      </c>
      <c r="O64" s="32">
        <f t="shared" si="21"/>
        <v>-3526.0512648684871</v>
      </c>
      <c r="P64" s="17">
        <f t="shared" si="21"/>
        <v>-3729.9380130675154</v>
      </c>
      <c r="Q64" s="17">
        <f t="shared" si="21"/>
        <v>0</v>
      </c>
      <c r="R64" s="32">
        <f t="shared" si="21"/>
        <v>-3729.9380130675154</v>
      </c>
      <c r="S64" s="20">
        <f t="shared" si="21"/>
        <v>-72.03886748199028</v>
      </c>
      <c r="T64" s="20">
        <f t="shared" si="21"/>
        <v>-74.384318981403922</v>
      </c>
      <c r="U64" s="161">
        <f t="shared" si="9"/>
        <v>-3598.0901323504772</v>
      </c>
      <c r="V64" s="161">
        <f t="shared" si="10"/>
        <v>-3804.3223320489192</v>
      </c>
      <c r="W64" s="160">
        <f t="shared" si="13"/>
        <v>5.7317129952972889E-2</v>
      </c>
      <c r="X64" s="182">
        <f t="shared" si="22"/>
        <v>-3598.0901323504772</v>
      </c>
      <c r="Y64" s="182">
        <f t="shared" si="23"/>
        <v>-3804.3223320489192</v>
      </c>
      <c r="Z64" s="181">
        <f t="shared" si="14"/>
        <v>5.7317129952972889E-2</v>
      </c>
    </row>
    <row r="65" spans="1:26" s="3" customFormat="1">
      <c r="A65" s="3" t="s">
        <v>621</v>
      </c>
      <c r="B65" s="4">
        <v>2286</v>
      </c>
      <c r="C65" s="51" t="s">
        <v>622</v>
      </c>
      <c r="D65" s="4">
        <v>5</v>
      </c>
      <c r="E65" s="4">
        <v>-8299</v>
      </c>
      <c r="F65" s="4">
        <v>0</v>
      </c>
      <c r="G65" s="4">
        <v>-8299</v>
      </c>
      <c r="H65" s="4">
        <v>-8524</v>
      </c>
      <c r="I65" s="4">
        <v>0</v>
      </c>
      <c r="J65" s="4">
        <v>-8524</v>
      </c>
      <c r="K65" s="4">
        <v>-152</v>
      </c>
      <c r="L65" s="4">
        <v>-157</v>
      </c>
      <c r="M65" s="17">
        <f t="shared" si="21"/>
        <v>-3630.3587051618547</v>
      </c>
      <c r="N65" s="17">
        <f t="shared" si="21"/>
        <v>0</v>
      </c>
      <c r="O65" s="32">
        <f t="shared" si="21"/>
        <v>-3630.3587051618547</v>
      </c>
      <c r="P65" s="17">
        <f t="shared" si="21"/>
        <v>-3728.7839020122483</v>
      </c>
      <c r="Q65" s="17">
        <f t="shared" si="21"/>
        <v>0</v>
      </c>
      <c r="R65" s="32">
        <f t="shared" si="21"/>
        <v>-3728.7839020122483</v>
      </c>
      <c r="S65" s="20">
        <f t="shared" si="21"/>
        <v>-66.491688538932635</v>
      </c>
      <c r="T65" s="20">
        <f t="shared" si="21"/>
        <v>-68.678915135608051</v>
      </c>
      <c r="U65" s="161">
        <f t="shared" si="9"/>
        <v>-3696.8503937007872</v>
      </c>
      <c r="V65" s="161">
        <f t="shared" si="10"/>
        <v>-3797.4628171478562</v>
      </c>
      <c r="W65" s="160">
        <f t="shared" si="13"/>
        <v>2.7215714116672451E-2</v>
      </c>
      <c r="X65" s="182">
        <f t="shared" si="22"/>
        <v>-3696.8503937007872</v>
      </c>
      <c r="Y65" s="182">
        <f t="shared" si="23"/>
        <v>-3797.4628171478562</v>
      </c>
      <c r="Z65" s="181">
        <f t="shared" si="14"/>
        <v>2.7215714116672451E-2</v>
      </c>
    </row>
    <row r="66" spans="1:26">
      <c r="M66" s="2"/>
      <c r="N66" s="2"/>
      <c r="P66" s="2"/>
      <c r="Q66" s="2"/>
      <c r="S66" s="100"/>
      <c r="T66" s="100"/>
      <c r="U66" s="161"/>
      <c r="V66" s="161"/>
      <c r="W66" s="160"/>
      <c r="X66" s="182"/>
      <c r="Y66" s="182"/>
      <c r="Z66" s="181"/>
    </row>
    <row r="67" spans="1:26" s="11" customFormat="1">
      <c r="A67" s="11" t="s">
        <v>819</v>
      </c>
      <c r="B67" s="52">
        <f t="shared" ref="B67:L67" si="24">SUM(B68:B90)</f>
        <v>527569</v>
      </c>
      <c r="C67" s="52"/>
      <c r="D67" s="52"/>
      <c r="E67" s="52">
        <f t="shared" si="24"/>
        <v>-1842092</v>
      </c>
      <c r="F67" s="52">
        <f t="shared" si="24"/>
        <v>2596</v>
      </c>
      <c r="G67" s="52">
        <f t="shared" si="24"/>
        <v>-1839496</v>
      </c>
      <c r="H67" s="52">
        <f t="shared" si="24"/>
        <v>-1929168</v>
      </c>
      <c r="I67" s="52">
        <f t="shared" si="24"/>
        <v>3165</v>
      </c>
      <c r="J67" s="52">
        <f t="shared" si="24"/>
        <v>-1926003</v>
      </c>
      <c r="K67" s="52">
        <f t="shared" si="24"/>
        <v>-41597</v>
      </c>
      <c r="L67" s="52">
        <f t="shared" si="24"/>
        <v>-42946</v>
      </c>
      <c r="M67" s="37">
        <f t="shared" ref="M67:T90" si="25">1000*E67/$B67</f>
        <v>-3491.6608064537531</v>
      </c>
      <c r="N67" s="37">
        <f t="shared" si="25"/>
        <v>4.9206833608494813</v>
      </c>
      <c r="O67" s="174">
        <f t="shared" si="25"/>
        <v>-3486.7401230929036</v>
      </c>
      <c r="P67" s="37">
        <f t="shared" si="25"/>
        <v>-3656.7122025744502</v>
      </c>
      <c r="Q67" s="37">
        <f t="shared" si="25"/>
        <v>5.9992152685241171</v>
      </c>
      <c r="R67" s="174">
        <f t="shared" si="25"/>
        <v>-3650.7129873059257</v>
      </c>
      <c r="S67" s="40">
        <f t="shared" si="25"/>
        <v>-78.846558459651717</v>
      </c>
      <c r="T67" s="40">
        <f t="shared" si="25"/>
        <v>-81.403569959569268</v>
      </c>
      <c r="U67" s="161">
        <f t="shared" si="9"/>
        <v>-3570.5073649134047</v>
      </c>
      <c r="V67" s="161">
        <f t="shared" si="10"/>
        <v>-3738.1157725340195</v>
      </c>
      <c r="W67" s="160">
        <f t="shared" si="13"/>
        <v>4.6942462370380689E-2</v>
      </c>
      <c r="X67" s="182">
        <f t="shared" ref="X67:X90" si="26">O67+S67</f>
        <v>-3565.5866815525551</v>
      </c>
      <c r="Y67" s="182">
        <f t="shared" ref="Y67:Y90" si="27">R67+T67</f>
        <v>-3732.116557265495</v>
      </c>
      <c r="Z67" s="181">
        <f t="shared" si="14"/>
        <v>4.6704761540232287E-2</v>
      </c>
    </row>
    <row r="68" spans="1:26" s="3" customFormat="1">
      <c r="A68" s="3" t="s">
        <v>40</v>
      </c>
      <c r="B68" s="4">
        <v>16464</v>
      </c>
      <c r="C68" s="51" t="s">
        <v>41</v>
      </c>
      <c r="D68" s="4">
        <v>6</v>
      </c>
      <c r="E68" s="4">
        <v>-60106</v>
      </c>
      <c r="F68" s="4">
        <v>43</v>
      </c>
      <c r="G68" s="4">
        <v>-60063</v>
      </c>
      <c r="H68" s="4">
        <v>-61383</v>
      </c>
      <c r="I68" s="4">
        <v>0</v>
      </c>
      <c r="J68" s="4">
        <v>-61383</v>
      </c>
      <c r="K68" s="4">
        <v>-1277</v>
      </c>
      <c r="L68" s="4">
        <v>-1308</v>
      </c>
      <c r="M68" s="17">
        <f t="shared" si="25"/>
        <v>-3650.7531584062194</v>
      </c>
      <c r="N68" s="17">
        <f t="shared" si="25"/>
        <v>2.6117589893100099</v>
      </c>
      <c r="O68" s="32">
        <f t="shared" si="25"/>
        <v>-3648.1413994169097</v>
      </c>
      <c r="P68" s="17">
        <f t="shared" si="25"/>
        <v>-3728.3163265306121</v>
      </c>
      <c r="Q68" s="17">
        <f t="shared" si="25"/>
        <v>0</v>
      </c>
      <c r="R68" s="32">
        <f t="shared" si="25"/>
        <v>-3728.3163265306121</v>
      </c>
      <c r="S68" s="20">
        <f t="shared" si="25"/>
        <v>-77.563168124392618</v>
      </c>
      <c r="T68" s="20">
        <f t="shared" si="25"/>
        <v>-79.446064139941697</v>
      </c>
      <c r="U68" s="161">
        <f t="shared" si="9"/>
        <v>-3728.3163265306121</v>
      </c>
      <c r="V68" s="161">
        <f t="shared" si="10"/>
        <v>-3807.7623906705539</v>
      </c>
      <c r="W68" s="160">
        <f t="shared" si="13"/>
        <v>2.1308831435413733E-2</v>
      </c>
      <c r="X68" s="182">
        <f t="shared" si="26"/>
        <v>-3725.7045675413024</v>
      </c>
      <c r="Y68" s="182">
        <f t="shared" si="27"/>
        <v>-3807.7623906705539</v>
      </c>
      <c r="Z68" s="181">
        <f t="shared" si="14"/>
        <v>2.2024779915226667E-2</v>
      </c>
    </row>
    <row r="69" spans="1:26" s="3" customFormat="1">
      <c r="A69" s="3" t="s">
        <v>109</v>
      </c>
      <c r="B69" s="4">
        <v>10335</v>
      </c>
      <c r="C69" s="51" t="s">
        <v>110</v>
      </c>
      <c r="D69" s="4">
        <v>6</v>
      </c>
      <c r="E69" s="4">
        <v>-35749</v>
      </c>
      <c r="F69" s="4">
        <v>0</v>
      </c>
      <c r="G69" s="4">
        <v>-35749</v>
      </c>
      <c r="H69" s="4">
        <v>-37873</v>
      </c>
      <c r="I69" s="4">
        <v>0</v>
      </c>
      <c r="J69" s="4">
        <v>-37873</v>
      </c>
      <c r="K69" s="4">
        <v>-799</v>
      </c>
      <c r="L69" s="4">
        <v>-795</v>
      </c>
      <c r="M69" s="17">
        <f t="shared" si="25"/>
        <v>-3459.0227382680214</v>
      </c>
      <c r="N69" s="17">
        <f t="shared" si="25"/>
        <v>0</v>
      </c>
      <c r="O69" s="32">
        <f t="shared" si="25"/>
        <v>-3459.0227382680214</v>
      </c>
      <c r="P69" s="17">
        <f t="shared" si="25"/>
        <v>-3664.537977745525</v>
      </c>
      <c r="Q69" s="17">
        <f t="shared" si="25"/>
        <v>0</v>
      </c>
      <c r="R69" s="32">
        <f t="shared" si="25"/>
        <v>-3664.537977745525</v>
      </c>
      <c r="S69" s="20">
        <f t="shared" si="25"/>
        <v>-77.310111272375423</v>
      </c>
      <c r="T69" s="20">
        <f t="shared" si="25"/>
        <v>-76.92307692307692</v>
      </c>
      <c r="U69" s="161">
        <f t="shared" si="9"/>
        <v>-3536.3328495403966</v>
      </c>
      <c r="V69" s="161">
        <f t="shared" si="10"/>
        <v>-3741.4610546686022</v>
      </c>
      <c r="W69" s="160">
        <f t="shared" si="13"/>
        <v>5.8005910036116992E-2</v>
      </c>
      <c r="X69" s="182">
        <f t="shared" si="26"/>
        <v>-3536.3328495403966</v>
      </c>
      <c r="Y69" s="182">
        <f t="shared" si="27"/>
        <v>-3741.4610546686022</v>
      </c>
      <c r="Z69" s="181">
        <f t="shared" si="14"/>
        <v>5.8005910036116992E-2</v>
      </c>
    </row>
    <row r="70" spans="1:26" s="3" customFormat="1">
      <c r="A70" s="3" t="s">
        <v>119</v>
      </c>
      <c r="B70" s="4">
        <v>6876</v>
      </c>
      <c r="C70" s="51" t="s">
        <v>120</v>
      </c>
      <c r="D70" s="4">
        <v>6</v>
      </c>
      <c r="E70" s="4">
        <v>-27928</v>
      </c>
      <c r="F70" s="4">
        <v>0</v>
      </c>
      <c r="G70" s="4">
        <v>-27928</v>
      </c>
      <c r="H70" s="4">
        <v>-28746</v>
      </c>
      <c r="I70" s="4">
        <v>0</v>
      </c>
      <c r="J70" s="4">
        <v>-28746</v>
      </c>
      <c r="K70" s="4">
        <v>-549</v>
      </c>
      <c r="L70" s="4">
        <v>-566</v>
      </c>
      <c r="M70" s="17">
        <f t="shared" si="25"/>
        <v>-4061.6637579988364</v>
      </c>
      <c r="N70" s="17">
        <f t="shared" si="25"/>
        <v>0</v>
      </c>
      <c r="O70" s="32">
        <f t="shared" si="25"/>
        <v>-4061.6637579988364</v>
      </c>
      <c r="P70" s="17">
        <f t="shared" si="25"/>
        <v>-4180.6282722513088</v>
      </c>
      <c r="Q70" s="17">
        <f t="shared" si="25"/>
        <v>0</v>
      </c>
      <c r="R70" s="32">
        <f t="shared" si="25"/>
        <v>-4180.6282722513088</v>
      </c>
      <c r="S70" s="20">
        <f t="shared" si="25"/>
        <v>-79.842931937172779</v>
      </c>
      <c r="T70" s="20">
        <f t="shared" si="25"/>
        <v>-82.315299592786502</v>
      </c>
      <c r="U70" s="161">
        <f t="shared" ref="U70:U133" si="28">M70+S70</f>
        <v>-4141.506689936009</v>
      </c>
      <c r="V70" s="161">
        <f t="shared" ref="V70:V133" si="29">P70+T70</f>
        <v>-4262.9435718440955</v>
      </c>
      <c r="W70" s="160">
        <f t="shared" si="13"/>
        <v>2.9321908908944039E-2</v>
      </c>
      <c r="X70" s="182">
        <f t="shared" si="26"/>
        <v>-4141.506689936009</v>
      </c>
      <c r="Y70" s="182">
        <f t="shared" si="27"/>
        <v>-4262.9435718440955</v>
      </c>
      <c r="Z70" s="181">
        <f t="shared" si="14"/>
        <v>2.9321908908944039E-2</v>
      </c>
    </row>
    <row r="71" spans="1:26" s="3" customFormat="1">
      <c r="A71" s="3" t="s">
        <v>147</v>
      </c>
      <c r="B71" s="4">
        <v>1780</v>
      </c>
      <c r="C71" s="51" t="s">
        <v>148</v>
      </c>
      <c r="D71" s="4">
        <v>6</v>
      </c>
      <c r="E71" s="4">
        <v>-7151</v>
      </c>
      <c r="F71" s="4">
        <v>0</v>
      </c>
      <c r="G71" s="4">
        <v>-7151</v>
      </c>
      <c r="H71" s="4">
        <v>-7337</v>
      </c>
      <c r="I71" s="4">
        <v>0</v>
      </c>
      <c r="J71" s="4">
        <v>-7337</v>
      </c>
      <c r="K71" s="4">
        <v>-141</v>
      </c>
      <c r="L71" s="4">
        <v>-141</v>
      </c>
      <c r="M71" s="17">
        <f t="shared" si="25"/>
        <v>-4017.4157303370785</v>
      </c>
      <c r="N71" s="17">
        <f t="shared" si="25"/>
        <v>0</v>
      </c>
      <c r="O71" s="32">
        <f t="shared" si="25"/>
        <v>-4017.4157303370785</v>
      </c>
      <c r="P71" s="17">
        <f t="shared" si="25"/>
        <v>-4121.9101123595501</v>
      </c>
      <c r="Q71" s="17">
        <f t="shared" si="25"/>
        <v>0</v>
      </c>
      <c r="R71" s="32">
        <f t="shared" si="25"/>
        <v>-4121.9101123595501</v>
      </c>
      <c r="S71" s="20">
        <f t="shared" si="25"/>
        <v>-79.213483146067418</v>
      </c>
      <c r="T71" s="20">
        <f t="shared" si="25"/>
        <v>-79.213483146067418</v>
      </c>
      <c r="U71" s="161">
        <f t="shared" si="28"/>
        <v>-4096.6292134831456</v>
      </c>
      <c r="V71" s="161">
        <f t="shared" si="29"/>
        <v>-4201.1235955056172</v>
      </c>
      <c r="W71" s="160">
        <f t="shared" si="13"/>
        <v>2.5507405375754244E-2</v>
      </c>
      <c r="X71" s="182">
        <f t="shared" si="26"/>
        <v>-4096.6292134831456</v>
      </c>
      <c r="Y71" s="182">
        <f t="shared" si="27"/>
        <v>-4201.1235955056172</v>
      </c>
      <c r="Z71" s="181">
        <f t="shared" si="14"/>
        <v>2.5507405375754244E-2</v>
      </c>
    </row>
    <row r="72" spans="1:26" s="3" customFormat="1">
      <c r="A72" s="3" t="s">
        <v>167</v>
      </c>
      <c r="B72" s="4">
        <v>32627</v>
      </c>
      <c r="C72" s="51" t="s">
        <v>168</v>
      </c>
      <c r="D72" s="4">
        <v>6</v>
      </c>
      <c r="E72" s="4">
        <v>-91550</v>
      </c>
      <c r="F72" s="4">
        <v>0</v>
      </c>
      <c r="G72" s="4">
        <v>-91550</v>
      </c>
      <c r="H72" s="4">
        <v>-104405</v>
      </c>
      <c r="I72" s="4">
        <v>0</v>
      </c>
      <c r="J72" s="4">
        <v>-104405</v>
      </c>
      <c r="K72" s="4">
        <v>-2400</v>
      </c>
      <c r="L72" s="4">
        <v>-2400</v>
      </c>
      <c r="M72" s="17">
        <f t="shared" si="25"/>
        <v>-2805.9582554326171</v>
      </c>
      <c r="N72" s="17">
        <f t="shared" si="25"/>
        <v>0</v>
      </c>
      <c r="O72" s="32">
        <f t="shared" si="25"/>
        <v>-2805.9582554326171</v>
      </c>
      <c r="P72" s="17">
        <f t="shared" si="25"/>
        <v>-3199.9570907530574</v>
      </c>
      <c r="Q72" s="17">
        <f t="shared" si="25"/>
        <v>0</v>
      </c>
      <c r="R72" s="32">
        <f t="shared" si="25"/>
        <v>-3199.9570907530574</v>
      </c>
      <c r="S72" s="20">
        <f t="shared" si="25"/>
        <v>-73.558709044656268</v>
      </c>
      <c r="T72" s="20">
        <f t="shared" si="25"/>
        <v>-73.558709044656268</v>
      </c>
      <c r="U72" s="161">
        <f t="shared" si="28"/>
        <v>-2879.5169644772732</v>
      </c>
      <c r="V72" s="161">
        <f t="shared" si="29"/>
        <v>-3273.5157997977135</v>
      </c>
      <c r="W72" s="160">
        <f t="shared" ref="W72:W135" si="30">V72/U72-1</f>
        <v>0.13682810005321988</v>
      </c>
      <c r="X72" s="182">
        <f t="shared" si="26"/>
        <v>-2879.5169644772732</v>
      </c>
      <c r="Y72" s="182">
        <f t="shared" si="27"/>
        <v>-3273.5157997977135</v>
      </c>
      <c r="Z72" s="181">
        <f t="shared" ref="Z72:Z135" si="31">Y72/X72-1</f>
        <v>0.13682810005321988</v>
      </c>
    </row>
    <row r="73" spans="1:26" s="3" customFormat="1">
      <c r="A73" s="3" t="s">
        <v>211</v>
      </c>
      <c r="B73" s="4">
        <v>1808</v>
      </c>
      <c r="C73" s="51" t="s">
        <v>212</v>
      </c>
      <c r="D73" s="4">
        <v>6</v>
      </c>
      <c r="E73" s="4">
        <v>-8640</v>
      </c>
      <c r="F73" s="4">
        <v>0</v>
      </c>
      <c r="G73" s="4">
        <v>-8640</v>
      </c>
      <c r="H73" s="4">
        <v>-8694</v>
      </c>
      <c r="I73" s="4">
        <v>0</v>
      </c>
      <c r="J73" s="4">
        <v>-8694</v>
      </c>
      <c r="K73" s="4">
        <v>-157</v>
      </c>
      <c r="L73" s="4">
        <v>-157</v>
      </c>
      <c r="M73" s="17">
        <f t="shared" si="25"/>
        <v>-4778.7610619469024</v>
      </c>
      <c r="N73" s="17">
        <f t="shared" si="25"/>
        <v>0</v>
      </c>
      <c r="O73" s="32">
        <f t="shared" si="25"/>
        <v>-4778.7610619469024</v>
      </c>
      <c r="P73" s="17">
        <f t="shared" si="25"/>
        <v>-4808.6283185840712</v>
      </c>
      <c r="Q73" s="17">
        <f t="shared" si="25"/>
        <v>0</v>
      </c>
      <c r="R73" s="32">
        <f t="shared" si="25"/>
        <v>-4808.6283185840712</v>
      </c>
      <c r="S73" s="20">
        <f t="shared" si="25"/>
        <v>-86.836283185840713</v>
      </c>
      <c r="T73" s="20">
        <f t="shared" si="25"/>
        <v>-86.836283185840713</v>
      </c>
      <c r="U73" s="161">
        <f t="shared" si="28"/>
        <v>-4865.5973451327427</v>
      </c>
      <c r="V73" s="161">
        <f t="shared" si="29"/>
        <v>-4895.4646017699115</v>
      </c>
      <c r="W73" s="160">
        <f t="shared" si="30"/>
        <v>6.1384562919177821E-3</v>
      </c>
      <c r="X73" s="182">
        <f t="shared" si="26"/>
        <v>-4865.5973451327427</v>
      </c>
      <c r="Y73" s="182">
        <f t="shared" si="27"/>
        <v>-4895.4646017699115</v>
      </c>
      <c r="Z73" s="181">
        <f t="shared" si="31"/>
        <v>6.1384562919177821E-3</v>
      </c>
    </row>
    <row r="74" spans="1:26" s="3" customFormat="1">
      <c r="A74" s="3" t="s">
        <v>249</v>
      </c>
      <c r="B74" s="4">
        <v>2157</v>
      </c>
      <c r="C74" s="51" t="s">
        <v>250</v>
      </c>
      <c r="D74" s="4">
        <v>6</v>
      </c>
      <c r="E74" s="4">
        <v>-10554</v>
      </c>
      <c r="F74" s="4">
        <v>0</v>
      </c>
      <c r="G74" s="4">
        <v>-10554</v>
      </c>
      <c r="H74" s="4">
        <v>-11119</v>
      </c>
      <c r="I74" s="4">
        <v>0</v>
      </c>
      <c r="J74" s="4">
        <v>-11119</v>
      </c>
      <c r="K74" s="4">
        <v>-230</v>
      </c>
      <c r="L74" s="4">
        <v>-230</v>
      </c>
      <c r="M74" s="17">
        <f t="shared" si="25"/>
        <v>-4892.9068150208623</v>
      </c>
      <c r="N74" s="17">
        <f t="shared" si="25"/>
        <v>0</v>
      </c>
      <c r="O74" s="32">
        <f t="shared" si="25"/>
        <v>-4892.9068150208623</v>
      </c>
      <c r="P74" s="17">
        <f t="shared" si="25"/>
        <v>-5154.8446917014371</v>
      </c>
      <c r="Q74" s="17">
        <f t="shared" si="25"/>
        <v>0</v>
      </c>
      <c r="R74" s="32">
        <f t="shared" si="25"/>
        <v>-5154.8446917014371</v>
      </c>
      <c r="S74" s="20">
        <f t="shared" si="25"/>
        <v>-106.62957811775614</v>
      </c>
      <c r="T74" s="20">
        <f t="shared" si="25"/>
        <v>-106.62957811775614</v>
      </c>
      <c r="U74" s="161">
        <f t="shared" si="28"/>
        <v>-4999.5363931386182</v>
      </c>
      <c r="V74" s="161">
        <f t="shared" si="29"/>
        <v>-5261.4742698191931</v>
      </c>
      <c r="W74" s="160">
        <f t="shared" si="30"/>
        <v>5.2392433234421443E-2</v>
      </c>
      <c r="X74" s="182">
        <f t="shared" si="26"/>
        <v>-4999.5363931386182</v>
      </c>
      <c r="Y74" s="182">
        <f t="shared" si="27"/>
        <v>-5261.4742698191931</v>
      </c>
      <c r="Z74" s="181">
        <f t="shared" si="31"/>
        <v>5.2392433234421443E-2</v>
      </c>
    </row>
    <row r="75" spans="1:26" s="3" customFormat="1">
      <c r="A75" s="3" t="s">
        <v>287</v>
      </c>
      <c r="B75" s="4">
        <v>24163</v>
      </c>
      <c r="C75" s="51" t="s">
        <v>288</v>
      </c>
      <c r="D75" s="4">
        <v>6</v>
      </c>
      <c r="E75" s="4">
        <v>-66294</v>
      </c>
      <c r="F75" s="4">
        <v>0</v>
      </c>
      <c r="G75" s="4">
        <v>-66294</v>
      </c>
      <c r="H75" s="4">
        <v>-67275</v>
      </c>
      <c r="I75" s="4">
        <v>0</v>
      </c>
      <c r="J75" s="4">
        <v>-67275</v>
      </c>
      <c r="K75" s="4">
        <v>-1885</v>
      </c>
      <c r="L75" s="4">
        <v>-1961</v>
      </c>
      <c r="M75" s="17">
        <f t="shared" si="25"/>
        <v>-2743.6162728138061</v>
      </c>
      <c r="N75" s="17">
        <f t="shared" si="25"/>
        <v>0</v>
      </c>
      <c r="O75" s="32">
        <f t="shared" si="25"/>
        <v>-2743.6162728138061</v>
      </c>
      <c r="P75" s="17">
        <f t="shared" si="25"/>
        <v>-2784.2155361503123</v>
      </c>
      <c r="Q75" s="17">
        <f t="shared" si="25"/>
        <v>0</v>
      </c>
      <c r="R75" s="32">
        <f t="shared" si="25"/>
        <v>-2784.2155361503123</v>
      </c>
      <c r="S75" s="20">
        <f t="shared" si="25"/>
        <v>-78.011836278607788</v>
      </c>
      <c r="T75" s="20">
        <f t="shared" si="25"/>
        <v>-81.157141083474741</v>
      </c>
      <c r="U75" s="161">
        <f t="shared" si="28"/>
        <v>-2821.628109092414</v>
      </c>
      <c r="V75" s="161">
        <f t="shared" si="29"/>
        <v>-2865.3726772337873</v>
      </c>
      <c r="W75" s="160">
        <f t="shared" si="30"/>
        <v>1.5503307470042138E-2</v>
      </c>
      <c r="X75" s="182">
        <f t="shared" si="26"/>
        <v>-2821.628109092414</v>
      </c>
      <c r="Y75" s="182">
        <f t="shared" si="27"/>
        <v>-2865.3726772337873</v>
      </c>
      <c r="Z75" s="181">
        <f t="shared" si="31"/>
        <v>1.5503307470042138E-2</v>
      </c>
    </row>
    <row r="76" spans="1:26" s="3" customFormat="1">
      <c r="A76" s="3" t="s">
        <v>347</v>
      </c>
      <c r="B76" s="4">
        <v>9576</v>
      </c>
      <c r="C76" s="51" t="s">
        <v>348</v>
      </c>
      <c r="D76" s="4">
        <v>6</v>
      </c>
      <c r="E76" s="4">
        <v>-45650</v>
      </c>
      <c r="F76" s="4">
        <v>0</v>
      </c>
      <c r="G76" s="4">
        <v>-45650</v>
      </c>
      <c r="H76" s="4">
        <v>-47109</v>
      </c>
      <c r="I76" s="4">
        <v>0</v>
      </c>
      <c r="J76" s="4">
        <v>-47109</v>
      </c>
      <c r="K76" s="4">
        <v>-791</v>
      </c>
      <c r="L76" s="4">
        <v>-795</v>
      </c>
      <c r="M76" s="17">
        <f t="shared" si="25"/>
        <v>-4767.1261487050961</v>
      </c>
      <c r="N76" s="17">
        <f t="shared" si="25"/>
        <v>0</v>
      </c>
      <c r="O76" s="32">
        <f t="shared" si="25"/>
        <v>-4767.1261487050961</v>
      </c>
      <c r="P76" s="17">
        <f t="shared" si="25"/>
        <v>-4919.4862155388473</v>
      </c>
      <c r="Q76" s="17">
        <f t="shared" si="25"/>
        <v>0</v>
      </c>
      <c r="R76" s="32">
        <f t="shared" si="25"/>
        <v>-4919.4862155388473</v>
      </c>
      <c r="S76" s="20">
        <f t="shared" si="25"/>
        <v>-82.602339181286553</v>
      </c>
      <c r="T76" s="20">
        <f t="shared" si="25"/>
        <v>-83.02005012531329</v>
      </c>
      <c r="U76" s="161">
        <f t="shared" si="28"/>
        <v>-4849.7284878863829</v>
      </c>
      <c r="V76" s="161">
        <f t="shared" si="29"/>
        <v>-5002.5062656641603</v>
      </c>
      <c r="W76" s="160">
        <f t="shared" si="30"/>
        <v>3.1502336297667854E-2</v>
      </c>
      <c r="X76" s="182">
        <f t="shared" si="26"/>
        <v>-4849.7284878863829</v>
      </c>
      <c r="Y76" s="182">
        <f t="shared" si="27"/>
        <v>-5002.5062656641603</v>
      </c>
      <c r="Z76" s="181">
        <f t="shared" si="31"/>
        <v>3.1502336297667854E-2</v>
      </c>
    </row>
    <row r="77" spans="1:26" s="3" customFormat="1">
      <c r="A77" s="3" t="s">
        <v>357</v>
      </c>
      <c r="B77" s="4">
        <v>34889</v>
      </c>
      <c r="C77" s="51" t="s">
        <v>358</v>
      </c>
      <c r="D77" s="4">
        <v>6</v>
      </c>
      <c r="E77" s="4">
        <v>-112907</v>
      </c>
      <c r="F77" s="4">
        <v>63</v>
      </c>
      <c r="G77" s="4">
        <v>-112844</v>
      </c>
      <c r="H77" s="4">
        <v>-113782</v>
      </c>
      <c r="I77" s="4">
        <v>83</v>
      </c>
      <c r="J77" s="4">
        <v>-113699</v>
      </c>
      <c r="K77" s="4">
        <v>-2689</v>
      </c>
      <c r="L77" s="4">
        <v>-2802</v>
      </c>
      <c r="M77" s="17">
        <f t="shared" si="25"/>
        <v>-3236.1775917911091</v>
      </c>
      <c r="N77" s="17">
        <f t="shared" si="25"/>
        <v>1.8057267333543523</v>
      </c>
      <c r="O77" s="32">
        <f t="shared" si="25"/>
        <v>-3234.3718650577548</v>
      </c>
      <c r="P77" s="17">
        <f t="shared" si="25"/>
        <v>-3261.2571297543636</v>
      </c>
      <c r="Q77" s="17">
        <f t="shared" si="25"/>
        <v>2.3789733153716073</v>
      </c>
      <c r="R77" s="32">
        <f t="shared" si="25"/>
        <v>-3258.8781564389924</v>
      </c>
      <c r="S77" s="20">
        <f t="shared" si="25"/>
        <v>-77.073002952219895</v>
      </c>
      <c r="T77" s="20">
        <f t="shared" si="25"/>
        <v>-80.311846140617391</v>
      </c>
      <c r="U77" s="161">
        <f t="shared" si="28"/>
        <v>-3313.2505947433292</v>
      </c>
      <c r="V77" s="161">
        <f t="shared" si="29"/>
        <v>-3341.5689758949811</v>
      </c>
      <c r="W77" s="160">
        <f t="shared" si="30"/>
        <v>8.5470085470085166E-3</v>
      </c>
      <c r="X77" s="182">
        <f t="shared" si="26"/>
        <v>-3311.4448680099749</v>
      </c>
      <c r="Y77" s="182">
        <f t="shared" si="27"/>
        <v>-3339.1900025796099</v>
      </c>
      <c r="Z77" s="181">
        <f t="shared" si="31"/>
        <v>8.3785585070932367E-3</v>
      </c>
    </row>
    <row r="78" spans="1:26" s="3" customFormat="1">
      <c r="A78" s="3" t="s">
        <v>371</v>
      </c>
      <c r="B78" s="4">
        <v>8978</v>
      </c>
      <c r="C78" s="51" t="s">
        <v>372</v>
      </c>
      <c r="D78" s="4">
        <v>6</v>
      </c>
      <c r="E78" s="4">
        <v>-38410</v>
      </c>
      <c r="F78" s="4">
        <v>4</v>
      </c>
      <c r="G78" s="4">
        <v>-38406</v>
      </c>
      <c r="H78" s="4">
        <v>-38893</v>
      </c>
      <c r="I78" s="4">
        <v>4</v>
      </c>
      <c r="J78" s="4">
        <v>-38889</v>
      </c>
      <c r="K78" s="4">
        <v>-721</v>
      </c>
      <c r="L78" s="4">
        <v>-732</v>
      </c>
      <c r="M78" s="17">
        <f t="shared" si="25"/>
        <v>-4278.2356872354649</v>
      </c>
      <c r="N78" s="17">
        <f t="shared" si="25"/>
        <v>0.44553352639786142</v>
      </c>
      <c r="O78" s="32">
        <f t="shared" si="25"/>
        <v>-4277.7901537090665</v>
      </c>
      <c r="P78" s="17">
        <f t="shared" si="25"/>
        <v>-4332.0338605480065</v>
      </c>
      <c r="Q78" s="17">
        <f t="shared" si="25"/>
        <v>0.44553352639786142</v>
      </c>
      <c r="R78" s="32">
        <f t="shared" si="25"/>
        <v>-4331.5883270216082</v>
      </c>
      <c r="S78" s="20">
        <f t="shared" si="25"/>
        <v>-80.307418133214526</v>
      </c>
      <c r="T78" s="20">
        <f t="shared" si="25"/>
        <v>-81.532635330808645</v>
      </c>
      <c r="U78" s="161">
        <f t="shared" si="28"/>
        <v>-4358.5431053686798</v>
      </c>
      <c r="V78" s="161">
        <f t="shared" si="29"/>
        <v>-4413.5664958788147</v>
      </c>
      <c r="W78" s="160">
        <f t="shared" si="30"/>
        <v>1.2624262093991812E-2</v>
      </c>
      <c r="X78" s="182">
        <f t="shared" si="26"/>
        <v>-4358.0975718422815</v>
      </c>
      <c r="Y78" s="182">
        <f t="shared" si="27"/>
        <v>-4413.1209623524164</v>
      </c>
      <c r="Z78" s="181">
        <f t="shared" si="31"/>
        <v>1.2625552687402397E-2</v>
      </c>
    </row>
    <row r="79" spans="1:26" s="3" customFormat="1">
      <c r="A79" s="3" t="s">
        <v>389</v>
      </c>
      <c r="B79" s="4">
        <v>6285</v>
      </c>
      <c r="C79" s="51" t="s">
        <v>390</v>
      </c>
      <c r="D79" s="4">
        <v>6</v>
      </c>
      <c r="E79" s="4">
        <v>-28007</v>
      </c>
      <c r="F79" s="4">
        <v>400</v>
      </c>
      <c r="G79" s="4">
        <v>-27607</v>
      </c>
      <c r="H79" s="4">
        <v>-28470</v>
      </c>
      <c r="I79" s="4">
        <v>400</v>
      </c>
      <c r="J79" s="4">
        <v>-28070</v>
      </c>
      <c r="K79" s="4">
        <v>-489</v>
      </c>
      <c r="L79" s="4">
        <v>-500</v>
      </c>
      <c r="M79" s="17">
        <f t="shared" si="25"/>
        <v>-4456.1654733492442</v>
      </c>
      <c r="N79" s="17">
        <f t="shared" si="25"/>
        <v>63.643595863166269</v>
      </c>
      <c r="O79" s="32">
        <f t="shared" si="25"/>
        <v>-4392.5218774860778</v>
      </c>
      <c r="P79" s="17">
        <f t="shared" si="25"/>
        <v>-4529.8329355608594</v>
      </c>
      <c r="Q79" s="17">
        <f t="shared" si="25"/>
        <v>63.643595863166269</v>
      </c>
      <c r="R79" s="32">
        <f t="shared" si="25"/>
        <v>-4466.189339697693</v>
      </c>
      <c r="S79" s="20">
        <f t="shared" si="25"/>
        <v>-77.804295942720771</v>
      </c>
      <c r="T79" s="20">
        <f t="shared" si="25"/>
        <v>-79.554494828957843</v>
      </c>
      <c r="U79" s="161">
        <f t="shared" si="28"/>
        <v>-4533.9697692919653</v>
      </c>
      <c r="V79" s="161">
        <f t="shared" si="29"/>
        <v>-4609.3874303898174</v>
      </c>
      <c r="W79" s="160">
        <f t="shared" si="30"/>
        <v>1.6633913531723721E-2</v>
      </c>
      <c r="X79" s="182">
        <f t="shared" si="26"/>
        <v>-4470.3261734287989</v>
      </c>
      <c r="Y79" s="182">
        <f t="shared" si="27"/>
        <v>-4545.743834526651</v>
      </c>
      <c r="Z79" s="181">
        <f t="shared" si="31"/>
        <v>1.6870728929385015E-2</v>
      </c>
    </row>
    <row r="80" spans="1:26" s="3" customFormat="1">
      <c r="A80" s="3" t="s">
        <v>411</v>
      </c>
      <c r="B80" s="4">
        <v>20207</v>
      </c>
      <c r="C80" s="51" t="s">
        <v>412</v>
      </c>
      <c r="D80" s="4">
        <v>6</v>
      </c>
      <c r="E80" s="4">
        <v>-55924</v>
      </c>
      <c r="F80" s="4">
        <v>60</v>
      </c>
      <c r="G80" s="4">
        <v>-55864</v>
      </c>
      <c r="H80" s="4">
        <v>-58746</v>
      </c>
      <c r="I80" s="4">
        <v>60</v>
      </c>
      <c r="J80" s="4">
        <v>-58686</v>
      </c>
      <c r="K80" s="4">
        <v>-1499</v>
      </c>
      <c r="L80" s="4">
        <v>-1561</v>
      </c>
      <c r="M80" s="17">
        <f t="shared" si="25"/>
        <v>-2767.5557974959174</v>
      </c>
      <c r="N80" s="17">
        <f t="shared" si="25"/>
        <v>2.969268075419409</v>
      </c>
      <c r="O80" s="32">
        <f t="shared" si="25"/>
        <v>-2764.5865294204978</v>
      </c>
      <c r="P80" s="17">
        <f t="shared" si="25"/>
        <v>-2907.2103726431433</v>
      </c>
      <c r="Q80" s="17">
        <f t="shared" si="25"/>
        <v>2.969268075419409</v>
      </c>
      <c r="R80" s="32">
        <f t="shared" si="25"/>
        <v>-2904.2411045677241</v>
      </c>
      <c r="S80" s="20">
        <f t="shared" si="25"/>
        <v>-74.182214084228235</v>
      </c>
      <c r="T80" s="20">
        <f t="shared" si="25"/>
        <v>-77.250457762161631</v>
      </c>
      <c r="U80" s="161">
        <f t="shared" si="28"/>
        <v>-2841.7380115801457</v>
      </c>
      <c r="V80" s="161">
        <f t="shared" si="29"/>
        <v>-2984.4608304053049</v>
      </c>
      <c r="W80" s="160">
        <f t="shared" si="30"/>
        <v>5.0223777928704472E-2</v>
      </c>
      <c r="X80" s="182">
        <f t="shared" si="26"/>
        <v>-2838.768743504726</v>
      </c>
      <c r="Y80" s="182">
        <f t="shared" si="27"/>
        <v>-2981.4915623298857</v>
      </c>
      <c r="Z80" s="181">
        <f t="shared" si="31"/>
        <v>5.0276310513745814E-2</v>
      </c>
    </row>
    <row r="81" spans="1:26" s="3" customFormat="1">
      <c r="A81" s="3" t="s">
        <v>429</v>
      </c>
      <c r="B81" s="4">
        <v>2719</v>
      </c>
      <c r="C81" s="51" t="s">
        <v>430</v>
      </c>
      <c r="D81" s="4">
        <v>6</v>
      </c>
      <c r="E81" s="4">
        <v>-12357</v>
      </c>
      <c r="F81" s="4">
        <v>101</v>
      </c>
      <c r="G81" s="4">
        <v>-12256</v>
      </c>
      <c r="H81" s="4">
        <v>-12781</v>
      </c>
      <c r="I81" s="4">
        <v>93</v>
      </c>
      <c r="J81" s="4">
        <v>-12688</v>
      </c>
      <c r="K81" s="4">
        <v>-216</v>
      </c>
      <c r="L81" s="4">
        <v>-216</v>
      </c>
      <c r="M81" s="17">
        <f t="shared" si="25"/>
        <v>-4544.6855461566756</v>
      </c>
      <c r="N81" s="17">
        <f t="shared" si="25"/>
        <v>37.146009562339096</v>
      </c>
      <c r="O81" s="32">
        <f t="shared" si="25"/>
        <v>-4507.5395365943359</v>
      </c>
      <c r="P81" s="17">
        <f t="shared" si="25"/>
        <v>-4700.6252298639201</v>
      </c>
      <c r="Q81" s="17">
        <f t="shared" si="25"/>
        <v>34.203751379183522</v>
      </c>
      <c r="R81" s="32">
        <f t="shared" si="25"/>
        <v>-4666.4214784847372</v>
      </c>
      <c r="S81" s="20">
        <f t="shared" si="25"/>
        <v>-79.440970945200448</v>
      </c>
      <c r="T81" s="20">
        <f t="shared" si="25"/>
        <v>-79.440970945200448</v>
      </c>
      <c r="U81" s="161">
        <f t="shared" si="28"/>
        <v>-4624.1265171018758</v>
      </c>
      <c r="V81" s="161">
        <f t="shared" si="29"/>
        <v>-4780.0662008091203</v>
      </c>
      <c r="W81" s="160">
        <f t="shared" si="30"/>
        <v>3.372305734510439E-2</v>
      </c>
      <c r="X81" s="182">
        <f t="shared" si="26"/>
        <v>-4586.9805075395361</v>
      </c>
      <c r="Y81" s="182">
        <f t="shared" si="27"/>
        <v>-4745.8624494299374</v>
      </c>
      <c r="Z81" s="181">
        <f t="shared" si="31"/>
        <v>3.4637588197562685E-2</v>
      </c>
    </row>
    <row r="82" spans="1:26" s="3" customFormat="1">
      <c r="A82" s="3" t="s">
        <v>445</v>
      </c>
      <c r="B82" s="4">
        <v>6439</v>
      </c>
      <c r="C82" s="51" t="s">
        <v>446</v>
      </c>
      <c r="D82" s="4">
        <v>6</v>
      </c>
      <c r="E82" s="4">
        <v>-26333</v>
      </c>
      <c r="F82" s="4">
        <v>0</v>
      </c>
      <c r="G82" s="4">
        <v>-26333</v>
      </c>
      <c r="H82" s="4">
        <v>-27100</v>
      </c>
      <c r="I82" s="4">
        <v>0</v>
      </c>
      <c r="J82" s="4">
        <v>-27100</v>
      </c>
      <c r="K82" s="4">
        <v>-496</v>
      </c>
      <c r="L82" s="4">
        <v>-503</v>
      </c>
      <c r="M82" s="17">
        <f t="shared" si="25"/>
        <v>-4089.6101879173784</v>
      </c>
      <c r="N82" s="17">
        <f t="shared" si="25"/>
        <v>0</v>
      </c>
      <c r="O82" s="32">
        <f t="shared" si="25"/>
        <v>-4089.6101879173784</v>
      </c>
      <c r="P82" s="17">
        <f t="shared" si="25"/>
        <v>-4208.7280633638766</v>
      </c>
      <c r="Q82" s="17">
        <f t="shared" si="25"/>
        <v>0</v>
      </c>
      <c r="R82" s="32">
        <f t="shared" si="25"/>
        <v>-4208.7280633638766</v>
      </c>
      <c r="S82" s="20">
        <f t="shared" si="25"/>
        <v>-77.030594812859135</v>
      </c>
      <c r="T82" s="20">
        <f t="shared" si="25"/>
        <v>-78.117720142879335</v>
      </c>
      <c r="U82" s="161">
        <f t="shared" si="28"/>
        <v>-4166.6407827302373</v>
      </c>
      <c r="V82" s="161">
        <f t="shared" si="29"/>
        <v>-4286.8457835067557</v>
      </c>
      <c r="W82" s="160">
        <f t="shared" si="30"/>
        <v>2.8849379402885011E-2</v>
      </c>
      <c r="X82" s="182">
        <f t="shared" si="26"/>
        <v>-4166.6407827302373</v>
      </c>
      <c r="Y82" s="182">
        <f t="shared" si="27"/>
        <v>-4286.8457835067557</v>
      </c>
      <c r="Z82" s="181">
        <f t="shared" si="31"/>
        <v>2.8849379402885011E-2</v>
      </c>
    </row>
    <row r="83" spans="1:26" s="3" customFormat="1">
      <c r="A83" s="3" t="s">
        <v>477</v>
      </c>
      <c r="B83" s="4">
        <v>4154</v>
      </c>
      <c r="C83" s="51" t="s">
        <v>478</v>
      </c>
      <c r="D83" s="4">
        <v>6</v>
      </c>
      <c r="E83" s="4">
        <v>-20441</v>
      </c>
      <c r="F83" s="4">
        <v>25</v>
      </c>
      <c r="G83" s="4">
        <v>-20416</v>
      </c>
      <c r="H83" s="4">
        <v>-21798</v>
      </c>
      <c r="I83" s="4">
        <v>25</v>
      </c>
      <c r="J83" s="4">
        <v>-21773</v>
      </c>
      <c r="K83" s="4">
        <v>-343</v>
      </c>
      <c r="L83" s="4">
        <v>-345</v>
      </c>
      <c r="M83" s="17">
        <f t="shared" si="25"/>
        <v>-4920.7992296581606</v>
      </c>
      <c r="N83" s="17">
        <f t="shared" si="25"/>
        <v>6.0182956186807894</v>
      </c>
      <c r="O83" s="32">
        <f t="shared" si="25"/>
        <v>-4914.7809340394797</v>
      </c>
      <c r="P83" s="17">
        <f t="shared" si="25"/>
        <v>-5247.4723158401539</v>
      </c>
      <c r="Q83" s="17">
        <f t="shared" si="25"/>
        <v>6.0182956186807894</v>
      </c>
      <c r="R83" s="32">
        <f t="shared" si="25"/>
        <v>-5241.454020221473</v>
      </c>
      <c r="S83" s="20">
        <f t="shared" si="25"/>
        <v>-82.571015888300437</v>
      </c>
      <c r="T83" s="20">
        <f t="shared" si="25"/>
        <v>-83.052479537794895</v>
      </c>
      <c r="U83" s="161">
        <f t="shared" si="28"/>
        <v>-5003.3702455464609</v>
      </c>
      <c r="V83" s="161">
        <f t="shared" si="29"/>
        <v>-5330.524795377949</v>
      </c>
      <c r="W83" s="160">
        <f t="shared" si="30"/>
        <v>6.5386836027713668E-2</v>
      </c>
      <c r="X83" s="182">
        <f t="shared" si="26"/>
        <v>-4997.35194992778</v>
      </c>
      <c r="Y83" s="182">
        <f t="shared" si="27"/>
        <v>-5324.5064997592681</v>
      </c>
      <c r="Z83" s="181">
        <f t="shared" si="31"/>
        <v>6.5465581193699274E-2</v>
      </c>
    </row>
    <row r="84" spans="1:26" s="3" customFormat="1">
      <c r="A84" s="3" t="s">
        <v>489</v>
      </c>
      <c r="B84" s="4">
        <v>23995</v>
      </c>
      <c r="C84" s="51" t="s">
        <v>490</v>
      </c>
      <c r="D84" s="4">
        <v>6</v>
      </c>
      <c r="E84" s="4">
        <v>-96005</v>
      </c>
      <c r="F84" s="4">
        <v>81</v>
      </c>
      <c r="G84" s="4">
        <v>-95924</v>
      </c>
      <c r="H84" s="4">
        <v>-103014</v>
      </c>
      <c r="I84" s="4">
        <v>34</v>
      </c>
      <c r="J84" s="4">
        <v>-102980</v>
      </c>
      <c r="K84" s="4">
        <v>-1938</v>
      </c>
      <c r="L84" s="4">
        <v>-1973</v>
      </c>
      <c r="M84" s="17">
        <f t="shared" si="25"/>
        <v>-4001.0418837257762</v>
      </c>
      <c r="N84" s="17">
        <f t="shared" si="25"/>
        <v>3.3757032715148991</v>
      </c>
      <c r="O84" s="32">
        <f t="shared" si="25"/>
        <v>-3997.6661804542614</v>
      </c>
      <c r="P84" s="17">
        <f t="shared" si="25"/>
        <v>-4293.1444050843929</v>
      </c>
      <c r="Q84" s="17">
        <f t="shared" si="25"/>
        <v>1.4169618670556365</v>
      </c>
      <c r="R84" s="32">
        <f t="shared" si="25"/>
        <v>-4291.7274432173372</v>
      </c>
      <c r="S84" s="20">
        <f t="shared" si="25"/>
        <v>-80.766826422171292</v>
      </c>
      <c r="T84" s="20">
        <f t="shared" si="25"/>
        <v>-82.225463638257963</v>
      </c>
      <c r="U84" s="161">
        <f t="shared" si="28"/>
        <v>-4081.8087101479473</v>
      </c>
      <c r="V84" s="161">
        <f t="shared" si="29"/>
        <v>-4375.3698687226506</v>
      </c>
      <c r="W84" s="160">
        <f t="shared" si="30"/>
        <v>7.191938168118206E-2</v>
      </c>
      <c r="X84" s="182">
        <f t="shared" si="26"/>
        <v>-4078.4330068764325</v>
      </c>
      <c r="Y84" s="182">
        <f t="shared" si="27"/>
        <v>-4373.9529068555948</v>
      </c>
      <c r="Z84" s="181">
        <f t="shared" si="31"/>
        <v>7.2459177208722414E-2</v>
      </c>
    </row>
    <row r="85" spans="1:26" s="3" customFormat="1">
      <c r="A85" s="3" t="s">
        <v>545</v>
      </c>
      <c r="B85" s="4">
        <v>244315</v>
      </c>
      <c r="C85" s="51" t="s">
        <v>546</v>
      </c>
      <c r="D85" s="4">
        <v>6</v>
      </c>
      <c r="E85" s="4">
        <v>-856701</v>
      </c>
      <c r="F85" s="4">
        <v>1565</v>
      </c>
      <c r="G85" s="4">
        <v>-855136</v>
      </c>
      <c r="H85" s="4">
        <v>-896773</v>
      </c>
      <c r="I85" s="4">
        <v>2210</v>
      </c>
      <c r="J85" s="4">
        <v>-894563</v>
      </c>
      <c r="K85" s="4">
        <v>-19535</v>
      </c>
      <c r="L85" s="4">
        <v>-20329</v>
      </c>
      <c r="M85" s="17">
        <f t="shared" si="25"/>
        <v>-3506.5427828827537</v>
      </c>
      <c r="N85" s="17">
        <f t="shared" si="25"/>
        <v>6.4056648179604201</v>
      </c>
      <c r="O85" s="32">
        <f t="shared" si="25"/>
        <v>-3500.1371180647934</v>
      </c>
      <c r="P85" s="17">
        <f t="shared" si="25"/>
        <v>-3670.5605468350286</v>
      </c>
      <c r="Q85" s="17">
        <f t="shared" si="25"/>
        <v>9.0456991998035328</v>
      </c>
      <c r="R85" s="32">
        <f t="shared" si="25"/>
        <v>-3661.5148476352251</v>
      </c>
      <c r="S85" s="20">
        <f t="shared" si="25"/>
        <v>-79.95825061907783</v>
      </c>
      <c r="T85" s="20">
        <f t="shared" si="25"/>
        <v>-83.208153408509503</v>
      </c>
      <c r="U85" s="161">
        <f t="shared" si="28"/>
        <v>-3586.5010335018314</v>
      </c>
      <c r="V85" s="161">
        <f t="shared" si="29"/>
        <v>-3753.7687002435382</v>
      </c>
      <c r="W85" s="160">
        <f t="shared" si="30"/>
        <v>4.6638120323748478E-2</v>
      </c>
      <c r="X85" s="182">
        <f t="shared" si="26"/>
        <v>-3580.0953686838711</v>
      </c>
      <c r="Y85" s="182">
        <f t="shared" si="27"/>
        <v>-3744.7230010437347</v>
      </c>
      <c r="Z85" s="181">
        <f t="shared" si="31"/>
        <v>4.5984147182197788E-2</v>
      </c>
    </row>
    <row r="86" spans="1:26" s="3" customFormat="1">
      <c r="A86" s="3" t="s">
        <v>571</v>
      </c>
      <c r="B86" s="4">
        <v>4673</v>
      </c>
      <c r="C86" s="51" t="s">
        <v>572</v>
      </c>
      <c r="D86" s="4">
        <v>6</v>
      </c>
      <c r="E86" s="4">
        <v>-20328</v>
      </c>
      <c r="F86" s="4">
        <v>12</v>
      </c>
      <c r="G86" s="4">
        <v>-20316</v>
      </c>
      <c r="H86" s="4">
        <v>-21262</v>
      </c>
      <c r="I86" s="4">
        <v>0</v>
      </c>
      <c r="J86" s="4">
        <v>-21262</v>
      </c>
      <c r="K86" s="4">
        <v>-372</v>
      </c>
      <c r="L86" s="4">
        <v>-373</v>
      </c>
      <c r="M86" s="17">
        <f t="shared" si="25"/>
        <v>-4350.0962978814468</v>
      </c>
      <c r="N86" s="17">
        <f t="shared" si="25"/>
        <v>2.5679435052428845</v>
      </c>
      <c r="O86" s="32">
        <f t="shared" si="25"/>
        <v>-4347.5283543762034</v>
      </c>
      <c r="P86" s="17">
        <f t="shared" si="25"/>
        <v>-4549.9679007061841</v>
      </c>
      <c r="Q86" s="17">
        <f t="shared" si="25"/>
        <v>0</v>
      </c>
      <c r="R86" s="32">
        <f t="shared" si="25"/>
        <v>-4549.9679007061841</v>
      </c>
      <c r="S86" s="20">
        <f t="shared" si="25"/>
        <v>-79.606248662529424</v>
      </c>
      <c r="T86" s="20">
        <f t="shared" si="25"/>
        <v>-79.820243954633</v>
      </c>
      <c r="U86" s="161">
        <f t="shared" si="28"/>
        <v>-4429.7025465439765</v>
      </c>
      <c r="V86" s="161">
        <f t="shared" si="29"/>
        <v>-4629.7881446608171</v>
      </c>
      <c r="W86" s="160">
        <f t="shared" si="30"/>
        <v>4.5169082125603666E-2</v>
      </c>
      <c r="X86" s="182">
        <f t="shared" si="26"/>
        <v>-4427.1346030387331</v>
      </c>
      <c r="Y86" s="182">
        <f t="shared" si="27"/>
        <v>-4629.7881446608171</v>
      </c>
      <c r="Z86" s="181">
        <f t="shared" si="31"/>
        <v>4.5775328692962081E-2</v>
      </c>
    </row>
    <row r="87" spans="1:26" s="3" customFormat="1">
      <c r="A87" s="3" t="s">
        <v>587</v>
      </c>
      <c r="B87" s="4">
        <v>20701</v>
      </c>
      <c r="C87" s="51" t="s">
        <v>588</v>
      </c>
      <c r="D87" s="4">
        <v>6</v>
      </c>
      <c r="E87" s="4">
        <v>-76565</v>
      </c>
      <c r="F87" s="4">
        <v>60</v>
      </c>
      <c r="G87" s="4">
        <v>-76505</v>
      </c>
      <c r="H87" s="4">
        <v>-82546</v>
      </c>
      <c r="I87" s="4">
        <v>60</v>
      </c>
      <c r="J87" s="4">
        <v>-82486</v>
      </c>
      <c r="K87" s="4">
        <v>-1653</v>
      </c>
      <c r="L87" s="4">
        <v>-1682</v>
      </c>
      <c r="M87" s="17">
        <f t="shared" si="25"/>
        <v>-3698.6135935462057</v>
      </c>
      <c r="N87" s="17">
        <f t="shared" si="25"/>
        <v>2.8984107047968699</v>
      </c>
      <c r="O87" s="32">
        <f t="shared" si="25"/>
        <v>-3695.7151828414085</v>
      </c>
      <c r="P87" s="17">
        <f t="shared" si="25"/>
        <v>-3987.5368339693737</v>
      </c>
      <c r="Q87" s="17">
        <f t="shared" si="25"/>
        <v>2.8984107047968699</v>
      </c>
      <c r="R87" s="32">
        <f t="shared" si="25"/>
        <v>-3984.6384232645764</v>
      </c>
      <c r="S87" s="20">
        <f t="shared" si="25"/>
        <v>-79.851214917153754</v>
      </c>
      <c r="T87" s="20">
        <f t="shared" si="25"/>
        <v>-81.252113424472242</v>
      </c>
      <c r="U87" s="161">
        <f t="shared" si="28"/>
        <v>-3778.4648084633595</v>
      </c>
      <c r="V87" s="161">
        <f t="shared" si="29"/>
        <v>-4068.7889473938458</v>
      </c>
      <c r="W87" s="160">
        <f t="shared" si="30"/>
        <v>7.6836533790176187E-2</v>
      </c>
      <c r="X87" s="182">
        <f t="shared" si="26"/>
        <v>-3775.5663977585623</v>
      </c>
      <c r="Y87" s="182">
        <f t="shared" si="27"/>
        <v>-4065.8905366890485</v>
      </c>
      <c r="Z87" s="181">
        <f t="shared" si="31"/>
        <v>7.6895519332633944E-2</v>
      </c>
    </row>
    <row r="88" spans="1:26" s="3" customFormat="1">
      <c r="A88" s="3" t="s">
        <v>597</v>
      </c>
      <c r="B88" s="4">
        <v>4437</v>
      </c>
      <c r="C88" s="51" t="s">
        <v>598</v>
      </c>
      <c r="D88" s="4">
        <v>6</v>
      </c>
      <c r="E88" s="4">
        <v>-14177</v>
      </c>
      <c r="F88" s="4">
        <v>0</v>
      </c>
      <c r="G88" s="4">
        <v>-14177</v>
      </c>
      <c r="H88" s="4">
        <v>-14725</v>
      </c>
      <c r="I88" s="4">
        <v>0</v>
      </c>
      <c r="J88" s="4">
        <v>-14725</v>
      </c>
      <c r="K88" s="4">
        <v>-333</v>
      </c>
      <c r="L88" s="4">
        <v>-344</v>
      </c>
      <c r="M88" s="17">
        <f t="shared" si="25"/>
        <v>-3195.1769213432499</v>
      </c>
      <c r="N88" s="17">
        <f t="shared" si="25"/>
        <v>0</v>
      </c>
      <c r="O88" s="32">
        <f t="shared" si="25"/>
        <v>-3195.1769213432499</v>
      </c>
      <c r="P88" s="17">
        <f t="shared" si="25"/>
        <v>-3318.6837953572235</v>
      </c>
      <c r="Q88" s="17">
        <f t="shared" si="25"/>
        <v>0</v>
      </c>
      <c r="R88" s="32">
        <f t="shared" si="25"/>
        <v>-3318.6837953572235</v>
      </c>
      <c r="S88" s="20">
        <f t="shared" si="25"/>
        <v>-75.050709939148078</v>
      </c>
      <c r="T88" s="20">
        <f t="shared" si="25"/>
        <v>-77.529862519720538</v>
      </c>
      <c r="U88" s="161">
        <f t="shared" si="28"/>
        <v>-3270.2276312823979</v>
      </c>
      <c r="V88" s="161">
        <f t="shared" si="29"/>
        <v>-3396.2136578769441</v>
      </c>
      <c r="W88" s="160">
        <f t="shared" si="30"/>
        <v>3.8525155065472161E-2</v>
      </c>
      <c r="X88" s="182">
        <f t="shared" si="26"/>
        <v>-3270.2276312823979</v>
      </c>
      <c r="Y88" s="182">
        <f t="shared" si="27"/>
        <v>-3396.2136578769441</v>
      </c>
      <c r="Z88" s="181">
        <f t="shared" si="31"/>
        <v>3.8525155065472161E-2</v>
      </c>
    </row>
    <row r="89" spans="1:26" s="3" customFormat="1">
      <c r="A89" s="3" t="s">
        <v>611</v>
      </c>
      <c r="B89" s="4">
        <v>6462</v>
      </c>
      <c r="C89" s="51" t="s">
        <v>612</v>
      </c>
      <c r="D89" s="4">
        <v>6</v>
      </c>
      <c r="E89" s="4">
        <v>-30391</v>
      </c>
      <c r="F89" s="4">
        <v>101</v>
      </c>
      <c r="G89" s="4">
        <v>-30290</v>
      </c>
      <c r="H89" s="4">
        <v>-31851</v>
      </c>
      <c r="I89" s="4">
        <v>110</v>
      </c>
      <c r="J89" s="4">
        <v>-31741</v>
      </c>
      <c r="K89" s="4">
        <v>-504</v>
      </c>
      <c r="L89" s="4">
        <v>-565</v>
      </c>
      <c r="M89" s="17">
        <f t="shared" si="25"/>
        <v>-4703.0331166821416</v>
      </c>
      <c r="N89" s="17">
        <f t="shared" si="25"/>
        <v>15.629835964097802</v>
      </c>
      <c r="O89" s="32">
        <f t="shared" si="25"/>
        <v>-4687.4032807180438</v>
      </c>
      <c r="P89" s="17">
        <f t="shared" si="25"/>
        <v>-4928.969359331476</v>
      </c>
      <c r="Q89" s="17">
        <f t="shared" si="25"/>
        <v>17.022593624264932</v>
      </c>
      <c r="R89" s="32">
        <f t="shared" si="25"/>
        <v>-4911.9467657072109</v>
      </c>
      <c r="S89" s="20">
        <f t="shared" si="25"/>
        <v>-77.994428969359333</v>
      </c>
      <c r="T89" s="20">
        <f t="shared" si="25"/>
        <v>-87.43423088826988</v>
      </c>
      <c r="U89" s="161">
        <f t="shared" si="28"/>
        <v>-4781.027545651501</v>
      </c>
      <c r="V89" s="161">
        <f t="shared" si="29"/>
        <v>-5016.4035902197456</v>
      </c>
      <c r="W89" s="160">
        <f t="shared" si="30"/>
        <v>4.923126719533899E-2</v>
      </c>
      <c r="X89" s="182">
        <f t="shared" si="26"/>
        <v>-4765.3977096874032</v>
      </c>
      <c r="Y89" s="182">
        <f t="shared" si="27"/>
        <v>-4999.3809965954806</v>
      </c>
      <c r="Z89" s="181">
        <f t="shared" si="31"/>
        <v>4.9100474118334514E-2</v>
      </c>
    </row>
    <row r="90" spans="1:26" s="3" customFormat="1">
      <c r="A90" s="3" t="s">
        <v>619</v>
      </c>
      <c r="B90" s="4">
        <v>33529</v>
      </c>
      <c r="C90" s="51" t="s">
        <v>620</v>
      </c>
      <c r="D90" s="4">
        <v>6</v>
      </c>
      <c r="E90" s="4">
        <v>-99924</v>
      </c>
      <c r="F90" s="4">
        <v>81</v>
      </c>
      <c r="G90" s="4">
        <v>-99843</v>
      </c>
      <c r="H90" s="4">
        <v>-103486</v>
      </c>
      <c r="I90" s="4">
        <v>86</v>
      </c>
      <c r="J90" s="4">
        <v>-103400</v>
      </c>
      <c r="K90" s="4">
        <v>-2580</v>
      </c>
      <c r="L90" s="4">
        <v>-2668</v>
      </c>
      <c r="M90" s="17">
        <f t="shared" si="25"/>
        <v>-2980.2260729517729</v>
      </c>
      <c r="N90" s="17">
        <f t="shared" si="25"/>
        <v>2.4158191416385817</v>
      </c>
      <c r="O90" s="32">
        <f t="shared" si="25"/>
        <v>-2977.8102538101343</v>
      </c>
      <c r="P90" s="17">
        <f t="shared" si="25"/>
        <v>-3086.4624653285214</v>
      </c>
      <c r="Q90" s="17">
        <f t="shared" si="25"/>
        <v>2.5649437800113333</v>
      </c>
      <c r="R90" s="32">
        <f t="shared" si="25"/>
        <v>-3083.8975215485102</v>
      </c>
      <c r="S90" s="20">
        <f t="shared" si="25"/>
        <v>-76.948313400339998</v>
      </c>
      <c r="T90" s="20">
        <f t="shared" si="25"/>
        <v>-79.572907035700439</v>
      </c>
      <c r="U90" s="161">
        <f t="shared" si="28"/>
        <v>-3057.1743863521128</v>
      </c>
      <c r="V90" s="161">
        <f t="shared" si="29"/>
        <v>-3166.035372364222</v>
      </c>
      <c r="W90" s="160">
        <f t="shared" si="30"/>
        <v>3.5608366502770661E-2</v>
      </c>
      <c r="X90" s="182">
        <f t="shared" si="26"/>
        <v>-3054.7585672104742</v>
      </c>
      <c r="Y90" s="182">
        <f t="shared" si="27"/>
        <v>-3163.4704285842108</v>
      </c>
      <c r="Z90" s="181">
        <f t="shared" si="31"/>
        <v>3.5587709791746081E-2</v>
      </c>
    </row>
    <row r="91" spans="1:26">
      <c r="M91" s="2"/>
      <c r="N91" s="2"/>
      <c r="P91" s="2"/>
      <c r="Q91" s="2"/>
      <c r="S91" s="100"/>
      <c r="T91" s="100"/>
      <c r="U91" s="161"/>
      <c r="V91" s="161"/>
      <c r="W91" s="160"/>
      <c r="X91" s="182"/>
      <c r="Y91" s="182"/>
      <c r="Z91" s="181"/>
    </row>
    <row r="92" spans="1:26" s="11" customFormat="1">
      <c r="A92" s="11" t="s">
        <v>839</v>
      </c>
      <c r="B92" s="52">
        <f t="shared" ref="B92:L92" si="32">SUM(B93:B102)</f>
        <v>205200</v>
      </c>
      <c r="C92" s="52"/>
      <c r="D92" s="52"/>
      <c r="E92" s="52">
        <f t="shared" si="32"/>
        <v>-737934</v>
      </c>
      <c r="F92" s="52">
        <f t="shared" si="32"/>
        <v>1110</v>
      </c>
      <c r="G92" s="52">
        <f t="shared" si="32"/>
        <v>-736824</v>
      </c>
      <c r="H92" s="52">
        <f t="shared" si="32"/>
        <v>-772690</v>
      </c>
      <c r="I92" s="52">
        <f t="shared" si="32"/>
        <v>1361</v>
      </c>
      <c r="J92" s="52">
        <f t="shared" si="32"/>
        <v>-771329</v>
      </c>
      <c r="K92" s="52">
        <f t="shared" si="32"/>
        <v>-20478</v>
      </c>
      <c r="L92" s="52">
        <f t="shared" si="32"/>
        <v>-20933</v>
      </c>
      <c r="M92" s="37">
        <f t="shared" ref="M92:T102" si="33">1000*E92/$B92</f>
        <v>-3596.1695906432747</v>
      </c>
      <c r="N92" s="37">
        <f t="shared" si="33"/>
        <v>5.4093567251461989</v>
      </c>
      <c r="O92" s="174">
        <f t="shared" si="33"/>
        <v>-3590.7602339181285</v>
      </c>
      <c r="P92" s="37">
        <f t="shared" si="33"/>
        <v>-3765.5458089668614</v>
      </c>
      <c r="Q92" s="37">
        <f t="shared" si="33"/>
        <v>6.632553606237817</v>
      </c>
      <c r="R92" s="174">
        <f t="shared" si="33"/>
        <v>-3758.9132553606237</v>
      </c>
      <c r="S92" s="40">
        <f t="shared" si="33"/>
        <v>-99.795321637426895</v>
      </c>
      <c r="T92" s="40">
        <f t="shared" si="33"/>
        <v>-102.01267056530214</v>
      </c>
      <c r="U92" s="161">
        <f t="shared" si="28"/>
        <v>-3695.9649122807014</v>
      </c>
      <c r="V92" s="161">
        <f t="shared" si="29"/>
        <v>-3867.5584795321633</v>
      </c>
      <c r="W92" s="160">
        <f t="shared" si="30"/>
        <v>4.6427271720384189E-2</v>
      </c>
      <c r="X92" s="182">
        <f t="shared" ref="X92:X102" si="34">O92+S92</f>
        <v>-3690.5555555555552</v>
      </c>
      <c r="Y92" s="182">
        <f t="shared" ref="Y92:Y102" si="35">R92+T92</f>
        <v>-3860.9259259259256</v>
      </c>
      <c r="Z92" s="181">
        <f t="shared" si="31"/>
        <v>4.6163881780320049E-2</v>
      </c>
    </row>
    <row r="93" spans="1:26" s="3" customFormat="1">
      <c r="A93" s="3" t="s">
        <v>49</v>
      </c>
      <c r="B93" s="4">
        <v>8038</v>
      </c>
      <c r="C93" s="51" t="s">
        <v>50</v>
      </c>
      <c r="D93" s="4">
        <v>7</v>
      </c>
      <c r="E93" s="4">
        <v>-28000</v>
      </c>
      <c r="F93" s="4">
        <v>0</v>
      </c>
      <c r="G93" s="4">
        <v>-28000</v>
      </c>
      <c r="H93" s="4">
        <v>-29500</v>
      </c>
      <c r="I93" s="4">
        <v>0</v>
      </c>
      <c r="J93" s="4">
        <v>-29500</v>
      </c>
      <c r="K93" s="4">
        <v>-832</v>
      </c>
      <c r="L93" s="4">
        <v>-865</v>
      </c>
      <c r="M93" s="17">
        <f t="shared" si="33"/>
        <v>-3483.4535954217467</v>
      </c>
      <c r="N93" s="17">
        <f t="shared" si="33"/>
        <v>0</v>
      </c>
      <c r="O93" s="32">
        <f t="shared" si="33"/>
        <v>-3483.4535954217467</v>
      </c>
      <c r="P93" s="17">
        <f t="shared" si="33"/>
        <v>-3670.0671808907687</v>
      </c>
      <c r="Q93" s="17">
        <f t="shared" si="33"/>
        <v>0</v>
      </c>
      <c r="R93" s="32">
        <f t="shared" si="33"/>
        <v>-3670.0671808907687</v>
      </c>
      <c r="S93" s="20">
        <f t="shared" si="33"/>
        <v>-103.50833540681762</v>
      </c>
      <c r="T93" s="20">
        <f t="shared" si="33"/>
        <v>-107.6138342871361</v>
      </c>
      <c r="U93" s="161">
        <f t="shared" si="28"/>
        <v>-3586.9619308285642</v>
      </c>
      <c r="V93" s="161">
        <f t="shared" si="29"/>
        <v>-3777.6810151779046</v>
      </c>
      <c r="W93" s="160">
        <f t="shared" si="30"/>
        <v>5.3170088790233105E-2</v>
      </c>
      <c r="X93" s="182">
        <f t="shared" si="34"/>
        <v>-3586.9619308285642</v>
      </c>
      <c r="Y93" s="182">
        <f t="shared" si="35"/>
        <v>-3777.6810151779046</v>
      </c>
      <c r="Z93" s="181">
        <f t="shared" si="31"/>
        <v>5.3170088790233105E-2</v>
      </c>
    </row>
    <row r="94" spans="1:26" s="3" customFormat="1">
      <c r="A94" s="3" t="s">
        <v>85</v>
      </c>
      <c r="B94" s="4">
        <v>2621</v>
      </c>
      <c r="C94" s="51" t="s">
        <v>86</v>
      </c>
      <c r="D94" s="4">
        <v>7</v>
      </c>
      <c r="E94" s="4">
        <v>-13059</v>
      </c>
      <c r="F94" s="4">
        <v>19</v>
      </c>
      <c r="G94" s="4">
        <v>-13040</v>
      </c>
      <c r="H94" s="4">
        <v>-13504</v>
      </c>
      <c r="I94" s="4">
        <v>9</v>
      </c>
      <c r="J94" s="4">
        <v>-13495</v>
      </c>
      <c r="K94" s="4">
        <v>-244</v>
      </c>
      <c r="L94" s="4">
        <v>-255</v>
      </c>
      <c r="M94" s="17">
        <f t="shared" si="33"/>
        <v>-4982.4494467760396</v>
      </c>
      <c r="N94" s="17">
        <f t="shared" si="33"/>
        <v>7.2491415490270885</v>
      </c>
      <c r="O94" s="32">
        <f t="shared" si="33"/>
        <v>-4975.2003052270129</v>
      </c>
      <c r="P94" s="17">
        <f t="shared" si="33"/>
        <v>-5152.2319725295692</v>
      </c>
      <c r="Q94" s="17">
        <f t="shared" si="33"/>
        <v>3.4338038916444105</v>
      </c>
      <c r="R94" s="32">
        <f t="shared" si="33"/>
        <v>-5148.7981686379244</v>
      </c>
      <c r="S94" s="20">
        <f t="shared" si="33"/>
        <v>-93.094238840137351</v>
      </c>
      <c r="T94" s="20">
        <f t="shared" si="33"/>
        <v>-97.291110263258304</v>
      </c>
      <c r="U94" s="161">
        <f t="shared" si="28"/>
        <v>-5075.5436856161768</v>
      </c>
      <c r="V94" s="161">
        <f t="shared" si="29"/>
        <v>-5249.5230827928272</v>
      </c>
      <c r="W94" s="160">
        <f t="shared" si="30"/>
        <v>3.427798240998281E-2</v>
      </c>
      <c r="X94" s="182">
        <f t="shared" si="34"/>
        <v>-5068.2945440671501</v>
      </c>
      <c r="Y94" s="182">
        <f t="shared" si="35"/>
        <v>-5246.0892789011823</v>
      </c>
      <c r="Z94" s="181">
        <f t="shared" si="31"/>
        <v>3.5079795242396683E-2</v>
      </c>
    </row>
    <row r="95" spans="1:26" s="3" customFormat="1">
      <c r="A95" s="3" t="s">
        <v>91</v>
      </c>
      <c r="B95" s="4">
        <v>18349</v>
      </c>
      <c r="C95" s="51" t="s">
        <v>92</v>
      </c>
      <c r="D95" s="4">
        <v>7</v>
      </c>
      <c r="E95" s="4">
        <v>-75280</v>
      </c>
      <c r="F95" s="4">
        <v>165</v>
      </c>
      <c r="G95" s="4">
        <v>-75115</v>
      </c>
      <c r="H95" s="4">
        <v>-80051</v>
      </c>
      <c r="I95" s="4">
        <v>170</v>
      </c>
      <c r="J95" s="4">
        <v>-79881</v>
      </c>
      <c r="K95" s="4">
        <v>-2232</v>
      </c>
      <c r="L95" s="4">
        <v>-2356</v>
      </c>
      <c r="M95" s="17">
        <f t="shared" si="33"/>
        <v>-4102.6758951441498</v>
      </c>
      <c r="N95" s="17">
        <f t="shared" si="33"/>
        <v>8.9923156575290211</v>
      </c>
      <c r="O95" s="32">
        <f t="shared" si="33"/>
        <v>-4093.6835794866206</v>
      </c>
      <c r="P95" s="17">
        <f t="shared" si="33"/>
        <v>-4362.6900648536703</v>
      </c>
      <c r="Q95" s="17">
        <f t="shared" si="33"/>
        <v>9.2648100713935371</v>
      </c>
      <c r="R95" s="32">
        <f t="shared" si="33"/>
        <v>-4353.4252547822771</v>
      </c>
      <c r="S95" s="20">
        <f t="shared" si="33"/>
        <v>-121.64150634911984</v>
      </c>
      <c r="T95" s="20">
        <f t="shared" si="33"/>
        <v>-128.39936781295984</v>
      </c>
      <c r="U95" s="161">
        <f t="shared" si="28"/>
        <v>-4224.3174014932692</v>
      </c>
      <c r="V95" s="161">
        <f t="shared" si="29"/>
        <v>-4491.0894326666303</v>
      </c>
      <c r="W95" s="160">
        <f t="shared" si="30"/>
        <v>6.3151512023944756E-2</v>
      </c>
      <c r="X95" s="182">
        <f t="shared" si="34"/>
        <v>-4215.3250858357405</v>
      </c>
      <c r="Y95" s="182">
        <f t="shared" si="35"/>
        <v>-4481.8246225952371</v>
      </c>
      <c r="Z95" s="181">
        <f t="shared" si="31"/>
        <v>6.322158584043347E-2</v>
      </c>
    </row>
    <row r="96" spans="1:26" s="3" customFormat="1">
      <c r="A96" s="3" t="s">
        <v>99</v>
      </c>
      <c r="B96" s="4">
        <v>23087</v>
      </c>
      <c r="C96" s="51" t="s">
        <v>100</v>
      </c>
      <c r="D96" s="4">
        <v>7</v>
      </c>
      <c r="E96" s="4">
        <v>-77890</v>
      </c>
      <c r="F96" s="4">
        <v>95</v>
      </c>
      <c r="G96" s="4">
        <v>-77795</v>
      </c>
      <c r="H96" s="4">
        <v>-83075</v>
      </c>
      <c r="I96" s="4">
        <v>91</v>
      </c>
      <c r="J96" s="4">
        <v>-82984</v>
      </c>
      <c r="K96" s="4">
        <v>-2357</v>
      </c>
      <c r="L96" s="4">
        <v>-2460</v>
      </c>
      <c r="M96" s="17">
        <f t="shared" si="33"/>
        <v>-3373.7601247455277</v>
      </c>
      <c r="N96" s="17">
        <f t="shared" si="33"/>
        <v>4.114869840169793</v>
      </c>
      <c r="O96" s="32">
        <f t="shared" si="33"/>
        <v>-3369.6452549053579</v>
      </c>
      <c r="P96" s="17">
        <f t="shared" si="33"/>
        <v>-3598.3453891800582</v>
      </c>
      <c r="Q96" s="17">
        <f t="shared" si="33"/>
        <v>3.9416121626889593</v>
      </c>
      <c r="R96" s="32">
        <f t="shared" si="33"/>
        <v>-3594.4037770173691</v>
      </c>
      <c r="S96" s="20">
        <f t="shared" si="33"/>
        <v>-102.09208645558107</v>
      </c>
      <c r="T96" s="20">
        <f t="shared" si="33"/>
        <v>-106.55347165071252</v>
      </c>
      <c r="U96" s="161">
        <f t="shared" si="28"/>
        <v>-3475.8522112011087</v>
      </c>
      <c r="V96" s="161">
        <f t="shared" si="29"/>
        <v>-3704.8988608307709</v>
      </c>
      <c r="W96" s="160">
        <f t="shared" si="30"/>
        <v>6.5896544419106196E-2</v>
      </c>
      <c r="X96" s="182">
        <f t="shared" si="34"/>
        <v>-3471.7373413609389</v>
      </c>
      <c r="Y96" s="182">
        <f t="shared" si="35"/>
        <v>-3700.9572486680818</v>
      </c>
      <c r="Z96" s="181">
        <f t="shared" si="31"/>
        <v>6.602455334863766E-2</v>
      </c>
    </row>
    <row r="97" spans="1:26" s="3" customFormat="1">
      <c r="A97" s="3" t="s">
        <v>117</v>
      </c>
      <c r="B97" s="4">
        <v>6557</v>
      </c>
      <c r="C97" s="51" t="s">
        <v>118</v>
      </c>
      <c r="D97" s="4">
        <v>7</v>
      </c>
      <c r="E97" s="4">
        <v>-27540</v>
      </c>
      <c r="F97" s="4">
        <v>0</v>
      </c>
      <c r="G97" s="4">
        <v>-27540</v>
      </c>
      <c r="H97" s="4">
        <v>-28699</v>
      </c>
      <c r="I97" s="4">
        <v>0</v>
      </c>
      <c r="J97" s="4">
        <v>-28699</v>
      </c>
      <c r="K97" s="4">
        <v>-666</v>
      </c>
      <c r="L97" s="4">
        <v>-684</v>
      </c>
      <c r="M97" s="17">
        <f t="shared" si="33"/>
        <v>-4200.0915052615528</v>
      </c>
      <c r="N97" s="17">
        <f t="shared" si="33"/>
        <v>0</v>
      </c>
      <c r="O97" s="32">
        <f t="shared" si="33"/>
        <v>-4200.0915052615528</v>
      </c>
      <c r="P97" s="17">
        <f t="shared" si="33"/>
        <v>-4376.8491688272079</v>
      </c>
      <c r="Q97" s="17">
        <f t="shared" si="33"/>
        <v>0</v>
      </c>
      <c r="R97" s="32">
        <f t="shared" si="33"/>
        <v>-4376.8491688272079</v>
      </c>
      <c r="S97" s="20">
        <f t="shared" si="33"/>
        <v>-101.57084032331859</v>
      </c>
      <c r="T97" s="20">
        <f t="shared" si="33"/>
        <v>-104.31599816989477</v>
      </c>
      <c r="U97" s="161">
        <f t="shared" si="28"/>
        <v>-4301.6623455848712</v>
      </c>
      <c r="V97" s="161">
        <f t="shared" si="29"/>
        <v>-4481.1651669971025</v>
      </c>
      <c r="W97" s="160">
        <f t="shared" si="30"/>
        <v>4.1728710203502883E-2</v>
      </c>
      <c r="X97" s="182">
        <f t="shared" si="34"/>
        <v>-4301.6623455848712</v>
      </c>
      <c r="Y97" s="182">
        <f t="shared" si="35"/>
        <v>-4481.1651669971025</v>
      </c>
      <c r="Z97" s="181">
        <f t="shared" si="31"/>
        <v>4.1728710203502883E-2</v>
      </c>
    </row>
    <row r="98" spans="1:26" s="3" customFormat="1">
      <c r="A98" s="3" t="s">
        <v>263</v>
      </c>
      <c r="B98" s="4">
        <v>4244</v>
      </c>
      <c r="C98" s="51" t="s">
        <v>264</v>
      </c>
      <c r="D98" s="4">
        <v>7</v>
      </c>
      <c r="E98" s="4">
        <v>-16332</v>
      </c>
      <c r="F98" s="4">
        <v>0</v>
      </c>
      <c r="G98" s="4">
        <v>-16332</v>
      </c>
      <c r="H98" s="4">
        <v>-16293</v>
      </c>
      <c r="I98" s="4">
        <v>0</v>
      </c>
      <c r="J98" s="4">
        <v>-16293</v>
      </c>
      <c r="K98" s="4">
        <v>-437</v>
      </c>
      <c r="L98" s="4">
        <v>-445</v>
      </c>
      <c r="M98" s="17">
        <f t="shared" si="33"/>
        <v>-3848.2563619227144</v>
      </c>
      <c r="N98" s="17">
        <f t="shared" si="33"/>
        <v>0</v>
      </c>
      <c r="O98" s="32">
        <f t="shared" si="33"/>
        <v>-3848.2563619227144</v>
      </c>
      <c r="P98" s="17">
        <f t="shared" si="33"/>
        <v>-3839.0669180018849</v>
      </c>
      <c r="Q98" s="17">
        <f t="shared" si="33"/>
        <v>0</v>
      </c>
      <c r="R98" s="32">
        <f t="shared" si="33"/>
        <v>-3839.0669180018849</v>
      </c>
      <c r="S98" s="20">
        <f t="shared" si="33"/>
        <v>-102.9688972667295</v>
      </c>
      <c r="T98" s="20">
        <f t="shared" si="33"/>
        <v>-104.85391140433553</v>
      </c>
      <c r="U98" s="161">
        <f t="shared" si="28"/>
        <v>-3951.2252591894439</v>
      </c>
      <c r="V98" s="161">
        <f t="shared" si="29"/>
        <v>-3943.9208294062205</v>
      </c>
      <c r="W98" s="160">
        <f t="shared" si="30"/>
        <v>-1.8486492933389442E-3</v>
      </c>
      <c r="X98" s="182">
        <f t="shared" si="34"/>
        <v>-3951.2252591894439</v>
      </c>
      <c r="Y98" s="182">
        <f t="shared" si="35"/>
        <v>-3943.9208294062205</v>
      </c>
      <c r="Z98" s="181">
        <f t="shared" si="31"/>
        <v>-1.8486492933389442E-3</v>
      </c>
    </row>
    <row r="99" spans="1:26" s="3" customFormat="1">
      <c r="A99" s="3" t="s">
        <v>267</v>
      </c>
      <c r="B99" s="4">
        <v>120093</v>
      </c>
      <c r="C99" s="51" t="s">
        <v>268</v>
      </c>
      <c r="D99" s="4">
        <v>7</v>
      </c>
      <c r="E99" s="4">
        <v>-412147</v>
      </c>
      <c r="F99" s="4">
        <v>753</v>
      </c>
      <c r="G99" s="4">
        <v>-411394</v>
      </c>
      <c r="H99" s="4">
        <v>-431361</v>
      </c>
      <c r="I99" s="4">
        <v>1030</v>
      </c>
      <c r="J99" s="4">
        <v>-430331</v>
      </c>
      <c r="K99" s="4">
        <v>-11269</v>
      </c>
      <c r="L99" s="4">
        <v>-11520</v>
      </c>
      <c r="M99" s="17">
        <f t="shared" si="33"/>
        <v>-3431.8986119091037</v>
      </c>
      <c r="N99" s="17">
        <f t="shared" si="33"/>
        <v>6.2701406410032225</v>
      </c>
      <c r="O99" s="32">
        <f t="shared" si="33"/>
        <v>-3425.6284712681004</v>
      </c>
      <c r="P99" s="17">
        <f t="shared" si="33"/>
        <v>-3591.8912842547024</v>
      </c>
      <c r="Q99" s="17">
        <f t="shared" si="33"/>
        <v>8.5766864013722692</v>
      </c>
      <c r="R99" s="32">
        <f t="shared" si="33"/>
        <v>-3583.3145978533303</v>
      </c>
      <c r="S99" s="20">
        <f t="shared" si="33"/>
        <v>-93.835610735013702</v>
      </c>
      <c r="T99" s="20">
        <f t="shared" si="33"/>
        <v>-95.925657615348101</v>
      </c>
      <c r="U99" s="161">
        <f t="shared" si="28"/>
        <v>-3525.7342226441174</v>
      </c>
      <c r="V99" s="161">
        <f t="shared" si="29"/>
        <v>-3687.8169418700504</v>
      </c>
      <c r="W99" s="160">
        <f t="shared" si="30"/>
        <v>4.5971337880476915E-2</v>
      </c>
      <c r="X99" s="182">
        <f t="shared" si="34"/>
        <v>-3519.4640820031141</v>
      </c>
      <c r="Y99" s="182">
        <f t="shared" si="35"/>
        <v>-3679.2402554686782</v>
      </c>
      <c r="Z99" s="181">
        <f t="shared" si="31"/>
        <v>4.5397870170797994E-2</v>
      </c>
    </row>
    <row r="100" spans="1:26" s="3" customFormat="1">
      <c r="A100" s="3" t="s">
        <v>367</v>
      </c>
      <c r="B100" s="4">
        <v>15814</v>
      </c>
      <c r="C100" s="51" t="s">
        <v>368</v>
      </c>
      <c r="D100" s="4">
        <v>7</v>
      </c>
      <c r="E100" s="4">
        <v>-56021</v>
      </c>
      <c r="F100" s="4">
        <v>78</v>
      </c>
      <c r="G100" s="4">
        <v>-55943</v>
      </c>
      <c r="H100" s="4">
        <v>-57888</v>
      </c>
      <c r="I100" s="4">
        <v>61</v>
      </c>
      <c r="J100" s="4">
        <v>-57827</v>
      </c>
      <c r="K100" s="4">
        <v>-1877</v>
      </c>
      <c r="L100" s="4">
        <v>-1773</v>
      </c>
      <c r="M100" s="17">
        <f t="shared" si="33"/>
        <v>-3542.4939926647276</v>
      </c>
      <c r="N100" s="17">
        <f t="shared" si="33"/>
        <v>4.9323384342987229</v>
      </c>
      <c r="O100" s="32">
        <f t="shared" si="33"/>
        <v>-3537.5616542304288</v>
      </c>
      <c r="P100" s="17">
        <f t="shared" si="33"/>
        <v>-3660.5539395472365</v>
      </c>
      <c r="Q100" s="17">
        <f t="shared" si="33"/>
        <v>3.8573415960541291</v>
      </c>
      <c r="R100" s="32">
        <f t="shared" si="33"/>
        <v>-3656.6965979511824</v>
      </c>
      <c r="S100" s="20">
        <f t="shared" si="33"/>
        <v>-118.69229796382952</v>
      </c>
      <c r="T100" s="20">
        <f t="shared" si="33"/>
        <v>-112.11584671809788</v>
      </c>
      <c r="U100" s="161">
        <f t="shared" si="28"/>
        <v>-3661.1862906285569</v>
      </c>
      <c r="V100" s="161">
        <f t="shared" si="29"/>
        <v>-3772.6697862653346</v>
      </c>
      <c r="W100" s="160">
        <f t="shared" si="30"/>
        <v>3.0450101903347404E-2</v>
      </c>
      <c r="X100" s="182">
        <f t="shared" si="34"/>
        <v>-3656.2539521942581</v>
      </c>
      <c r="Y100" s="182">
        <f t="shared" si="35"/>
        <v>-3768.8124446692805</v>
      </c>
      <c r="Z100" s="181">
        <f t="shared" si="31"/>
        <v>3.078519543410585E-2</v>
      </c>
    </row>
    <row r="101" spans="1:26" s="3" customFormat="1">
      <c r="A101" s="3" t="s">
        <v>379</v>
      </c>
      <c r="B101" s="4">
        <v>2814</v>
      </c>
      <c r="C101" s="51" t="s">
        <v>380</v>
      </c>
      <c r="D101" s="4">
        <v>7</v>
      </c>
      <c r="E101" s="4">
        <v>-13257</v>
      </c>
      <c r="F101" s="4">
        <v>0</v>
      </c>
      <c r="G101" s="4">
        <v>-13257</v>
      </c>
      <c r="H101" s="4">
        <v>-13853</v>
      </c>
      <c r="I101" s="4">
        <v>0</v>
      </c>
      <c r="J101" s="4">
        <v>-13853</v>
      </c>
      <c r="K101" s="4">
        <v>-287</v>
      </c>
      <c r="L101" s="4">
        <v>-300</v>
      </c>
      <c r="M101" s="17">
        <f t="shared" si="33"/>
        <v>-4711.0874200426442</v>
      </c>
      <c r="N101" s="17">
        <f t="shared" si="33"/>
        <v>0</v>
      </c>
      <c r="O101" s="32">
        <f t="shared" si="33"/>
        <v>-4711.0874200426442</v>
      </c>
      <c r="P101" s="17">
        <f t="shared" si="33"/>
        <v>-4922.8855721393038</v>
      </c>
      <c r="Q101" s="17">
        <f t="shared" si="33"/>
        <v>0</v>
      </c>
      <c r="R101" s="32">
        <f t="shared" si="33"/>
        <v>-4922.8855721393038</v>
      </c>
      <c r="S101" s="20">
        <f t="shared" si="33"/>
        <v>-101.99004975124379</v>
      </c>
      <c r="T101" s="20">
        <f t="shared" si="33"/>
        <v>-106.60980810234541</v>
      </c>
      <c r="U101" s="161">
        <f t="shared" si="28"/>
        <v>-4813.0774697938878</v>
      </c>
      <c r="V101" s="161">
        <f t="shared" si="29"/>
        <v>-5029.4953802416494</v>
      </c>
      <c r="W101" s="160">
        <f t="shared" si="30"/>
        <v>4.4964559952746619E-2</v>
      </c>
      <c r="X101" s="182">
        <f t="shared" si="34"/>
        <v>-4813.0774697938878</v>
      </c>
      <c r="Y101" s="182">
        <f t="shared" si="35"/>
        <v>-5029.4953802416494</v>
      </c>
      <c r="Z101" s="181">
        <f t="shared" si="31"/>
        <v>4.4964559952746619E-2</v>
      </c>
    </row>
    <row r="102" spans="1:26" s="3" customFormat="1">
      <c r="A102" s="3" t="s">
        <v>533</v>
      </c>
      <c r="B102" s="4">
        <v>3583</v>
      </c>
      <c r="C102" s="51" t="s">
        <v>534</v>
      </c>
      <c r="D102" s="4">
        <v>7</v>
      </c>
      <c r="E102" s="4">
        <v>-18408</v>
      </c>
      <c r="F102" s="4">
        <v>0</v>
      </c>
      <c r="G102" s="4">
        <v>-18408</v>
      </c>
      <c r="H102" s="4">
        <v>-18466</v>
      </c>
      <c r="I102" s="4">
        <v>0</v>
      </c>
      <c r="J102" s="4">
        <v>-18466</v>
      </c>
      <c r="K102" s="4">
        <v>-277</v>
      </c>
      <c r="L102" s="4">
        <v>-275</v>
      </c>
      <c r="M102" s="17">
        <f t="shared" si="33"/>
        <v>-5137.5941948088193</v>
      </c>
      <c r="N102" s="17">
        <f t="shared" si="33"/>
        <v>0</v>
      </c>
      <c r="O102" s="32">
        <f t="shared" si="33"/>
        <v>-5137.5941948088193</v>
      </c>
      <c r="P102" s="17">
        <f t="shared" si="33"/>
        <v>-5153.7817471392691</v>
      </c>
      <c r="Q102" s="17">
        <f t="shared" si="33"/>
        <v>0</v>
      </c>
      <c r="R102" s="32">
        <f t="shared" si="33"/>
        <v>-5153.7817471392691</v>
      </c>
      <c r="S102" s="20">
        <f t="shared" si="33"/>
        <v>-77.309517164387387</v>
      </c>
      <c r="T102" s="20">
        <f t="shared" si="33"/>
        <v>-76.75132570471672</v>
      </c>
      <c r="U102" s="161">
        <f t="shared" si="28"/>
        <v>-5214.9037119732066</v>
      </c>
      <c r="V102" s="161">
        <f t="shared" si="29"/>
        <v>-5230.5330728439858</v>
      </c>
      <c r="W102" s="160">
        <f t="shared" si="30"/>
        <v>2.9970564624031137E-3</v>
      </c>
      <c r="X102" s="182">
        <f t="shared" si="34"/>
        <v>-5214.9037119732066</v>
      </c>
      <c r="Y102" s="182">
        <f t="shared" si="35"/>
        <v>-5230.5330728439858</v>
      </c>
      <c r="Z102" s="181">
        <f t="shared" si="31"/>
        <v>2.9970564624031137E-3</v>
      </c>
    </row>
    <row r="103" spans="1:26">
      <c r="M103" s="2"/>
      <c r="N103" s="2"/>
      <c r="P103" s="2"/>
      <c r="Q103" s="2"/>
      <c r="S103" s="100"/>
      <c r="T103" s="100"/>
      <c r="U103" s="161"/>
      <c r="V103" s="161"/>
      <c r="W103" s="160"/>
      <c r="X103" s="182"/>
      <c r="Y103" s="182"/>
      <c r="Z103" s="181"/>
    </row>
    <row r="104" spans="1:26" s="11" customFormat="1">
      <c r="A104" s="11" t="s">
        <v>744</v>
      </c>
      <c r="B104" s="52">
        <f t="shared" ref="B104:L104" si="36">SUM(B105:B110)</f>
        <v>161435</v>
      </c>
      <c r="C104" s="52"/>
      <c r="D104" s="52"/>
      <c r="E104" s="52">
        <f t="shared" si="36"/>
        <v>-693479</v>
      </c>
      <c r="F104" s="52">
        <f t="shared" si="36"/>
        <v>2312</v>
      </c>
      <c r="G104" s="52">
        <f t="shared" si="36"/>
        <v>-691167</v>
      </c>
      <c r="H104" s="52">
        <f t="shared" si="36"/>
        <v>-696254</v>
      </c>
      <c r="I104" s="52">
        <f t="shared" si="36"/>
        <v>2581</v>
      </c>
      <c r="J104" s="52">
        <f t="shared" si="36"/>
        <v>-693673</v>
      </c>
      <c r="K104" s="52">
        <f t="shared" si="36"/>
        <v>-16237</v>
      </c>
      <c r="L104" s="52">
        <f t="shared" si="36"/>
        <v>-17123</v>
      </c>
      <c r="M104" s="37">
        <f t="shared" ref="M104:T110" si="37">1000*E104/$B104</f>
        <v>-4295.7165422615917</v>
      </c>
      <c r="N104" s="37">
        <f t="shared" si="37"/>
        <v>14.321553566450893</v>
      </c>
      <c r="O104" s="174">
        <f t="shared" si="37"/>
        <v>-4281.3949886951405</v>
      </c>
      <c r="P104" s="37">
        <f t="shared" si="37"/>
        <v>-4312.9061232074828</v>
      </c>
      <c r="Q104" s="37">
        <f t="shared" si="37"/>
        <v>15.987858890575154</v>
      </c>
      <c r="R104" s="174">
        <f t="shared" si="37"/>
        <v>-4296.9182643169079</v>
      </c>
      <c r="S104" s="40">
        <f t="shared" si="37"/>
        <v>-100.57918047511382</v>
      </c>
      <c r="T104" s="40">
        <f t="shared" si="37"/>
        <v>-106.0674574906309</v>
      </c>
      <c r="U104" s="161">
        <f t="shared" si="28"/>
        <v>-4396.2957227367051</v>
      </c>
      <c r="V104" s="161">
        <f t="shared" si="29"/>
        <v>-4418.9735806981134</v>
      </c>
      <c r="W104" s="160">
        <f t="shared" si="30"/>
        <v>5.1584013887244762E-3</v>
      </c>
      <c r="X104" s="182">
        <f t="shared" ref="X104:X110" si="38">O104+S104</f>
        <v>-4381.9741691702538</v>
      </c>
      <c r="Y104" s="182">
        <f t="shared" ref="Y104:Y110" si="39">R104+T104</f>
        <v>-4402.9857218075385</v>
      </c>
      <c r="Z104" s="181">
        <f t="shared" si="31"/>
        <v>4.7949969183098684E-3</v>
      </c>
    </row>
    <row r="105" spans="1:26" s="3" customFormat="1">
      <c r="A105" s="3" t="s">
        <v>77</v>
      </c>
      <c r="B105" s="4">
        <v>19709</v>
      </c>
      <c r="C105" s="51" t="s">
        <v>78</v>
      </c>
      <c r="D105" s="4">
        <v>8</v>
      </c>
      <c r="E105" s="4">
        <v>-87388</v>
      </c>
      <c r="F105" s="4">
        <v>461</v>
      </c>
      <c r="G105" s="4">
        <v>-86927</v>
      </c>
      <c r="H105" s="4">
        <v>-87308</v>
      </c>
      <c r="I105" s="4">
        <v>552</v>
      </c>
      <c r="J105" s="4">
        <v>-86756</v>
      </c>
      <c r="K105" s="4">
        <v>-2750</v>
      </c>
      <c r="L105" s="4">
        <v>-3050</v>
      </c>
      <c r="M105" s="17">
        <f t="shared" si="37"/>
        <v>-4433.9134405601499</v>
      </c>
      <c r="N105" s="17">
        <f t="shared" si="37"/>
        <v>23.390329291186767</v>
      </c>
      <c r="O105" s="32">
        <f t="shared" si="37"/>
        <v>-4410.5231112689635</v>
      </c>
      <c r="P105" s="17">
        <f t="shared" si="37"/>
        <v>-4429.8543812471462</v>
      </c>
      <c r="Q105" s="17">
        <f t="shared" si="37"/>
        <v>28.007509259729058</v>
      </c>
      <c r="R105" s="32">
        <f t="shared" si="37"/>
        <v>-4401.8468719874172</v>
      </c>
      <c r="S105" s="20">
        <f t="shared" si="37"/>
        <v>-139.53016388451977</v>
      </c>
      <c r="T105" s="20">
        <f t="shared" si="37"/>
        <v>-154.75163630828555</v>
      </c>
      <c r="U105" s="161">
        <f t="shared" si="28"/>
        <v>-4573.4436044446693</v>
      </c>
      <c r="V105" s="161">
        <f t="shared" si="29"/>
        <v>-4584.6060175554321</v>
      </c>
      <c r="W105" s="160">
        <f t="shared" si="30"/>
        <v>2.440702034658182E-3</v>
      </c>
      <c r="X105" s="182">
        <f t="shared" si="38"/>
        <v>-4550.0532751534829</v>
      </c>
      <c r="Y105" s="182">
        <f t="shared" si="39"/>
        <v>-4556.5985082957031</v>
      </c>
      <c r="Z105" s="181">
        <f t="shared" si="31"/>
        <v>1.4384959354127869E-3</v>
      </c>
    </row>
    <row r="106" spans="1:26" s="3" customFormat="1">
      <c r="A106" s="3" t="s">
        <v>239</v>
      </c>
      <c r="B106" s="4">
        <v>51248</v>
      </c>
      <c r="C106" s="51" t="s">
        <v>240</v>
      </c>
      <c r="D106" s="4">
        <v>8</v>
      </c>
      <c r="E106" s="4">
        <v>-225949</v>
      </c>
      <c r="F106" s="4">
        <v>1338</v>
      </c>
      <c r="G106" s="4">
        <v>-224611</v>
      </c>
      <c r="H106" s="4">
        <v>-227681</v>
      </c>
      <c r="I106" s="4">
        <v>1502</v>
      </c>
      <c r="J106" s="4">
        <v>-226179</v>
      </c>
      <c r="K106" s="4">
        <v>-4602</v>
      </c>
      <c r="L106" s="4">
        <v>-4429</v>
      </c>
      <c r="M106" s="17">
        <f t="shared" si="37"/>
        <v>-4408.933031532938</v>
      </c>
      <c r="N106" s="17">
        <f t="shared" si="37"/>
        <v>26.108335935060879</v>
      </c>
      <c r="O106" s="32">
        <f t="shared" si="37"/>
        <v>-4382.8246955978766</v>
      </c>
      <c r="P106" s="17">
        <f t="shared" si="37"/>
        <v>-4442.7294723696532</v>
      </c>
      <c r="Q106" s="17">
        <f t="shared" si="37"/>
        <v>29.308460817983139</v>
      </c>
      <c r="R106" s="32">
        <f t="shared" si="37"/>
        <v>-4413.4210115516707</v>
      </c>
      <c r="S106" s="20">
        <f t="shared" si="37"/>
        <v>-89.798626287855143</v>
      </c>
      <c r="T106" s="20">
        <f t="shared" si="37"/>
        <v>-86.422884795504217</v>
      </c>
      <c r="U106" s="161">
        <f t="shared" si="28"/>
        <v>-4498.7316578207929</v>
      </c>
      <c r="V106" s="161">
        <f t="shared" si="29"/>
        <v>-4529.1523571651578</v>
      </c>
      <c r="W106" s="160">
        <f t="shared" si="30"/>
        <v>6.7620613226575532E-3</v>
      </c>
      <c r="X106" s="182">
        <f t="shared" si="38"/>
        <v>-4472.6233218857315</v>
      </c>
      <c r="Y106" s="182">
        <f t="shared" si="39"/>
        <v>-4499.8438963471754</v>
      </c>
      <c r="Z106" s="181">
        <f t="shared" si="31"/>
        <v>6.0860422401873837E-3</v>
      </c>
    </row>
    <row r="107" spans="1:26" s="3" customFormat="1">
      <c r="A107" s="3" t="s">
        <v>241</v>
      </c>
      <c r="B107" s="4">
        <v>80483</v>
      </c>
      <c r="C107" s="51" t="s">
        <v>242</v>
      </c>
      <c r="D107" s="4">
        <v>8</v>
      </c>
      <c r="E107" s="4">
        <v>-340804</v>
      </c>
      <c r="F107" s="4">
        <v>493</v>
      </c>
      <c r="G107" s="4">
        <v>-340311</v>
      </c>
      <c r="H107" s="4">
        <v>-341774</v>
      </c>
      <c r="I107" s="4">
        <v>482</v>
      </c>
      <c r="J107" s="4">
        <v>-341292</v>
      </c>
      <c r="K107" s="4">
        <v>-7850</v>
      </c>
      <c r="L107" s="4">
        <v>-8557</v>
      </c>
      <c r="M107" s="17">
        <f t="shared" si="37"/>
        <v>-4234.4843010325158</v>
      </c>
      <c r="N107" s="17">
        <f t="shared" si="37"/>
        <v>6.1255171899655831</v>
      </c>
      <c r="O107" s="32">
        <f t="shared" si="37"/>
        <v>-4228.358783842551</v>
      </c>
      <c r="P107" s="17">
        <f t="shared" si="37"/>
        <v>-4246.5365356659167</v>
      </c>
      <c r="Q107" s="17">
        <f t="shared" si="37"/>
        <v>5.9888423642259854</v>
      </c>
      <c r="R107" s="32">
        <f t="shared" si="37"/>
        <v>-4240.5476933016907</v>
      </c>
      <c r="S107" s="20">
        <f t="shared" si="37"/>
        <v>-97.53612564143981</v>
      </c>
      <c r="T107" s="20">
        <f t="shared" si="37"/>
        <v>-106.32058944124846</v>
      </c>
      <c r="U107" s="161">
        <f t="shared" si="28"/>
        <v>-4332.0204266739556</v>
      </c>
      <c r="V107" s="161">
        <f t="shared" si="29"/>
        <v>-4352.8571251071653</v>
      </c>
      <c r="W107" s="160">
        <f t="shared" si="30"/>
        <v>4.8099261732261755E-3</v>
      </c>
      <c r="X107" s="182">
        <f t="shared" si="38"/>
        <v>-4325.8949094839909</v>
      </c>
      <c r="Y107" s="182">
        <f t="shared" si="39"/>
        <v>-4346.8682827429393</v>
      </c>
      <c r="Z107" s="181">
        <f t="shared" si="31"/>
        <v>4.848331662650196E-3</v>
      </c>
    </row>
    <row r="108" spans="1:26" s="3" customFormat="1">
      <c r="A108" s="3" t="s">
        <v>327</v>
      </c>
      <c r="B108" s="4">
        <v>1835</v>
      </c>
      <c r="C108" s="51" t="s">
        <v>328</v>
      </c>
      <c r="D108" s="4">
        <v>8</v>
      </c>
      <c r="E108" s="4">
        <v>-8729</v>
      </c>
      <c r="F108" s="4">
        <v>3</v>
      </c>
      <c r="G108" s="4">
        <v>-8726</v>
      </c>
      <c r="H108" s="4">
        <v>-8733</v>
      </c>
      <c r="I108" s="4">
        <v>3</v>
      </c>
      <c r="J108" s="4">
        <v>-8730</v>
      </c>
      <c r="K108" s="4">
        <v>-302</v>
      </c>
      <c r="L108" s="4">
        <v>-329</v>
      </c>
      <c r="M108" s="17">
        <f t="shared" si="37"/>
        <v>-4756.948228882834</v>
      </c>
      <c r="N108" s="17">
        <f t="shared" si="37"/>
        <v>1.6348773841961852</v>
      </c>
      <c r="O108" s="32">
        <f t="shared" si="37"/>
        <v>-4755.3133514986375</v>
      </c>
      <c r="P108" s="17">
        <f t="shared" si="37"/>
        <v>-4759.1280653950953</v>
      </c>
      <c r="Q108" s="17">
        <f t="shared" si="37"/>
        <v>1.6348773841961852</v>
      </c>
      <c r="R108" s="32">
        <f t="shared" si="37"/>
        <v>-4757.4931880108988</v>
      </c>
      <c r="S108" s="20">
        <f t="shared" si="37"/>
        <v>-164.57765667574932</v>
      </c>
      <c r="T108" s="20">
        <f t="shared" si="37"/>
        <v>-179.29155313351498</v>
      </c>
      <c r="U108" s="161">
        <f t="shared" si="28"/>
        <v>-4921.5258855585835</v>
      </c>
      <c r="V108" s="161">
        <f t="shared" si="29"/>
        <v>-4938.41961852861</v>
      </c>
      <c r="W108" s="160">
        <f t="shared" si="30"/>
        <v>3.4326209722066459E-3</v>
      </c>
      <c r="X108" s="182">
        <f t="shared" si="38"/>
        <v>-4919.891008174387</v>
      </c>
      <c r="Y108" s="182">
        <f t="shared" si="39"/>
        <v>-4936.7847411444136</v>
      </c>
      <c r="Z108" s="181">
        <f t="shared" si="31"/>
        <v>3.4337616304827012E-3</v>
      </c>
    </row>
    <row r="109" spans="1:26" s="3" customFormat="1">
      <c r="A109" s="3" t="s">
        <v>435</v>
      </c>
      <c r="B109" s="4">
        <v>5118</v>
      </c>
      <c r="C109" s="51" t="s">
        <v>436</v>
      </c>
      <c r="D109" s="4">
        <v>8</v>
      </c>
      <c r="E109" s="4">
        <v>-16909</v>
      </c>
      <c r="F109" s="4">
        <v>10</v>
      </c>
      <c r="G109" s="4">
        <v>-16899</v>
      </c>
      <c r="H109" s="4">
        <v>-16957</v>
      </c>
      <c r="I109" s="4">
        <v>31</v>
      </c>
      <c r="J109" s="4">
        <v>-16926</v>
      </c>
      <c r="K109" s="4">
        <v>-357</v>
      </c>
      <c r="L109" s="4">
        <v>-382</v>
      </c>
      <c r="M109" s="17">
        <f t="shared" si="37"/>
        <v>-3303.8296209456821</v>
      </c>
      <c r="N109" s="17">
        <f t="shared" si="37"/>
        <v>1.9538882375928097</v>
      </c>
      <c r="O109" s="32">
        <f t="shared" si="37"/>
        <v>-3301.8757327080889</v>
      </c>
      <c r="P109" s="17">
        <f t="shared" si="37"/>
        <v>-3313.2082844861275</v>
      </c>
      <c r="Q109" s="17">
        <f t="shared" si="37"/>
        <v>6.0570535365377101</v>
      </c>
      <c r="R109" s="32">
        <f t="shared" si="37"/>
        <v>-3307.1512309495897</v>
      </c>
      <c r="S109" s="20">
        <f t="shared" si="37"/>
        <v>-69.75381008206331</v>
      </c>
      <c r="T109" s="20">
        <f t="shared" si="37"/>
        <v>-74.638530676045335</v>
      </c>
      <c r="U109" s="161">
        <f t="shared" si="28"/>
        <v>-3373.5834310277455</v>
      </c>
      <c r="V109" s="161">
        <f t="shared" si="29"/>
        <v>-3387.8468151621728</v>
      </c>
      <c r="W109" s="160">
        <f t="shared" si="30"/>
        <v>4.2279624695933382E-3</v>
      </c>
      <c r="X109" s="182">
        <f t="shared" si="38"/>
        <v>-3371.6295427901523</v>
      </c>
      <c r="Y109" s="182">
        <f t="shared" si="39"/>
        <v>-3381.789761625635</v>
      </c>
      <c r="Z109" s="181">
        <f t="shared" si="31"/>
        <v>3.0134445989800085E-3</v>
      </c>
    </row>
    <row r="110" spans="1:26" s="3" customFormat="1">
      <c r="A110" s="3" t="s">
        <v>609</v>
      </c>
      <c r="B110" s="4">
        <v>3042</v>
      </c>
      <c r="C110" s="51" t="s">
        <v>610</v>
      </c>
      <c r="D110" s="4">
        <v>8</v>
      </c>
      <c r="E110" s="4">
        <v>-13700</v>
      </c>
      <c r="F110" s="4">
        <v>7</v>
      </c>
      <c r="G110" s="4">
        <v>-13693</v>
      </c>
      <c r="H110" s="4">
        <v>-13801</v>
      </c>
      <c r="I110" s="4">
        <v>11</v>
      </c>
      <c r="J110" s="4">
        <v>-13790</v>
      </c>
      <c r="K110" s="4">
        <v>-376</v>
      </c>
      <c r="L110" s="4">
        <v>-376</v>
      </c>
      <c r="M110" s="17">
        <f t="shared" si="37"/>
        <v>-4503.6160420775805</v>
      </c>
      <c r="N110" s="17">
        <f t="shared" si="37"/>
        <v>2.3011176857330704</v>
      </c>
      <c r="O110" s="32">
        <f t="shared" si="37"/>
        <v>-4501.3149243918479</v>
      </c>
      <c r="P110" s="17">
        <f t="shared" si="37"/>
        <v>-4536.817882971729</v>
      </c>
      <c r="Q110" s="17">
        <f t="shared" si="37"/>
        <v>3.6160420775805391</v>
      </c>
      <c r="R110" s="32">
        <f t="shared" si="37"/>
        <v>-4533.2018408941485</v>
      </c>
      <c r="S110" s="20">
        <f t="shared" si="37"/>
        <v>-123.60289283366207</v>
      </c>
      <c r="T110" s="20">
        <f t="shared" si="37"/>
        <v>-123.60289283366207</v>
      </c>
      <c r="U110" s="161">
        <f t="shared" si="28"/>
        <v>-4627.2189349112423</v>
      </c>
      <c r="V110" s="161">
        <f t="shared" si="29"/>
        <v>-4660.4207758053908</v>
      </c>
      <c r="W110" s="160">
        <f t="shared" si="30"/>
        <v>7.1753339016766837E-3</v>
      </c>
      <c r="X110" s="182">
        <f t="shared" si="38"/>
        <v>-4624.9178172255097</v>
      </c>
      <c r="Y110" s="182">
        <f t="shared" si="39"/>
        <v>-4656.8047337278103</v>
      </c>
      <c r="Z110" s="181">
        <f t="shared" si="31"/>
        <v>6.8945909446298526E-3</v>
      </c>
    </row>
    <row r="111" spans="1:26">
      <c r="M111" s="2"/>
      <c r="N111" s="2"/>
      <c r="P111" s="2"/>
      <c r="Q111" s="2"/>
      <c r="S111" s="100"/>
      <c r="T111" s="100"/>
      <c r="U111" s="161"/>
      <c r="V111" s="161"/>
      <c r="W111" s="160"/>
      <c r="X111" s="182"/>
      <c r="Y111" s="182"/>
      <c r="Z111" s="181"/>
    </row>
    <row r="112" spans="1:26" s="11" customFormat="1">
      <c r="A112" s="11" t="s">
        <v>639</v>
      </c>
      <c r="B112" s="52">
        <f t="shared" ref="B112:L112" si="40">SUM(B113:B121)</f>
        <v>126138</v>
      </c>
      <c r="C112" s="52"/>
      <c r="D112" s="52"/>
      <c r="E112" s="52">
        <f t="shared" si="40"/>
        <v>-491178</v>
      </c>
      <c r="F112" s="52">
        <f t="shared" si="40"/>
        <v>1553</v>
      </c>
      <c r="G112" s="52">
        <f t="shared" si="40"/>
        <v>-489625</v>
      </c>
      <c r="H112" s="52">
        <f t="shared" si="40"/>
        <v>-505848</v>
      </c>
      <c r="I112" s="52">
        <f t="shared" si="40"/>
        <v>1534</v>
      </c>
      <c r="J112" s="52">
        <f t="shared" si="40"/>
        <v>-504314</v>
      </c>
      <c r="K112" s="52">
        <f t="shared" si="40"/>
        <v>-13047</v>
      </c>
      <c r="L112" s="52">
        <f t="shared" si="40"/>
        <v>-13425</v>
      </c>
      <c r="M112" s="37">
        <f t="shared" ref="M112:T121" si="41">1000*E112/$B112</f>
        <v>-3893.9732673738285</v>
      </c>
      <c r="N112" s="37">
        <f t="shared" si="41"/>
        <v>12.31191234996591</v>
      </c>
      <c r="O112" s="174">
        <f t="shared" si="41"/>
        <v>-3881.6613550238626</v>
      </c>
      <c r="P112" s="37">
        <f t="shared" si="41"/>
        <v>-4010.274461304286</v>
      </c>
      <c r="Q112" s="37">
        <f t="shared" si="41"/>
        <v>12.16128367343703</v>
      </c>
      <c r="R112" s="174">
        <f t="shared" si="41"/>
        <v>-3998.1131776308489</v>
      </c>
      <c r="S112" s="40">
        <f t="shared" si="41"/>
        <v>-103.43433382485848</v>
      </c>
      <c r="T112" s="40">
        <f t="shared" si="41"/>
        <v>-106.43105170527518</v>
      </c>
      <c r="U112" s="161">
        <f t="shared" si="28"/>
        <v>-3997.4076011986872</v>
      </c>
      <c r="V112" s="161">
        <f t="shared" si="29"/>
        <v>-4116.7055130095614</v>
      </c>
      <c r="W112" s="160">
        <f t="shared" si="30"/>
        <v>2.9843819723337939E-2</v>
      </c>
      <c r="X112" s="182">
        <f t="shared" ref="X112:X121" si="42">O112+S112</f>
        <v>-3985.0956888487212</v>
      </c>
      <c r="Y112" s="182">
        <f t="shared" ref="Y112:Y121" si="43">R112+T112</f>
        <v>-4104.5442293361239</v>
      </c>
      <c r="Z112" s="181">
        <f t="shared" si="31"/>
        <v>2.9973819906420118E-2</v>
      </c>
    </row>
    <row r="113" spans="1:26" s="3" customFormat="1">
      <c r="A113" s="3" t="s">
        <v>125</v>
      </c>
      <c r="B113" s="4">
        <v>25667</v>
      </c>
      <c r="C113" s="51" t="s">
        <v>126</v>
      </c>
      <c r="D113" s="4">
        <v>9</v>
      </c>
      <c r="E113" s="4">
        <v>-103105</v>
      </c>
      <c r="F113" s="4">
        <v>195</v>
      </c>
      <c r="G113" s="4">
        <v>-102910</v>
      </c>
      <c r="H113" s="4">
        <v>-107300</v>
      </c>
      <c r="I113" s="4">
        <v>211</v>
      </c>
      <c r="J113" s="4">
        <v>-107089</v>
      </c>
      <c r="K113" s="4">
        <v>-2607</v>
      </c>
      <c r="L113" s="4">
        <v>-2684</v>
      </c>
      <c r="M113" s="17">
        <f t="shared" si="41"/>
        <v>-4017.0257529123</v>
      </c>
      <c r="N113" s="17">
        <f t="shared" si="41"/>
        <v>7.5973039311177777</v>
      </c>
      <c r="O113" s="32">
        <f t="shared" si="41"/>
        <v>-4009.4284489811821</v>
      </c>
      <c r="P113" s="17">
        <f t="shared" si="41"/>
        <v>-4180.465188763782</v>
      </c>
      <c r="Q113" s="17">
        <f t="shared" si="41"/>
        <v>8.2206724587992372</v>
      </c>
      <c r="R113" s="32">
        <f t="shared" si="41"/>
        <v>-4172.2445163049833</v>
      </c>
      <c r="S113" s="20">
        <f t="shared" si="41"/>
        <v>-101.57010947909768</v>
      </c>
      <c r="T113" s="20">
        <f t="shared" si="41"/>
        <v>-104.57007051856469</v>
      </c>
      <c r="U113" s="161">
        <f t="shared" si="28"/>
        <v>-4118.5958623913975</v>
      </c>
      <c r="V113" s="161">
        <f t="shared" si="29"/>
        <v>-4285.0352592823465</v>
      </c>
      <c r="W113" s="160">
        <f t="shared" si="30"/>
        <v>4.0411684576963758E-2</v>
      </c>
      <c r="X113" s="182">
        <f t="shared" si="42"/>
        <v>-4110.99855846028</v>
      </c>
      <c r="Y113" s="182">
        <f t="shared" si="43"/>
        <v>-4276.8145868235479</v>
      </c>
      <c r="Z113" s="181">
        <f t="shared" si="31"/>
        <v>4.0334732791872385E-2</v>
      </c>
    </row>
    <row r="114" spans="1:26" s="3" customFormat="1">
      <c r="A114" s="3" t="s">
        <v>279</v>
      </c>
      <c r="B114" s="4">
        <v>72646</v>
      </c>
      <c r="C114" s="51" t="s">
        <v>280</v>
      </c>
      <c r="D114" s="4">
        <v>9</v>
      </c>
      <c r="E114" s="4">
        <v>-261756</v>
      </c>
      <c r="F114" s="4">
        <v>200</v>
      </c>
      <c r="G114" s="4">
        <v>-261556</v>
      </c>
      <c r="H114" s="4">
        <v>-268346</v>
      </c>
      <c r="I114" s="4">
        <v>217</v>
      </c>
      <c r="J114" s="4">
        <v>-268129</v>
      </c>
      <c r="K114" s="4">
        <v>-7563</v>
      </c>
      <c r="L114" s="4">
        <v>-7803</v>
      </c>
      <c r="M114" s="17">
        <f t="shared" si="41"/>
        <v>-3603.1715442006443</v>
      </c>
      <c r="N114" s="17">
        <f t="shared" si="41"/>
        <v>2.7530765630592189</v>
      </c>
      <c r="O114" s="32">
        <f t="shared" si="41"/>
        <v>-3600.4184676375849</v>
      </c>
      <c r="P114" s="17">
        <f t="shared" si="41"/>
        <v>-3693.8854169534457</v>
      </c>
      <c r="Q114" s="17">
        <f t="shared" si="41"/>
        <v>2.9870880709192522</v>
      </c>
      <c r="R114" s="32">
        <f t="shared" si="41"/>
        <v>-3690.8983288825261</v>
      </c>
      <c r="S114" s="20">
        <f t="shared" si="41"/>
        <v>-104.10759023208435</v>
      </c>
      <c r="T114" s="20">
        <f t="shared" si="41"/>
        <v>-107.41128210775541</v>
      </c>
      <c r="U114" s="161">
        <f t="shared" si="28"/>
        <v>-3707.2791344327288</v>
      </c>
      <c r="V114" s="161">
        <f t="shared" si="29"/>
        <v>-3801.2966990612013</v>
      </c>
      <c r="W114" s="160">
        <f t="shared" si="30"/>
        <v>2.5360260508913157E-2</v>
      </c>
      <c r="X114" s="182">
        <f t="shared" si="42"/>
        <v>-3704.5260578696693</v>
      </c>
      <c r="Y114" s="182">
        <f t="shared" si="43"/>
        <v>-3798.3096109902817</v>
      </c>
      <c r="Z114" s="181">
        <f t="shared" si="31"/>
        <v>2.5315938302386654E-2</v>
      </c>
    </row>
    <row r="115" spans="1:26" s="3" customFormat="1">
      <c r="A115" s="3" t="s">
        <v>285</v>
      </c>
      <c r="B115" s="4">
        <v>2917</v>
      </c>
      <c r="C115" s="51" t="s">
        <v>286</v>
      </c>
      <c r="D115" s="4">
        <v>9</v>
      </c>
      <c r="E115" s="4">
        <v>-10994</v>
      </c>
      <c r="F115" s="4">
        <v>20</v>
      </c>
      <c r="G115" s="4">
        <v>-10974</v>
      </c>
      <c r="H115" s="4">
        <v>-11535</v>
      </c>
      <c r="I115" s="4">
        <v>23</v>
      </c>
      <c r="J115" s="4">
        <v>-11512</v>
      </c>
      <c r="K115" s="4">
        <v>-319</v>
      </c>
      <c r="L115" s="4">
        <v>-317</v>
      </c>
      <c r="M115" s="17">
        <f t="shared" si="41"/>
        <v>-3768.9406924922864</v>
      </c>
      <c r="N115" s="17">
        <f t="shared" si="41"/>
        <v>6.8563592732259169</v>
      </c>
      <c r="O115" s="32">
        <f t="shared" si="41"/>
        <v>-3762.0843332190607</v>
      </c>
      <c r="P115" s="17">
        <f t="shared" si="41"/>
        <v>-3954.4052108330475</v>
      </c>
      <c r="Q115" s="17">
        <f t="shared" si="41"/>
        <v>7.8848131642098043</v>
      </c>
      <c r="R115" s="32">
        <f t="shared" si="41"/>
        <v>-3946.5203976688376</v>
      </c>
      <c r="S115" s="20">
        <f t="shared" si="41"/>
        <v>-109.35893040795338</v>
      </c>
      <c r="T115" s="20">
        <f t="shared" si="41"/>
        <v>-108.67329448063079</v>
      </c>
      <c r="U115" s="161">
        <f t="shared" si="28"/>
        <v>-3878.2996229002397</v>
      </c>
      <c r="V115" s="161">
        <f t="shared" si="29"/>
        <v>-4063.0785053136783</v>
      </c>
      <c r="W115" s="160">
        <f t="shared" si="30"/>
        <v>4.7644303014231504E-2</v>
      </c>
      <c r="X115" s="182">
        <f t="shared" si="42"/>
        <v>-3871.4432636270139</v>
      </c>
      <c r="Y115" s="182">
        <f t="shared" si="43"/>
        <v>-4055.1936921494685</v>
      </c>
      <c r="Z115" s="181">
        <f t="shared" si="31"/>
        <v>4.7463030195696421E-2</v>
      </c>
    </row>
    <row r="116" spans="1:26" s="3" customFormat="1">
      <c r="A116" s="3" t="s">
        <v>315</v>
      </c>
      <c r="B116" s="4">
        <v>4476</v>
      </c>
      <c r="C116" s="51" t="s">
        <v>316</v>
      </c>
      <c r="D116" s="4">
        <v>9</v>
      </c>
      <c r="E116" s="4">
        <v>-21141</v>
      </c>
      <c r="F116" s="4">
        <v>219</v>
      </c>
      <c r="G116" s="4">
        <v>-20922</v>
      </c>
      <c r="H116" s="4">
        <v>-22675</v>
      </c>
      <c r="I116" s="4">
        <v>207</v>
      </c>
      <c r="J116" s="4">
        <v>-22468</v>
      </c>
      <c r="K116" s="4">
        <v>-541</v>
      </c>
      <c r="L116" s="4">
        <v>-549</v>
      </c>
      <c r="M116" s="17">
        <f t="shared" si="41"/>
        <v>-4723.1903485254688</v>
      </c>
      <c r="N116" s="17">
        <f t="shared" si="41"/>
        <v>48.92761394101877</v>
      </c>
      <c r="O116" s="32">
        <f t="shared" si="41"/>
        <v>-4674.2627345844503</v>
      </c>
      <c r="P116" s="17">
        <f t="shared" si="41"/>
        <v>-5065.9070598748885</v>
      </c>
      <c r="Q116" s="17">
        <f t="shared" si="41"/>
        <v>46.246648793565683</v>
      </c>
      <c r="R116" s="32">
        <f t="shared" si="41"/>
        <v>-5019.6604110813223</v>
      </c>
      <c r="S116" s="20">
        <f t="shared" si="41"/>
        <v>-120.8668453976765</v>
      </c>
      <c r="T116" s="20">
        <f t="shared" si="41"/>
        <v>-122.65415549597856</v>
      </c>
      <c r="U116" s="161">
        <f t="shared" si="28"/>
        <v>-4844.057193923145</v>
      </c>
      <c r="V116" s="161">
        <f t="shared" si="29"/>
        <v>-5188.5612153708671</v>
      </c>
      <c r="W116" s="160">
        <f t="shared" si="30"/>
        <v>7.1118900470436452E-2</v>
      </c>
      <c r="X116" s="182">
        <f t="shared" si="42"/>
        <v>-4795.1295799821264</v>
      </c>
      <c r="Y116" s="182">
        <f t="shared" si="43"/>
        <v>-5142.3145665773009</v>
      </c>
      <c r="Z116" s="181">
        <f t="shared" si="31"/>
        <v>7.2403671434561945E-2</v>
      </c>
    </row>
    <row r="117" spans="1:26" s="3" customFormat="1">
      <c r="A117" s="3" t="s">
        <v>387</v>
      </c>
      <c r="B117" s="4">
        <v>4571</v>
      </c>
      <c r="C117" s="51" t="s">
        <v>388</v>
      </c>
      <c r="D117" s="4">
        <v>9</v>
      </c>
      <c r="E117" s="4">
        <v>-24928</v>
      </c>
      <c r="F117" s="4">
        <v>323</v>
      </c>
      <c r="G117" s="4">
        <v>-24605</v>
      </c>
      <c r="H117" s="4">
        <v>-25178</v>
      </c>
      <c r="I117" s="4">
        <v>290</v>
      </c>
      <c r="J117" s="4">
        <v>-24888</v>
      </c>
      <c r="K117" s="4">
        <v>-527</v>
      </c>
      <c r="L117" s="4">
        <v>-535</v>
      </c>
      <c r="M117" s="17">
        <f t="shared" si="41"/>
        <v>-5453.5112666812511</v>
      </c>
      <c r="N117" s="17">
        <f t="shared" si="41"/>
        <v>70.662874644497919</v>
      </c>
      <c r="O117" s="32">
        <f t="shared" si="41"/>
        <v>-5382.8483920367535</v>
      </c>
      <c r="P117" s="17">
        <f t="shared" si="41"/>
        <v>-5508.2038941150731</v>
      </c>
      <c r="Q117" s="17">
        <f t="shared" si="41"/>
        <v>63.443447823233427</v>
      </c>
      <c r="R117" s="32">
        <f t="shared" si="41"/>
        <v>-5444.7604462918398</v>
      </c>
      <c r="S117" s="20">
        <f t="shared" si="41"/>
        <v>-115.29205863049661</v>
      </c>
      <c r="T117" s="20">
        <f t="shared" si="41"/>
        <v>-117.04222270837892</v>
      </c>
      <c r="U117" s="161">
        <f t="shared" si="28"/>
        <v>-5568.8033253117474</v>
      </c>
      <c r="V117" s="161">
        <f t="shared" si="29"/>
        <v>-5625.2461168234522</v>
      </c>
      <c r="W117" s="160">
        <f t="shared" si="30"/>
        <v>1.0135533294048482E-2</v>
      </c>
      <c r="X117" s="182">
        <f t="shared" si="42"/>
        <v>-5498.1404506672498</v>
      </c>
      <c r="Y117" s="182">
        <f t="shared" si="43"/>
        <v>-5561.8026690002189</v>
      </c>
      <c r="Z117" s="181">
        <f t="shared" si="31"/>
        <v>1.1578863600191003E-2</v>
      </c>
    </row>
    <row r="118" spans="1:26" s="3" customFormat="1">
      <c r="A118" s="3" t="s">
        <v>465</v>
      </c>
      <c r="B118" s="4">
        <v>3092</v>
      </c>
      <c r="C118" s="51" t="s">
        <v>466</v>
      </c>
      <c r="D118" s="4">
        <v>9</v>
      </c>
      <c r="E118" s="4">
        <v>-16103</v>
      </c>
      <c r="F118" s="4">
        <v>0</v>
      </c>
      <c r="G118" s="4">
        <v>-16103</v>
      </c>
      <c r="H118" s="4">
        <v>-16212</v>
      </c>
      <c r="I118" s="4">
        <v>0</v>
      </c>
      <c r="J118" s="4">
        <v>-16212</v>
      </c>
      <c r="K118" s="4">
        <v>-309</v>
      </c>
      <c r="L118" s="4">
        <v>-330</v>
      </c>
      <c r="M118" s="17">
        <f t="shared" si="41"/>
        <v>-5207.9560155239324</v>
      </c>
      <c r="N118" s="17">
        <f t="shared" si="41"/>
        <v>0</v>
      </c>
      <c r="O118" s="32">
        <f t="shared" si="41"/>
        <v>-5207.9560155239324</v>
      </c>
      <c r="P118" s="17">
        <f t="shared" si="41"/>
        <v>-5243.2082794307889</v>
      </c>
      <c r="Q118" s="17">
        <f t="shared" si="41"/>
        <v>0</v>
      </c>
      <c r="R118" s="32">
        <f t="shared" si="41"/>
        <v>-5243.2082794307889</v>
      </c>
      <c r="S118" s="20">
        <f t="shared" si="41"/>
        <v>-99.935316946959901</v>
      </c>
      <c r="T118" s="20">
        <f t="shared" si="41"/>
        <v>-106.72703751617077</v>
      </c>
      <c r="U118" s="161">
        <f t="shared" si="28"/>
        <v>-5307.8913324708919</v>
      </c>
      <c r="V118" s="161">
        <f t="shared" si="29"/>
        <v>-5349.9353169469596</v>
      </c>
      <c r="W118" s="160">
        <f t="shared" si="30"/>
        <v>7.9210333902024477E-3</v>
      </c>
      <c r="X118" s="182">
        <f t="shared" si="42"/>
        <v>-5307.8913324708919</v>
      </c>
      <c r="Y118" s="182">
        <f t="shared" si="43"/>
        <v>-5349.9353169469596</v>
      </c>
      <c r="Z118" s="181">
        <f t="shared" si="31"/>
        <v>7.9210333902024477E-3</v>
      </c>
    </row>
    <row r="119" spans="1:26" s="3" customFormat="1">
      <c r="A119" s="3" t="s">
        <v>475</v>
      </c>
      <c r="B119" s="4">
        <v>4916</v>
      </c>
      <c r="C119" s="51" t="s">
        <v>476</v>
      </c>
      <c r="D119" s="4">
        <v>9</v>
      </c>
      <c r="E119" s="4">
        <v>-23030</v>
      </c>
      <c r="F119" s="4">
        <v>439</v>
      </c>
      <c r="G119" s="4">
        <v>-22591</v>
      </c>
      <c r="H119" s="4">
        <v>-22959</v>
      </c>
      <c r="I119" s="4">
        <v>417</v>
      </c>
      <c r="J119" s="4">
        <v>-22542</v>
      </c>
      <c r="K119" s="4">
        <v>-417</v>
      </c>
      <c r="L119" s="4">
        <v>-438</v>
      </c>
      <c r="M119" s="17">
        <f t="shared" si="41"/>
        <v>-4684.7030105777058</v>
      </c>
      <c r="N119" s="17">
        <f t="shared" si="41"/>
        <v>89.300244100895043</v>
      </c>
      <c r="O119" s="32">
        <f t="shared" si="41"/>
        <v>-4595.40276647681</v>
      </c>
      <c r="P119" s="17">
        <f t="shared" si="41"/>
        <v>-4670.2603742880392</v>
      </c>
      <c r="Q119" s="17">
        <f t="shared" si="41"/>
        <v>84.825061025223761</v>
      </c>
      <c r="R119" s="32">
        <f t="shared" si="41"/>
        <v>-4585.4353132628157</v>
      </c>
      <c r="S119" s="20">
        <f t="shared" si="41"/>
        <v>-84.825061025223761</v>
      </c>
      <c r="T119" s="20">
        <f t="shared" si="41"/>
        <v>-89.09682668836453</v>
      </c>
      <c r="U119" s="161">
        <f t="shared" si="28"/>
        <v>-4769.5280716029292</v>
      </c>
      <c r="V119" s="161">
        <f t="shared" si="29"/>
        <v>-4759.3572009764039</v>
      </c>
      <c r="W119" s="160">
        <f t="shared" si="30"/>
        <v>-2.1324689725763513E-3</v>
      </c>
      <c r="X119" s="182">
        <f t="shared" si="42"/>
        <v>-4680.2278275020335</v>
      </c>
      <c r="Y119" s="182">
        <f t="shared" si="43"/>
        <v>-4674.5321399511804</v>
      </c>
      <c r="Z119" s="181">
        <f t="shared" si="31"/>
        <v>-1.2169680111262515E-3</v>
      </c>
    </row>
    <row r="120" spans="1:26" s="3" customFormat="1">
      <c r="A120" s="3" t="s">
        <v>493</v>
      </c>
      <c r="B120" s="4">
        <v>3260</v>
      </c>
      <c r="C120" s="51" t="s">
        <v>494</v>
      </c>
      <c r="D120" s="4">
        <v>9</v>
      </c>
      <c r="E120" s="4">
        <v>-15289</v>
      </c>
      <c r="F120" s="4">
        <v>134</v>
      </c>
      <c r="G120" s="4">
        <v>-15155</v>
      </c>
      <c r="H120" s="4">
        <v>-15996</v>
      </c>
      <c r="I120" s="4">
        <v>144</v>
      </c>
      <c r="J120" s="4">
        <v>-15852</v>
      </c>
      <c r="K120" s="4">
        <v>-320</v>
      </c>
      <c r="L120" s="4">
        <v>-330</v>
      </c>
      <c r="M120" s="17">
        <f t="shared" si="41"/>
        <v>-4689.877300613497</v>
      </c>
      <c r="N120" s="17">
        <f t="shared" si="41"/>
        <v>41.104294478527606</v>
      </c>
      <c r="O120" s="32">
        <f t="shared" si="41"/>
        <v>-4648.7730061349694</v>
      </c>
      <c r="P120" s="17">
        <f t="shared" si="41"/>
        <v>-4906.748466257669</v>
      </c>
      <c r="Q120" s="17">
        <f t="shared" si="41"/>
        <v>44.171779141104295</v>
      </c>
      <c r="R120" s="32">
        <f t="shared" si="41"/>
        <v>-4862.5766871165642</v>
      </c>
      <c r="S120" s="20">
        <f t="shared" si="41"/>
        <v>-98.159509202453989</v>
      </c>
      <c r="T120" s="20">
        <f t="shared" si="41"/>
        <v>-101.22699386503068</v>
      </c>
      <c r="U120" s="161">
        <f t="shared" si="28"/>
        <v>-4788.0368098159506</v>
      </c>
      <c r="V120" s="161">
        <f t="shared" si="29"/>
        <v>-5007.9754601226996</v>
      </c>
      <c r="W120" s="160">
        <f t="shared" si="30"/>
        <v>4.5935037478378016E-2</v>
      </c>
      <c r="X120" s="182">
        <f t="shared" si="42"/>
        <v>-4746.932515337423</v>
      </c>
      <c r="Y120" s="182">
        <f t="shared" si="43"/>
        <v>-4963.8036809815949</v>
      </c>
      <c r="Z120" s="181">
        <f t="shared" si="31"/>
        <v>4.5686591276252075E-2</v>
      </c>
    </row>
    <row r="121" spans="1:26" s="3" customFormat="1">
      <c r="A121" s="3" t="s">
        <v>537</v>
      </c>
      <c r="B121" s="4">
        <v>4593</v>
      </c>
      <c r="C121" s="51" t="s">
        <v>538</v>
      </c>
      <c r="D121" s="4">
        <v>9</v>
      </c>
      <c r="E121" s="4">
        <v>-14832</v>
      </c>
      <c r="F121" s="4">
        <v>23</v>
      </c>
      <c r="G121" s="4">
        <v>-14809</v>
      </c>
      <c r="H121" s="4">
        <v>-15647</v>
      </c>
      <c r="I121" s="4">
        <v>25</v>
      </c>
      <c r="J121" s="4">
        <v>-15622</v>
      </c>
      <c r="K121" s="4">
        <v>-444</v>
      </c>
      <c r="L121" s="4">
        <v>-439</v>
      </c>
      <c r="M121" s="17">
        <f t="shared" si="41"/>
        <v>-3229.2619203135205</v>
      </c>
      <c r="N121" s="17">
        <f t="shared" si="41"/>
        <v>5.0076202917483128</v>
      </c>
      <c r="O121" s="32">
        <f t="shared" si="41"/>
        <v>-3224.2543000217725</v>
      </c>
      <c r="P121" s="17">
        <f t="shared" si="41"/>
        <v>-3406.7058567385152</v>
      </c>
      <c r="Q121" s="17">
        <f t="shared" si="41"/>
        <v>5.4430655345090351</v>
      </c>
      <c r="R121" s="32">
        <f t="shared" si="41"/>
        <v>-3401.2627912040061</v>
      </c>
      <c r="S121" s="20">
        <f t="shared" si="41"/>
        <v>-96.668843892880474</v>
      </c>
      <c r="T121" s="20">
        <f t="shared" si="41"/>
        <v>-95.580230785978657</v>
      </c>
      <c r="U121" s="161">
        <f t="shared" si="28"/>
        <v>-3325.9307642064009</v>
      </c>
      <c r="V121" s="161">
        <f t="shared" si="29"/>
        <v>-3502.2860875244937</v>
      </c>
      <c r="W121" s="160">
        <f t="shared" si="30"/>
        <v>5.3024351924587654E-2</v>
      </c>
      <c r="X121" s="182">
        <f t="shared" si="42"/>
        <v>-3320.9231439146529</v>
      </c>
      <c r="Y121" s="182">
        <f t="shared" si="43"/>
        <v>-3496.8430219899847</v>
      </c>
      <c r="Z121" s="181">
        <f t="shared" si="31"/>
        <v>5.2973185602832151E-2</v>
      </c>
    </row>
    <row r="122" spans="1:26">
      <c r="M122" s="2"/>
      <c r="N122" s="2"/>
      <c r="P122" s="2"/>
      <c r="Q122" s="2"/>
      <c r="S122" s="100"/>
      <c r="T122" s="100"/>
      <c r="U122" s="161"/>
      <c r="V122" s="161"/>
      <c r="W122" s="160"/>
      <c r="X122" s="182"/>
      <c r="Y122" s="182"/>
      <c r="Z122" s="181"/>
    </row>
    <row r="123" spans="1:26" s="11" customFormat="1">
      <c r="A123" s="11" t="s">
        <v>641</v>
      </c>
      <c r="B123" s="52">
        <f t="shared" ref="B123:L123" si="44">SUM(B124:B135)</f>
        <v>131693</v>
      </c>
      <c r="C123" s="52"/>
      <c r="D123" s="52"/>
      <c r="E123" s="52">
        <f t="shared" si="44"/>
        <v>-621062</v>
      </c>
      <c r="F123" s="52">
        <f t="shared" si="44"/>
        <v>1385</v>
      </c>
      <c r="G123" s="52">
        <f t="shared" si="44"/>
        <v>-619677</v>
      </c>
      <c r="H123" s="52">
        <f t="shared" si="44"/>
        <v>-608562</v>
      </c>
      <c r="I123" s="52">
        <f t="shared" si="44"/>
        <v>1344</v>
      </c>
      <c r="J123" s="52">
        <f t="shared" si="44"/>
        <v>-607218</v>
      </c>
      <c r="K123" s="52">
        <f t="shared" si="44"/>
        <v>-13036</v>
      </c>
      <c r="L123" s="52">
        <f t="shared" si="44"/>
        <v>-13421</v>
      </c>
      <c r="M123" s="37">
        <f t="shared" ref="M123:T135" si="45">1000*E123/$B123</f>
        <v>-4715.9833856013611</v>
      </c>
      <c r="N123" s="37">
        <f t="shared" si="45"/>
        <v>10.516883964979156</v>
      </c>
      <c r="O123" s="174">
        <f t="shared" si="45"/>
        <v>-4705.4665016363815</v>
      </c>
      <c r="P123" s="37">
        <f t="shared" si="45"/>
        <v>-4621.0656602856643</v>
      </c>
      <c r="Q123" s="37">
        <f t="shared" si="45"/>
        <v>10.205553825943673</v>
      </c>
      <c r="R123" s="174">
        <f t="shared" si="45"/>
        <v>-4610.8601064597206</v>
      </c>
      <c r="S123" s="40">
        <f t="shared" si="45"/>
        <v>-98.98779737723342</v>
      </c>
      <c r="T123" s="40">
        <f t="shared" si="45"/>
        <v>-101.91126331695686</v>
      </c>
      <c r="U123" s="161">
        <f t="shared" si="28"/>
        <v>-4814.9711829785947</v>
      </c>
      <c r="V123" s="161">
        <f t="shared" si="29"/>
        <v>-4722.9769236026214</v>
      </c>
      <c r="W123" s="160">
        <f t="shared" si="30"/>
        <v>-1.9105879532816727E-2</v>
      </c>
      <c r="X123" s="182">
        <f t="shared" ref="X123:X135" si="46">O123+S123</f>
        <v>-4804.4542990136151</v>
      </c>
      <c r="Y123" s="182">
        <f t="shared" ref="Y123:Y135" si="47">R123+T123</f>
        <v>-4712.7713697766776</v>
      </c>
      <c r="Z123" s="181">
        <f t="shared" si="31"/>
        <v>-1.9082901726375168E-2</v>
      </c>
    </row>
    <row r="124" spans="1:26" s="3" customFormat="1">
      <c r="A124" s="3" t="s">
        <v>55</v>
      </c>
      <c r="B124" s="4">
        <v>1361</v>
      </c>
      <c r="C124" s="51" t="s">
        <v>56</v>
      </c>
      <c r="D124" s="4">
        <v>10</v>
      </c>
      <c r="E124" s="4">
        <v>-6516</v>
      </c>
      <c r="F124" s="4">
        <v>35</v>
      </c>
      <c r="G124" s="4">
        <v>-6481</v>
      </c>
      <c r="H124" s="4">
        <v>-6592</v>
      </c>
      <c r="I124" s="4">
        <v>35</v>
      </c>
      <c r="J124" s="4">
        <v>-6557</v>
      </c>
      <c r="K124" s="4">
        <v>-130</v>
      </c>
      <c r="L124" s="4">
        <v>-146</v>
      </c>
      <c r="M124" s="17">
        <f t="shared" si="45"/>
        <v>-4787.6561351947093</v>
      </c>
      <c r="N124" s="17">
        <f t="shared" si="45"/>
        <v>25.716385011021309</v>
      </c>
      <c r="O124" s="32">
        <f t="shared" si="45"/>
        <v>-4761.9397501836884</v>
      </c>
      <c r="P124" s="17">
        <f t="shared" si="45"/>
        <v>-4843.4974283614993</v>
      </c>
      <c r="Q124" s="17">
        <f t="shared" si="45"/>
        <v>25.716385011021309</v>
      </c>
      <c r="R124" s="32">
        <f t="shared" si="45"/>
        <v>-4817.7810433504774</v>
      </c>
      <c r="S124" s="20">
        <f t="shared" si="45"/>
        <v>-95.518001469507709</v>
      </c>
      <c r="T124" s="20">
        <f t="shared" si="45"/>
        <v>-107.27406318883175</v>
      </c>
      <c r="U124" s="161">
        <f t="shared" si="28"/>
        <v>-4883.1741366642173</v>
      </c>
      <c r="V124" s="161">
        <f t="shared" si="29"/>
        <v>-4950.7714915503311</v>
      </c>
      <c r="W124" s="160">
        <f t="shared" si="30"/>
        <v>1.384291303039431E-2</v>
      </c>
      <c r="X124" s="182">
        <f t="shared" si="46"/>
        <v>-4857.4577516531963</v>
      </c>
      <c r="Y124" s="182">
        <f t="shared" si="47"/>
        <v>-4925.0551065393092</v>
      </c>
      <c r="Z124" s="181">
        <f t="shared" si="31"/>
        <v>1.3916200272273471E-2</v>
      </c>
    </row>
    <row r="125" spans="1:26" s="3" customFormat="1">
      <c r="A125" s="3" t="s">
        <v>97</v>
      </c>
      <c r="B125" s="4">
        <v>2132</v>
      </c>
      <c r="C125" s="51" t="s">
        <v>98</v>
      </c>
      <c r="D125" s="4">
        <v>10</v>
      </c>
      <c r="E125" s="4">
        <v>-9409</v>
      </c>
      <c r="F125" s="4">
        <v>0</v>
      </c>
      <c r="G125" s="4">
        <v>-9409</v>
      </c>
      <c r="H125" s="4">
        <v>-10028</v>
      </c>
      <c r="I125" s="4">
        <v>0</v>
      </c>
      <c r="J125" s="4">
        <v>-10028</v>
      </c>
      <c r="K125" s="4">
        <v>-212</v>
      </c>
      <c r="L125" s="4">
        <v>-230</v>
      </c>
      <c r="M125" s="17">
        <f t="shared" si="45"/>
        <v>-4413.2270168855539</v>
      </c>
      <c r="N125" s="17">
        <f t="shared" si="45"/>
        <v>0</v>
      </c>
      <c r="O125" s="32">
        <f t="shared" si="45"/>
        <v>-4413.2270168855539</v>
      </c>
      <c r="P125" s="17">
        <f t="shared" si="45"/>
        <v>-4703.5647279549721</v>
      </c>
      <c r="Q125" s="17">
        <f t="shared" si="45"/>
        <v>0</v>
      </c>
      <c r="R125" s="32">
        <f t="shared" si="45"/>
        <v>-4703.5647279549721</v>
      </c>
      <c r="S125" s="20">
        <f t="shared" si="45"/>
        <v>-99.437148217636022</v>
      </c>
      <c r="T125" s="20">
        <f t="shared" si="45"/>
        <v>-107.87992495309568</v>
      </c>
      <c r="U125" s="161">
        <f t="shared" si="28"/>
        <v>-4512.6641651031896</v>
      </c>
      <c r="V125" s="161">
        <f t="shared" si="29"/>
        <v>-4811.4446529080678</v>
      </c>
      <c r="W125" s="160">
        <f t="shared" si="30"/>
        <v>6.6209333749090549E-2</v>
      </c>
      <c r="X125" s="182">
        <f t="shared" si="46"/>
        <v>-4512.6641651031896</v>
      </c>
      <c r="Y125" s="182">
        <f t="shared" si="47"/>
        <v>-4811.4446529080678</v>
      </c>
      <c r="Z125" s="181">
        <f t="shared" si="31"/>
        <v>6.6209333749090549E-2</v>
      </c>
    </row>
    <row r="126" spans="1:26" s="3" customFormat="1">
      <c r="A126" s="3" t="s">
        <v>149</v>
      </c>
      <c r="B126" s="4">
        <v>5892</v>
      </c>
      <c r="C126" s="51" t="s">
        <v>150</v>
      </c>
      <c r="D126" s="4">
        <v>10</v>
      </c>
      <c r="E126" s="4">
        <v>-30538</v>
      </c>
      <c r="F126" s="4">
        <v>106</v>
      </c>
      <c r="G126" s="4">
        <v>-30432</v>
      </c>
      <c r="H126" s="4">
        <v>-29577</v>
      </c>
      <c r="I126" s="4">
        <v>103</v>
      </c>
      <c r="J126" s="4">
        <v>-29474</v>
      </c>
      <c r="K126" s="4">
        <v>-547</v>
      </c>
      <c r="L126" s="4">
        <v>-554</v>
      </c>
      <c r="M126" s="17">
        <f t="shared" si="45"/>
        <v>-5182.9599456890701</v>
      </c>
      <c r="N126" s="17">
        <f t="shared" si="45"/>
        <v>17.990495587236932</v>
      </c>
      <c r="O126" s="32">
        <f t="shared" si="45"/>
        <v>-5164.969450101833</v>
      </c>
      <c r="P126" s="17">
        <f t="shared" si="45"/>
        <v>-5019.8574338085537</v>
      </c>
      <c r="Q126" s="17">
        <f t="shared" si="45"/>
        <v>17.481330617786831</v>
      </c>
      <c r="R126" s="32">
        <f t="shared" si="45"/>
        <v>-5002.376103190767</v>
      </c>
      <c r="S126" s="20">
        <f t="shared" si="45"/>
        <v>-92.837746096401901</v>
      </c>
      <c r="T126" s="20">
        <f t="shared" si="45"/>
        <v>-94.025797691785471</v>
      </c>
      <c r="U126" s="161">
        <f t="shared" si="28"/>
        <v>-5275.7976917854721</v>
      </c>
      <c r="V126" s="161">
        <f t="shared" si="29"/>
        <v>-5113.8832315003392</v>
      </c>
      <c r="W126" s="160">
        <f t="shared" si="30"/>
        <v>-3.0690043429306813E-2</v>
      </c>
      <c r="X126" s="182">
        <f t="shared" si="46"/>
        <v>-5257.807196198235</v>
      </c>
      <c r="Y126" s="182">
        <f t="shared" si="47"/>
        <v>-5096.4019008825526</v>
      </c>
      <c r="Z126" s="181">
        <f t="shared" si="31"/>
        <v>-3.0698214919784417E-2</v>
      </c>
    </row>
    <row r="127" spans="1:26" s="3" customFormat="1">
      <c r="A127" s="3" t="s">
        <v>169</v>
      </c>
      <c r="B127" s="4">
        <v>5230</v>
      </c>
      <c r="C127" s="51" t="s">
        <v>170</v>
      </c>
      <c r="D127" s="4">
        <v>10</v>
      </c>
      <c r="E127" s="4">
        <v>-27180</v>
      </c>
      <c r="F127" s="4">
        <v>0</v>
      </c>
      <c r="G127" s="4">
        <v>-27180</v>
      </c>
      <c r="H127" s="4">
        <v>-26235</v>
      </c>
      <c r="I127" s="4">
        <v>0</v>
      </c>
      <c r="J127" s="4">
        <v>-26235</v>
      </c>
      <c r="K127" s="4">
        <v>-450</v>
      </c>
      <c r="L127" s="4">
        <v>-468</v>
      </c>
      <c r="M127" s="17">
        <f t="shared" si="45"/>
        <v>-5196.940726577438</v>
      </c>
      <c r="N127" s="17">
        <f t="shared" si="45"/>
        <v>0</v>
      </c>
      <c r="O127" s="32">
        <f t="shared" si="45"/>
        <v>-5196.940726577438</v>
      </c>
      <c r="P127" s="17">
        <f t="shared" si="45"/>
        <v>-5016.2523900573615</v>
      </c>
      <c r="Q127" s="17">
        <f t="shared" si="45"/>
        <v>0</v>
      </c>
      <c r="R127" s="32">
        <f t="shared" si="45"/>
        <v>-5016.2523900573615</v>
      </c>
      <c r="S127" s="20">
        <f t="shared" si="45"/>
        <v>-86.042065009560233</v>
      </c>
      <c r="T127" s="20">
        <f t="shared" si="45"/>
        <v>-89.48374760994264</v>
      </c>
      <c r="U127" s="161">
        <f t="shared" si="28"/>
        <v>-5282.9827915869982</v>
      </c>
      <c r="V127" s="161">
        <f t="shared" si="29"/>
        <v>-5105.7361376673043</v>
      </c>
      <c r="W127" s="160">
        <f t="shared" si="30"/>
        <v>-3.3550488599348505E-2</v>
      </c>
      <c r="X127" s="182">
        <f t="shared" si="46"/>
        <v>-5282.9827915869982</v>
      </c>
      <c r="Y127" s="182">
        <f t="shared" si="47"/>
        <v>-5105.7361376673043</v>
      </c>
      <c r="Z127" s="181">
        <f t="shared" si="31"/>
        <v>-3.3550488599348505E-2</v>
      </c>
    </row>
    <row r="128" spans="1:26" s="3" customFormat="1">
      <c r="A128" s="3" t="s">
        <v>329</v>
      </c>
      <c r="B128" s="4">
        <v>52121</v>
      </c>
      <c r="C128" s="51" t="s">
        <v>330</v>
      </c>
      <c r="D128" s="4">
        <v>10</v>
      </c>
      <c r="E128" s="4">
        <v>-230743</v>
      </c>
      <c r="F128" s="4">
        <v>0</v>
      </c>
      <c r="G128" s="4">
        <v>-230743</v>
      </c>
      <c r="H128" s="4">
        <v>-226662</v>
      </c>
      <c r="I128" s="4">
        <v>0</v>
      </c>
      <c r="J128" s="4">
        <v>-226662</v>
      </c>
      <c r="K128" s="4">
        <v>-5320</v>
      </c>
      <c r="L128" s="4">
        <v>-5527</v>
      </c>
      <c r="M128" s="17">
        <f t="shared" si="45"/>
        <v>-4427.0639473532738</v>
      </c>
      <c r="N128" s="17">
        <f t="shared" si="45"/>
        <v>0</v>
      </c>
      <c r="O128" s="32">
        <f t="shared" si="45"/>
        <v>-4427.0639473532738</v>
      </c>
      <c r="P128" s="17">
        <f t="shared" si="45"/>
        <v>-4348.7653728823316</v>
      </c>
      <c r="Q128" s="17">
        <f t="shared" si="45"/>
        <v>0</v>
      </c>
      <c r="R128" s="32">
        <f t="shared" si="45"/>
        <v>-4348.7653728823316</v>
      </c>
      <c r="S128" s="20">
        <f t="shared" si="45"/>
        <v>-102.07018284376738</v>
      </c>
      <c r="T128" s="20">
        <f t="shared" si="45"/>
        <v>-106.04171063486886</v>
      </c>
      <c r="U128" s="161">
        <f t="shared" si="28"/>
        <v>-4529.1341301970415</v>
      </c>
      <c r="V128" s="161">
        <f t="shared" si="29"/>
        <v>-4454.8070835172002</v>
      </c>
      <c r="W128" s="160">
        <f t="shared" si="30"/>
        <v>-1.6410873368549961E-2</v>
      </c>
      <c r="X128" s="182">
        <f t="shared" si="46"/>
        <v>-4529.1341301970415</v>
      </c>
      <c r="Y128" s="182">
        <f t="shared" si="47"/>
        <v>-4454.8070835172002</v>
      </c>
      <c r="Z128" s="181">
        <f t="shared" si="31"/>
        <v>-1.6410873368549961E-2</v>
      </c>
    </row>
    <row r="129" spans="1:26" s="3" customFormat="1">
      <c r="A129" s="3" t="s">
        <v>349</v>
      </c>
      <c r="B129" s="4">
        <v>5636</v>
      </c>
      <c r="C129" s="51" t="s">
        <v>350</v>
      </c>
      <c r="D129" s="4">
        <v>10</v>
      </c>
      <c r="E129" s="4">
        <v>-29597</v>
      </c>
      <c r="F129" s="4">
        <v>46</v>
      </c>
      <c r="G129" s="4">
        <v>-29551</v>
      </c>
      <c r="H129" s="4">
        <v>-26927</v>
      </c>
      <c r="I129" s="4">
        <v>48</v>
      </c>
      <c r="J129" s="4">
        <v>-26879</v>
      </c>
      <c r="K129" s="4">
        <v>-549</v>
      </c>
      <c r="L129" s="4">
        <v>-532</v>
      </c>
      <c r="M129" s="17">
        <f t="shared" si="45"/>
        <v>-5251.4194464158982</v>
      </c>
      <c r="N129" s="17">
        <f t="shared" si="45"/>
        <v>8.1618168914123483</v>
      </c>
      <c r="O129" s="32">
        <f t="shared" si="45"/>
        <v>-5243.2576295244853</v>
      </c>
      <c r="P129" s="17">
        <f t="shared" si="45"/>
        <v>-4777.6792051100074</v>
      </c>
      <c r="Q129" s="17">
        <f t="shared" si="45"/>
        <v>8.5166784953867989</v>
      </c>
      <c r="R129" s="32">
        <f t="shared" si="45"/>
        <v>-4769.1625266146202</v>
      </c>
      <c r="S129" s="20">
        <f t="shared" si="45"/>
        <v>-97.409510290986518</v>
      </c>
      <c r="T129" s="20">
        <f t="shared" si="45"/>
        <v>-94.393186657203685</v>
      </c>
      <c r="U129" s="161">
        <f t="shared" si="28"/>
        <v>-5348.828956706885</v>
      </c>
      <c r="V129" s="161">
        <f t="shared" si="29"/>
        <v>-4872.0723917672112</v>
      </c>
      <c r="W129" s="160">
        <f t="shared" si="30"/>
        <v>-8.9132886618456864E-2</v>
      </c>
      <c r="X129" s="182">
        <f t="shared" si="46"/>
        <v>-5340.6671398154722</v>
      </c>
      <c r="Y129" s="182">
        <f t="shared" si="47"/>
        <v>-4863.5557132718241</v>
      </c>
      <c r="Z129" s="181">
        <f t="shared" si="31"/>
        <v>-8.9335548172757462E-2</v>
      </c>
    </row>
    <row r="130" spans="1:26" s="3" customFormat="1">
      <c r="A130" s="3" t="s">
        <v>399</v>
      </c>
      <c r="B130" s="4">
        <v>1646</v>
      </c>
      <c r="C130" s="51" t="s">
        <v>400</v>
      </c>
      <c r="D130" s="4">
        <v>10</v>
      </c>
      <c r="E130" s="4">
        <v>-9365</v>
      </c>
      <c r="F130" s="4">
        <v>24</v>
      </c>
      <c r="G130" s="4">
        <v>-9341</v>
      </c>
      <c r="H130" s="4">
        <v>-8940</v>
      </c>
      <c r="I130" s="4">
        <v>27</v>
      </c>
      <c r="J130" s="4">
        <v>-8913</v>
      </c>
      <c r="K130" s="4">
        <v>-162</v>
      </c>
      <c r="L130" s="4">
        <v>-166</v>
      </c>
      <c r="M130" s="17">
        <f t="shared" si="45"/>
        <v>-5689.5504252733899</v>
      </c>
      <c r="N130" s="17">
        <f t="shared" si="45"/>
        <v>14.580801944106925</v>
      </c>
      <c r="O130" s="32">
        <f t="shared" si="45"/>
        <v>-5674.9696233292834</v>
      </c>
      <c r="P130" s="17">
        <f t="shared" si="45"/>
        <v>-5431.3487241798302</v>
      </c>
      <c r="Q130" s="17">
        <f t="shared" si="45"/>
        <v>16.403402187120292</v>
      </c>
      <c r="R130" s="32">
        <f t="shared" si="45"/>
        <v>-5414.94532199271</v>
      </c>
      <c r="S130" s="20">
        <f t="shared" si="45"/>
        <v>-98.420413122721754</v>
      </c>
      <c r="T130" s="20">
        <f t="shared" si="45"/>
        <v>-100.8505467800729</v>
      </c>
      <c r="U130" s="161">
        <f t="shared" si="28"/>
        <v>-5787.9708383961115</v>
      </c>
      <c r="V130" s="161">
        <f t="shared" si="29"/>
        <v>-5532.1992709599035</v>
      </c>
      <c r="W130" s="160">
        <f t="shared" si="30"/>
        <v>-4.4190196284244587E-2</v>
      </c>
      <c r="X130" s="182">
        <f t="shared" si="46"/>
        <v>-5773.390036452005</v>
      </c>
      <c r="Y130" s="182">
        <f t="shared" si="47"/>
        <v>-5515.7958687727833</v>
      </c>
      <c r="Z130" s="181">
        <f t="shared" si="31"/>
        <v>-4.4617489213932382E-2</v>
      </c>
    </row>
    <row r="131" spans="1:26" s="3" customFormat="1">
      <c r="A131" s="3" t="s">
        <v>403</v>
      </c>
      <c r="B131" s="4">
        <v>17245</v>
      </c>
      <c r="C131" s="51" t="s">
        <v>404</v>
      </c>
      <c r="D131" s="4">
        <v>10</v>
      </c>
      <c r="E131" s="4">
        <v>-84724</v>
      </c>
      <c r="F131" s="4">
        <v>27</v>
      </c>
      <c r="G131" s="4">
        <v>-84697</v>
      </c>
      <c r="H131" s="4">
        <v>-85627</v>
      </c>
      <c r="I131" s="4">
        <v>31</v>
      </c>
      <c r="J131" s="4">
        <v>-85596</v>
      </c>
      <c r="K131" s="4">
        <v>-1606</v>
      </c>
      <c r="L131" s="4">
        <v>-1605</v>
      </c>
      <c r="M131" s="17">
        <f t="shared" si="45"/>
        <v>-4912.9602783415485</v>
      </c>
      <c r="N131" s="17">
        <f t="shared" si="45"/>
        <v>1.5656712090461002</v>
      </c>
      <c r="O131" s="32">
        <f t="shared" si="45"/>
        <v>-4911.3946071325017</v>
      </c>
      <c r="P131" s="17">
        <f t="shared" si="45"/>
        <v>-4965.3232821107567</v>
      </c>
      <c r="Q131" s="17">
        <f t="shared" si="45"/>
        <v>1.7976224992751522</v>
      </c>
      <c r="R131" s="32">
        <f t="shared" si="45"/>
        <v>-4963.5256596114814</v>
      </c>
      <c r="S131" s="20">
        <f t="shared" si="45"/>
        <v>-93.128443026964334</v>
      </c>
      <c r="T131" s="20">
        <f t="shared" si="45"/>
        <v>-93.070455204407068</v>
      </c>
      <c r="U131" s="161">
        <f t="shared" si="28"/>
        <v>-5006.0887213685128</v>
      </c>
      <c r="V131" s="161">
        <f t="shared" si="29"/>
        <v>-5058.3937373151639</v>
      </c>
      <c r="W131" s="160">
        <f t="shared" si="30"/>
        <v>1.0448279856364984E-2</v>
      </c>
      <c r="X131" s="182">
        <f t="shared" si="46"/>
        <v>-5004.523050159466</v>
      </c>
      <c r="Y131" s="182">
        <f t="shared" si="47"/>
        <v>-5056.5961148158885</v>
      </c>
      <c r="Z131" s="181">
        <f t="shared" si="31"/>
        <v>1.0405200282724847E-2</v>
      </c>
    </row>
    <row r="132" spans="1:26" s="3" customFormat="1">
      <c r="A132" s="3" t="s">
        <v>433</v>
      </c>
      <c r="B132" s="4">
        <v>2119</v>
      </c>
      <c r="C132" s="51" t="s">
        <v>434</v>
      </c>
      <c r="D132" s="4">
        <v>10</v>
      </c>
      <c r="E132" s="4">
        <v>-11404</v>
      </c>
      <c r="F132" s="4">
        <v>0</v>
      </c>
      <c r="G132" s="4">
        <v>-11404</v>
      </c>
      <c r="H132" s="4">
        <v>-10861</v>
      </c>
      <c r="I132" s="4">
        <v>0</v>
      </c>
      <c r="J132" s="4">
        <v>-10861</v>
      </c>
      <c r="K132" s="4">
        <v>-220</v>
      </c>
      <c r="L132" s="4">
        <v>-223</v>
      </c>
      <c r="M132" s="17">
        <f t="shared" si="45"/>
        <v>-5381.7838603114678</v>
      </c>
      <c r="N132" s="17">
        <f t="shared" si="45"/>
        <v>0</v>
      </c>
      <c r="O132" s="32">
        <f t="shared" si="45"/>
        <v>-5381.7838603114678</v>
      </c>
      <c r="P132" s="17">
        <f t="shared" si="45"/>
        <v>-5125.5309108069841</v>
      </c>
      <c r="Q132" s="17">
        <f t="shared" si="45"/>
        <v>0</v>
      </c>
      <c r="R132" s="32">
        <f t="shared" si="45"/>
        <v>-5125.5309108069841</v>
      </c>
      <c r="S132" s="20">
        <f t="shared" si="45"/>
        <v>-103.82255781028788</v>
      </c>
      <c r="T132" s="20">
        <f t="shared" si="45"/>
        <v>-105.23831996224634</v>
      </c>
      <c r="U132" s="161">
        <f t="shared" si="28"/>
        <v>-5485.6064181217553</v>
      </c>
      <c r="V132" s="161">
        <f t="shared" si="29"/>
        <v>-5230.7692307692305</v>
      </c>
      <c r="W132" s="160">
        <f t="shared" si="30"/>
        <v>-4.6455609084652405E-2</v>
      </c>
      <c r="X132" s="182">
        <f t="shared" si="46"/>
        <v>-5485.6064181217553</v>
      </c>
      <c r="Y132" s="182">
        <f t="shared" si="47"/>
        <v>-5230.7692307692305</v>
      </c>
      <c r="Z132" s="181">
        <f t="shared" si="31"/>
        <v>-4.6455609084652405E-2</v>
      </c>
    </row>
    <row r="133" spans="1:26" s="3" customFormat="1">
      <c r="A133" s="3" t="s">
        <v>455</v>
      </c>
      <c r="B133" s="4">
        <v>3329</v>
      </c>
      <c r="C133" s="51" t="s">
        <v>456</v>
      </c>
      <c r="D133" s="4">
        <v>10</v>
      </c>
      <c r="E133" s="4">
        <v>-14730</v>
      </c>
      <c r="F133" s="4">
        <v>0</v>
      </c>
      <c r="G133" s="4">
        <v>-14730</v>
      </c>
      <c r="H133" s="4">
        <v>-15471</v>
      </c>
      <c r="I133" s="4">
        <v>0</v>
      </c>
      <c r="J133" s="4">
        <v>-15471</v>
      </c>
      <c r="K133" s="4">
        <v>-330</v>
      </c>
      <c r="L133" s="4">
        <v>-325</v>
      </c>
      <c r="M133" s="17">
        <f t="shared" si="45"/>
        <v>-4424.7521778311802</v>
      </c>
      <c r="N133" s="17">
        <f t="shared" si="45"/>
        <v>0</v>
      </c>
      <c r="O133" s="32">
        <f t="shared" si="45"/>
        <v>-4424.7521778311802</v>
      </c>
      <c r="P133" s="17">
        <f t="shared" si="45"/>
        <v>-4647.3415440072094</v>
      </c>
      <c r="Q133" s="17">
        <f t="shared" si="45"/>
        <v>0</v>
      </c>
      <c r="R133" s="32">
        <f t="shared" si="45"/>
        <v>-4647.3415440072094</v>
      </c>
      <c r="S133" s="20">
        <f t="shared" si="45"/>
        <v>-99.128867527786127</v>
      </c>
      <c r="T133" s="20">
        <f t="shared" si="45"/>
        <v>-97.626914989486338</v>
      </c>
      <c r="U133" s="161">
        <f t="shared" si="28"/>
        <v>-4523.8810453589667</v>
      </c>
      <c r="V133" s="161">
        <f t="shared" si="29"/>
        <v>-4744.9684589966955</v>
      </c>
      <c r="W133" s="160">
        <f t="shared" si="30"/>
        <v>4.8871181938910935E-2</v>
      </c>
      <c r="X133" s="182">
        <f t="shared" si="46"/>
        <v>-4523.8810453589667</v>
      </c>
      <c r="Y133" s="182">
        <f t="shared" si="47"/>
        <v>-4744.9684589966955</v>
      </c>
      <c r="Z133" s="181">
        <f t="shared" si="31"/>
        <v>4.8871181938910935E-2</v>
      </c>
    </row>
    <row r="134" spans="1:26" s="3" customFormat="1">
      <c r="A134" s="3" t="s">
        <v>495</v>
      </c>
      <c r="B134" s="4">
        <v>32551</v>
      </c>
      <c r="C134" s="51" t="s">
        <v>496</v>
      </c>
      <c r="D134" s="4">
        <v>10</v>
      </c>
      <c r="E134" s="4">
        <v>-154355</v>
      </c>
      <c r="F134" s="4">
        <v>1147</v>
      </c>
      <c r="G134" s="4">
        <v>-153208</v>
      </c>
      <c r="H134" s="4">
        <v>-149142</v>
      </c>
      <c r="I134" s="4">
        <v>1100</v>
      </c>
      <c r="J134" s="4">
        <v>-148042</v>
      </c>
      <c r="K134" s="4">
        <v>-3208</v>
      </c>
      <c r="L134" s="4">
        <v>-3329</v>
      </c>
      <c r="M134" s="17">
        <f t="shared" si="45"/>
        <v>-4741.9434118767476</v>
      </c>
      <c r="N134" s="17">
        <f t="shared" si="45"/>
        <v>35.237012687782247</v>
      </c>
      <c r="O134" s="32">
        <f t="shared" si="45"/>
        <v>-4706.7063991889654</v>
      </c>
      <c r="P134" s="17">
        <f t="shared" si="45"/>
        <v>-4581.7947221283521</v>
      </c>
      <c r="Q134" s="17">
        <f t="shared" si="45"/>
        <v>33.793124635187858</v>
      </c>
      <c r="R134" s="32">
        <f t="shared" si="45"/>
        <v>-4548.0015974931648</v>
      </c>
      <c r="S134" s="20">
        <f t="shared" si="45"/>
        <v>-98.55303984516604</v>
      </c>
      <c r="T134" s="20">
        <f t="shared" si="45"/>
        <v>-102.27028355503671</v>
      </c>
      <c r="U134" s="161">
        <f t="shared" ref="U134:U197" si="48">M134+S134</f>
        <v>-4840.4964517219141</v>
      </c>
      <c r="V134" s="161">
        <f t="shared" ref="V134:V197" si="49">P134+T134</f>
        <v>-4684.0650056833892</v>
      </c>
      <c r="W134" s="160">
        <f t="shared" si="30"/>
        <v>-3.2317231837423854E-2</v>
      </c>
      <c r="X134" s="182">
        <f t="shared" si="46"/>
        <v>-4805.259439034131</v>
      </c>
      <c r="Y134" s="182">
        <f t="shared" si="47"/>
        <v>-4650.271881048202</v>
      </c>
      <c r="Z134" s="181">
        <f t="shared" si="31"/>
        <v>-3.2253733633387682E-2</v>
      </c>
    </row>
    <row r="135" spans="1:26" s="3" customFormat="1">
      <c r="A135" s="3" t="s">
        <v>527</v>
      </c>
      <c r="B135" s="4">
        <v>2431</v>
      </c>
      <c r="C135" s="51" t="s">
        <v>528</v>
      </c>
      <c r="D135" s="4">
        <v>10</v>
      </c>
      <c r="E135" s="4">
        <v>-12501</v>
      </c>
      <c r="F135" s="4">
        <v>0</v>
      </c>
      <c r="G135" s="4">
        <v>-12501</v>
      </c>
      <c r="H135" s="4">
        <v>-12500</v>
      </c>
      <c r="I135" s="4">
        <v>0</v>
      </c>
      <c r="J135" s="4">
        <v>-12500</v>
      </c>
      <c r="K135" s="4">
        <v>-302</v>
      </c>
      <c r="L135" s="4">
        <v>-316</v>
      </c>
      <c r="M135" s="17">
        <f t="shared" si="45"/>
        <v>-5142.3282599753184</v>
      </c>
      <c r="N135" s="17">
        <f t="shared" si="45"/>
        <v>0</v>
      </c>
      <c r="O135" s="32">
        <f t="shared" si="45"/>
        <v>-5142.3282599753184</v>
      </c>
      <c r="P135" s="17">
        <f t="shared" si="45"/>
        <v>-5141.9169066227887</v>
      </c>
      <c r="Q135" s="17">
        <f t="shared" si="45"/>
        <v>0</v>
      </c>
      <c r="R135" s="32">
        <f t="shared" si="45"/>
        <v>-5141.9169066227887</v>
      </c>
      <c r="S135" s="20">
        <f t="shared" si="45"/>
        <v>-124.22871246400658</v>
      </c>
      <c r="T135" s="20">
        <f t="shared" si="45"/>
        <v>-129.9876593994241</v>
      </c>
      <c r="U135" s="161">
        <f t="shared" si="48"/>
        <v>-5266.5569724393254</v>
      </c>
      <c r="V135" s="161">
        <f t="shared" si="49"/>
        <v>-5271.9045660222127</v>
      </c>
      <c r="W135" s="160">
        <f t="shared" si="30"/>
        <v>1.0153870186675462E-3</v>
      </c>
      <c r="X135" s="182">
        <f t="shared" si="46"/>
        <v>-5266.5569724393254</v>
      </c>
      <c r="Y135" s="182">
        <f t="shared" si="47"/>
        <v>-5271.9045660222127</v>
      </c>
      <c r="Z135" s="181">
        <f t="shared" si="31"/>
        <v>1.0153870186675462E-3</v>
      </c>
    </row>
    <row r="136" spans="1:26">
      <c r="M136" s="2"/>
      <c r="N136" s="2"/>
      <c r="P136" s="2"/>
      <c r="Q136" s="2"/>
      <c r="S136" s="100"/>
      <c r="T136" s="100"/>
      <c r="U136" s="161"/>
      <c r="V136" s="161"/>
      <c r="W136" s="160"/>
      <c r="X136" s="182"/>
      <c r="Y136" s="182"/>
      <c r="Z136" s="181"/>
    </row>
    <row r="137" spans="1:26" s="11" customFormat="1">
      <c r="A137" s="11" t="s">
        <v>824</v>
      </c>
      <c r="B137" s="52">
        <f t="shared" ref="B137:L137" si="50">SUM(B138:B156)</f>
        <v>248396</v>
      </c>
      <c r="C137" s="52"/>
      <c r="D137" s="52"/>
      <c r="E137" s="52">
        <f t="shared" si="50"/>
        <v>-1040940</v>
      </c>
      <c r="F137" s="52">
        <f t="shared" si="50"/>
        <v>1907</v>
      </c>
      <c r="G137" s="52">
        <f t="shared" si="50"/>
        <v>-1039033</v>
      </c>
      <c r="H137" s="52">
        <f t="shared" si="50"/>
        <v>-1069211</v>
      </c>
      <c r="I137" s="52">
        <f t="shared" si="50"/>
        <v>2091</v>
      </c>
      <c r="J137" s="52">
        <f t="shared" si="50"/>
        <v>-1067120</v>
      </c>
      <c r="K137" s="52">
        <f t="shared" si="50"/>
        <v>-20849</v>
      </c>
      <c r="L137" s="52">
        <f t="shared" si="50"/>
        <v>-23387</v>
      </c>
      <c r="M137" s="37">
        <f t="shared" ref="M137:T156" si="51">1000*E137/$B137</f>
        <v>-4190.647192386351</v>
      </c>
      <c r="N137" s="37">
        <f t="shared" si="51"/>
        <v>7.6772572827259697</v>
      </c>
      <c r="O137" s="174">
        <f t="shared" si="51"/>
        <v>-4182.9699351036252</v>
      </c>
      <c r="P137" s="37">
        <f t="shared" si="51"/>
        <v>-4304.4614244995892</v>
      </c>
      <c r="Q137" s="37">
        <f t="shared" si="51"/>
        <v>8.4180099518510758</v>
      </c>
      <c r="R137" s="174">
        <f t="shared" si="51"/>
        <v>-4296.0434145477384</v>
      </c>
      <c r="S137" s="40">
        <f t="shared" si="51"/>
        <v>-83.934523905376892</v>
      </c>
      <c r="T137" s="40">
        <f t="shared" si="51"/>
        <v>-94.15207974363517</v>
      </c>
      <c r="U137" s="161">
        <f t="shared" si="48"/>
        <v>-4274.5817162917283</v>
      </c>
      <c r="V137" s="161">
        <f t="shared" si="49"/>
        <v>-4398.6135042432243</v>
      </c>
      <c r="W137" s="160">
        <f t="shared" ref="W137:W199" si="52">V137/U137-1</f>
        <v>2.9016122788990906E-2</v>
      </c>
      <c r="X137" s="182">
        <f t="shared" ref="X137:X156" si="53">O137+S137</f>
        <v>-4266.9044590090025</v>
      </c>
      <c r="Y137" s="182">
        <f t="shared" ref="Y137:Y156" si="54">R137+T137</f>
        <v>-4390.1954942913735</v>
      </c>
      <c r="Z137" s="181">
        <f t="shared" ref="Z137:Z199" si="55">Y137/X137-1</f>
        <v>2.8894726016669647E-2</v>
      </c>
    </row>
    <row r="138" spans="1:26" s="3" customFormat="1">
      <c r="A138" s="50" t="s">
        <v>115</v>
      </c>
      <c r="B138" s="4">
        <v>20960</v>
      </c>
      <c r="C138" s="51" t="s">
        <v>116</v>
      </c>
      <c r="D138" s="4">
        <v>11</v>
      </c>
      <c r="E138" s="4">
        <v>-83529</v>
      </c>
      <c r="F138" s="4">
        <v>347</v>
      </c>
      <c r="G138" s="4">
        <v>-83182</v>
      </c>
      <c r="H138" s="4">
        <v>-85536</v>
      </c>
      <c r="I138" s="4">
        <v>380</v>
      </c>
      <c r="J138" s="4">
        <v>-85156</v>
      </c>
      <c r="K138" s="4">
        <v>-1998</v>
      </c>
      <c r="L138" s="4">
        <v>-2123</v>
      </c>
      <c r="M138" s="17">
        <f t="shared" si="51"/>
        <v>-3985.1622137404579</v>
      </c>
      <c r="N138" s="17">
        <f t="shared" si="51"/>
        <v>16.555343511450381</v>
      </c>
      <c r="O138" s="32">
        <f t="shared" si="51"/>
        <v>-3968.6068702290077</v>
      </c>
      <c r="P138" s="17">
        <f t="shared" si="51"/>
        <v>-4080.9160305343512</v>
      </c>
      <c r="Q138" s="17">
        <f t="shared" si="51"/>
        <v>18.129770992366414</v>
      </c>
      <c r="R138" s="32">
        <f t="shared" si="51"/>
        <v>-4062.7862595419847</v>
      </c>
      <c r="S138" s="20">
        <f t="shared" si="51"/>
        <v>-95.324427480916029</v>
      </c>
      <c r="T138" s="20">
        <f t="shared" si="51"/>
        <v>-101.28816793893129</v>
      </c>
      <c r="U138" s="161">
        <f t="shared" si="48"/>
        <v>-4080.4866412213742</v>
      </c>
      <c r="V138" s="161">
        <f t="shared" si="49"/>
        <v>-4182.2041984732823</v>
      </c>
      <c r="W138" s="160">
        <f t="shared" si="52"/>
        <v>2.4927800577595249E-2</v>
      </c>
      <c r="X138" s="182">
        <f t="shared" si="53"/>
        <v>-4063.9312977099235</v>
      </c>
      <c r="Y138" s="182">
        <f t="shared" si="54"/>
        <v>-4164.0744274809158</v>
      </c>
      <c r="Z138" s="181">
        <f t="shared" si="55"/>
        <v>2.4641934726461701E-2</v>
      </c>
    </row>
    <row r="139" spans="1:26" s="3" customFormat="1">
      <c r="A139" s="3" t="s">
        <v>141</v>
      </c>
      <c r="B139" s="4">
        <v>4626</v>
      </c>
      <c r="C139" s="51" t="s">
        <v>142</v>
      </c>
      <c r="D139" s="4">
        <v>11</v>
      </c>
      <c r="E139" s="4">
        <v>-20523</v>
      </c>
      <c r="F139" s="4">
        <v>1</v>
      </c>
      <c r="G139" s="4">
        <v>-20522</v>
      </c>
      <c r="H139" s="4">
        <v>-19425</v>
      </c>
      <c r="I139" s="4">
        <v>1</v>
      </c>
      <c r="J139" s="4">
        <v>-19424</v>
      </c>
      <c r="K139" s="4">
        <v>-462</v>
      </c>
      <c r="L139" s="4">
        <v>-476</v>
      </c>
      <c r="M139" s="17">
        <f t="shared" si="51"/>
        <v>-4436.4461738002592</v>
      </c>
      <c r="N139" s="17">
        <f t="shared" si="51"/>
        <v>0.21616947686986598</v>
      </c>
      <c r="O139" s="32">
        <f t="shared" si="51"/>
        <v>-4436.2300043233899</v>
      </c>
      <c r="P139" s="17">
        <f t="shared" si="51"/>
        <v>-4199.0920881971469</v>
      </c>
      <c r="Q139" s="17">
        <f t="shared" si="51"/>
        <v>0.21616947686986598</v>
      </c>
      <c r="R139" s="32">
        <f t="shared" si="51"/>
        <v>-4198.8759187202768</v>
      </c>
      <c r="S139" s="20">
        <f t="shared" si="51"/>
        <v>-99.870298313878081</v>
      </c>
      <c r="T139" s="20">
        <f t="shared" si="51"/>
        <v>-102.89667099005621</v>
      </c>
      <c r="U139" s="161">
        <f t="shared" si="48"/>
        <v>-4536.3164721141375</v>
      </c>
      <c r="V139" s="161">
        <f t="shared" si="49"/>
        <v>-4301.988759187203</v>
      </c>
      <c r="W139" s="160">
        <f t="shared" si="52"/>
        <v>-5.1655944722420744E-2</v>
      </c>
      <c r="X139" s="182">
        <f t="shared" si="53"/>
        <v>-4536.1003026372682</v>
      </c>
      <c r="Y139" s="182">
        <f t="shared" si="54"/>
        <v>-4301.7725897103328</v>
      </c>
      <c r="Z139" s="181">
        <f t="shared" si="55"/>
        <v>-5.1658406404880064E-2</v>
      </c>
    </row>
    <row r="140" spans="1:26" s="3" customFormat="1">
      <c r="A140" s="3" t="s">
        <v>161</v>
      </c>
      <c r="B140" s="4">
        <v>2778</v>
      </c>
      <c r="C140" s="51" t="s">
        <v>162</v>
      </c>
      <c r="D140" s="4">
        <v>11</v>
      </c>
      <c r="E140" s="4">
        <v>-16529</v>
      </c>
      <c r="F140" s="4">
        <v>0</v>
      </c>
      <c r="G140" s="4">
        <v>-16529</v>
      </c>
      <c r="H140" s="4">
        <v>-16203</v>
      </c>
      <c r="I140" s="4">
        <v>0</v>
      </c>
      <c r="J140" s="4">
        <v>-16203</v>
      </c>
      <c r="K140" s="4">
        <v>-304</v>
      </c>
      <c r="L140" s="4">
        <v>-359</v>
      </c>
      <c r="M140" s="17">
        <f t="shared" si="51"/>
        <v>-5949.9640028797694</v>
      </c>
      <c r="N140" s="17">
        <f t="shared" si="51"/>
        <v>0</v>
      </c>
      <c r="O140" s="32">
        <f t="shared" si="51"/>
        <v>-5949.9640028797694</v>
      </c>
      <c r="P140" s="17">
        <f t="shared" si="51"/>
        <v>-5832.6133909287255</v>
      </c>
      <c r="Q140" s="17">
        <f t="shared" si="51"/>
        <v>0</v>
      </c>
      <c r="R140" s="32">
        <f t="shared" si="51"/>
        <v>-5832.6133909287255</v>
      </c>
      <c r="S140" s="20">
        <f t="shared" si="51"/>
        <v>-109.43124550035998</v>
      </c>
      <c r="T140" s="20">
        <f t="shared" si="51"/>
        <v>-129.22966162706985</v>
      </c>
      <c r="U140" s="161">
        <f t="shared" si="48"/>
        <v>-6059.3952483801295</v>
      </c>
      <c r="V140" s="161">
        <f t="shared" si="49"/>
        <v>-5961.8430525557951</v>
      </c>
      <c r="W140" s="160">
        <f t="shared" si="52"/>
        <v>-1.6099328699578308E-2</v>
      </c>
      <c r="X140" s="182">
        <f t="shared" si="53"/>
        <v>-6059.3952483801295</v>
      </c>
      <c r="Y140" s="182">
        <f t="shared" si="54"/>
        <v>-5961.8430525557951</v>
      </c>
      <c r="Z140" s="181">
        <f t="shared" si="55"/>
        <v>-1.6099328699578308E-2</v>
      </c>
    </row>
    <row r="141" spans="1:26" s="3" customFormat="1">
      <c r="A141" s="3" t="s">
        <v>195</v>
      </c>
      <c r="B141" s="4">
        <v>2099</v>
      </c>
      <c r="C141" s="51" t="s">
        <v>196</v>
      </c>
      <c r="D141" s="4">
        <v>11</v>
      </c>
      <c r="E141" s="4">
        <v>-11401</v>
      </c>
      <c r="F141" s="4">
        <v>4</v>
      </c>
      <c r="G141" s="4">
        <v>-11397</v>
      </c>
      <c r="H141" s="4">
        <v>-11171</v>
      </c>
      <c r="I141" s="4">
        <v>4</v>
      </c>
      <c r="J141" s="4">
        <v>-11167</v>
      </c>
      <c r="K141" s="4">
        <v>-268</v>
      </c>
      <c r="L141" s="4">
        <v>-259</v>
      </c>
      <c r="M141" s="17">
        <f t="shared" si="51"/>
        <v>-5431.6341114816578</v>
      </c>
      <c r="N141" s="17">
        <f t="shared" si="51"/>
        <v>1.9056693663649358</v>
      </c>
      <c r="O141" s="32">
        <f t="shared" si="51"/>
        <v>-5429.7284421152926</v>
      </c>
      <c r="P141" s="17">
        <f t="shared" si="51"/>
        <v>-5322.0581229156742</v>
      </c>
      <c r="Q141" s="17">
        <f t="shared" si="51"/>
        <v>1.9056693663649358</v>
      </c>
      <c r="R141" s="32">
        <f t="shared" si="51"/>
        <v>-5320.152453549309</v>
      </c>
      <c r="S141" s="20">
        <f t="shared" si="51"/>
        <v>-127.67984754645069</v>
      </c>
      <c r="T141" s="20">
        <f t="shared" si="51"/>
        <v>-123.39209147212958</v>
      </c>
      <c r="U141" s="161">
        <f t="shared" si="48"/>
        <v>-5559.3139590281089</v>
      </c>
      <c r="V141" s="161">
        <f t="shared" si="49"/>
        <v>-5445.4502143878035</v>
      </c>
      <c r="W141" s="160">
        <f t="shared" si="52"/>
        <v>-2.0481617962122001E-2</v>
      </c>
      <c r="X141" s="182">
        <f t="shared" si="53"/>
        <v>-5557.4082896617438</v>
      </c>
      <c r="Y141" s="182">
        <f t="shared" si="54"/>
        <v>-5443.5445450214384</v>
      </c>
      <c r="Z141" s="181">
        <f t="shared" si="55"/>
        <v>-2.0488641234462146E-2</v>
      </c>
    </row>
    <row r="142" spans="1:26" s="3" customFormat="1">
      <c r="A142" s="3" t="s">
        <v>221</v>
      </c>
      <c r="B142" s="4">
        <v>7758</v>
      </c>
      <c r="C142" s="51" t="s">
        <v>222</v>
      </c>
      <c r="D142" s="4">
        <v>11</v>
      </c>
      <c r="E142" s="4">
        <v>-36016</v>
      </c>
      <c r="F142" s="4">
        <v>120</v>
      </c>
      <c r="G142" s="4">
        <v>-35896</v>
      </c>
      <c r="H142" s="4">
        <v>-36639</v>
      </c>
      <c r="I142" s="4">
        <v>143</v>
      </c>
      <c r="J142" s="4">
        <v>-36496</v>
      </c>
      <c r="K142" s="4">
        <v>-871</v>
      </c>
      <c r="L142" s="4">
        <v>-918</v>
      </c>
      <c r="M142" s="17">
        <f t="shared" si="51"/>
        <v>-4642.433616911575</v>
      </c>
      <c r="N142" s="17">
        <f t="shared" si="51"/>
        <v>15.467904098994586</v>
      </c>
      <c r="O142" s="32">
        <f t="shared" si="51"/>
        <v>-4626.9657128125809</v>
      </c>
      <c r="P142" s="17">
        <f t="shared" si="51"/>
        <v>-4722.7378190255222</v>
      </c>
      <c r="Q142" s="17">
        <f t="shared" si="51"/>
        <v>18.43258571796855</v>
      </c>
      <c r="R142" s="32">
        <f t="shared" si="51"/>
        <v>-4704.3052333075539</v>
      </c>
      <c r="S142" s="20">
        <f t="shared" si="51"/>
        <v>-112.2712039185357</v>
      </c>
      <c r="T142" s="20">
        <f t="shared" si="51"/>
        <v>-118.32946635730859</v>
      </c>
      <c r="U142" s="161">
        <f t="shared" si="48"/>
        <v>-4754.7048208301103</v>
      </c>
      <c r="V142" s="161">
        <f t="shared" si="49"/>
        <v>-4841.067285382831</v>
      </c>
      <c r="W142" s="160">
        <f t="shared" si="52"/>
        <v>1.8163580665275125E-2</v>
      </c>
      <c r="X142" s="182">
        <f t="shared" si="53"/>
        <v>-4739.2369167311163</v>
      </c>
      <c r="Y142" s="182">
        <f t="shared" si="54"/>
        <v>-4822.6346996648626</v>
      </c>
      <c r="Z142" s="181">
        <f t="shared" si="55"/>
        <v>1.7597301928359732E-2</v>
      </c>
    </row>
    <row r="143" spans="1:26" s="3" customFormat="1">
      <c r="A143" s="3" t="s">
        <v>251</v>
      </c>
      <c r="B143" s="4">
        <v>121557</v>
      </c>
      <c r="C143" s="51" t="s">
        <v>252</v>
      </c>
      <c r="D143" s="4">
        <v>11</v>
      </c>
      <c r="E143" s="4">
        <v>-468244</v>
      </c>
      <c r="F143" s="4">
        <v>858</v>
      </c>
      <c r="G143" s="4">
        <v>-467386</v>
      </c>
      <c r="H143" s="4">
        <v>-480542</v>
      </c>
      <c r="I143" s="4">
        <v>870</v>
      </c>
      <c r="J143" s="4">
        <v>-479672</v>
      </c>
      <c r="K143" s="4">
        <v>-7785</v>
      </c>
      <c r="L143" s="4">
        <v>-9508</v>
      </c>
      <c r="M143" s="17">
        <f t="shared" si="51"/>
        <v>-3852.0529463543853</v>
      </c>
      <c r="N143" s="17">
        <f t="shared" si="51"/>
        <v>7.0584170389200125</v>
      </c>
      <c r="O143" s="32">
        <f t="shared" si="51"/>
        <v>-3844.9945293154651</v>
      </c>
      <c r="P143" s="17">
        <f t="shared" si="51"/>
        <v>-3953.2235905789053</v>
      </c>
      <c r="Q143" s="17">
        <f t="shared" si="51"/>
        <v>7.1571361583454678</v>
      </c>
      <c r="R143" s="32">
        <f t="shared" si="51"/>
        <v>-3946.0664544205597</v>
      </c>
      <c r="S143" s="20">
        <f t="shared" si="51"/>
        <v>-64.044028727263751</v>
      </c>
      <c r="T143" s="20">
        <f t="shared" si="51"/>
        <v>-78.218448958101959</v>
      </c>
      <c r="U143" s="161">
        <f t="shared" si="48"/>
        <v>-3916.0969750816489</v>
      </c>
      <c r="V143" s="161">
        <f t="shared" si="49"/>
        <v>-4031.4420395370071</v>
      </c>
      <c r="W143" s="160">
        <f t="shared" si="52"/>
        <v>2.9454087881200408E-2</v>
      </c>
      <c r="X143" s="182">
        <f t="shared" si="53"/>
        <v>-3909.0385580427287</v>
      </c>
      <c r="Y143" s="182">
        <f t="shared" si="54"/>
        <v>-4024.2849033786615</v>
      </c>
      <c r="Z143" s="181">
        <f t="shared" si="55"/>
        <v>2.9482018052448433E-2</v>
      </c>
    </row>
    <row r="144" spans="1:26" s="3" customFormat="1">
      <c r="A144" s="3" t="s">
        <v>275</v>
      </c>
      <c r="B144" s="4">
        <v>9250</v>
      </c>
      <c r="C144" s="51" t="s">
        <v>276</v>
      </c>
      <c r="D144" s="4">
        <v>11</v>
      </c>
      <c r="E144" s="4">
        <v>-43163</v>
      </c>
      <c r="F144" s="4">
        <v>28</v>
      </c>
      <c r="G144" s="4">
        <v>-43135</v>
      </c>
      <c r="H144" s="4">
        <v>-41174</v>
      </c>
      <c r="I144" s="4">
        <v>34</v>
      </c>
      <c r="J144" s="4">
        <v>-41140</v>
      </c>
      <c r="K144" s="4">
        <v>-718</v>
      </c>
      <c r="L144" s="4">
        <v>-738</v>
      </c>
      <c r="M144" s="17">
        <f t="shared" si="51"/>
        <v>-4666.27027027027</v>
      </c>
      <c r="N144" s="17">
        <f t="shared" si="51"/>
        <v>3.0270270270270272</v>
      </c>
      <c r="O144" s="32">
        <f t="shared" si="51"/>
        <v>-4663.2432432432433</v>
      </c>
      <c r="P144" s="17">
        <f t="shared" si="51"/>
        <v>-4451.2432432432433</v>
      </c>
      <c r="Q144" s="17">
        <f t="shared" si="51"/>
        <v>3.6756756756756759</v>
      </c>
      <c r="R144" s="32">
        <f t="shared" si="51"/>
        <v>-4447.5675675675675</v>
      </c>
      <c r="S144" s="20">
        <f t="shared" si="51"/>
        <v>-77.621621621621628</v>
      </c>
      <c r="T144" s="20">
        <f t="shared" si="51"/>
        <v>-79.78378378378379</v>
      </c>
      <c r="U144" s="161">
        <f t="shared" si="48"/>
        <v>-4743.8918918918916</v>
      </c>
      <c r="V144" s="161">
        <f t="shared" si="49"/>
        <v>-4531.0270270270275</v>
      </c>
      <c r="W144" s="160">
        <f t="shared" si="52"/>
        <v>-4.4871356623595426E-2</v>
      </c>
      <c r="X144" s="182">
        <f t="shared" si="53"/>
        <v>-4740.864864864865</v>
      </c>
      <c r="Y144" s="182">
        <f t="shared" si="54"/>
        <v>-4527.3513513513517</v>
      </c>
      <c r="Z144" s="181">
        <f t="shared" si="55"/>
        <v>-4.50368275830616E-2</v>
      </c>
    </row>
    <row r="145" spans="1:26" s="3" customFormat="1">
      <c r="A145" s="3" t="s">
        <v>289</v>
      </c>
      <c r="B145" s="4">
        <v>9279</v>
      </c>
      <c r="C145" s="51" t="s">
        <v>290</v>
      </c>
      <c r="D145" s="4">
        <v>11</v>
      </c>
      <c r="E145" s="4">
        <v>-41520</v>
      </c>
      <c r="F145" s="4">
        <v>70</v>
      </c>
      <c r="G145" s="4">
        <v>-41450</v>
      </c>
      <c r="H145" s="4">
        <v>-42146</v>
      </c>
      <c r="I145" s="4">
        <v>120</v>
      </c>
      <c r="J145" s="4">
        <v>-42026</v>
      </c>
      <c r="K145" s="4">
        <v>-657</v>
      </c>
      <c r="L145" s="4">
        <v>-705</v>
      </c>
      <c r="M145" s="17">
        <f t="shared" si="51"/>
        <v>-4474.6201099256386</v>
      </c>
      <c r="N145" s="17">
        <f t="shared" si="51"/>
        <v>7.5439163702985237</v>
      </c>
      <c r="O145" s="32">
        <f t="shared" si="51"/>
        <v>-4467.0761935553401</v>
      </c>
      <c r="P145" s="17">
        <f t="shared" si="51"/>
        <v>-4542.0842763228793</v>
      </c>
      <c r="Q145" s="17">
        <f t="shared" si="51"/>
        <v>12.932428063368897</v>
      </c>
      <c r="R145" s="32">
        <f t="shared" si="51"/>
        <v>-4529.1518482595111</v>
      </c>
      <c r="S145" s="20">
        <f t="shared" si="51"/>
        <v>-70.805043646944711</v>
      </c>
      <c r="T145" s="20">
        <f t="shared" si="51"/>
        <v>-75.978014872292277</v>
      </c>
      <c r="U145" s="161">
        <f t="shared" si="48"/>
        <v>-4545.4251535725834</v>
      </c>
      <c r="V145" s="161">
        <f t="shared" si="49"/>
        <v>-4618.0622911951714</v>
      </c>
      <c r="W145" s="160">
        <f t="shared" si="52"/>
        <v>1.5980273608838802E-2</v>
      </c>
      <c r="X145" s="182">
        <f t="shared" si="53"/>
        <v>-4537.8812372022849</v>
      </c>
      <c r="Y145" s="182">
        <f t="shared" si="54"/>
        <v>-4605.1298631318032</v>
      </c>
      <c r="Z145" s="181">
        <f t="shared" si="55"/>
        <v>1.4819388700216152E-2</v>
      </c>
    </row>
    <row r="146" spans="1:26" s="3" customFormat="1">
      <c r="A146" s="3" t="s">
        <v>405</v>
      </c>
      <c r="B146" s="4">
        <v>4271</v>
      </c>
      <c r="C146" s="51" t="s">
        <v>406</v>
      </c>
      <c r="D146" s="4">
        <v>11</v>
      </c>
      <c r="E146" s="4">
        <v>-23354</v>
      </c>
      <c r="F146" s="4">
        <v>4</v>
      </c>
      <c r="G146" s="4">
        <v>-23350</v>
      </c>
      <c r="H146" s="4">
        <v>-24189</v>
      </c>
      <c r="I146" s="4">
        <v>4</v>
      </c>
      <c r="J146" s="4">
        <v>-24185</v>
      </c>
      <c r="K146" s="4">
        <v>-450</v>
      </c>
      <c r="L146" s="4">
        <v>-479</v>
      </c>
      <c r="M146" s="17">
        <f t="shared" si="51"/>
        <v>-5468.0402715991568</v>
      </c>
      <c r="N146" s="17">
        <f t="shared" si="51"/>
        <v>0.93654881760711772</v>
      </c>
      <c r="O146" s="32">
        <f t="shared" si="51"/>
        <v>-5467.1037227815495</v>
      </c>
      <c r="P146" s="17">
        <f t="shared" si="51"/>
        <v>-5663.5448372746432</v>
      </c>
      <c r="Q146" s="17">
        <f t="shared" si="51"/>
        <v>0.93654881760711772</v>
      </c>
      <c r="R146" s="32">
        <f t="shared" si="51"/>
        <v>-5662.608288457036</v>
      </c>
      <c r="S146" s="20">
        <f t="shared" si="51"/>
        <v>-105.36174198080074</v>
      </c>
      <c r="T146" s="20">
        <f t="shared" si="51"/>
        <v>-112.15172090845235</v>
      </c>
      <c r="U146" s="161">
        <f t="shared" si="48"/>
        <v>-5573.4020135799574</v>
      </c>
      <c r="V146" s="161">
        <f t="shared" si="49"/>
        <v>-5775.6965581830955</v>
      </c>
      <c r="W146" s="160">
        <f t="shared" si="52"/>
        <v>3.6296420769618587E-2</v>
      </c>
      <c r="X146" s="182">
        <f t="shared" si="53"/>
        <v>-5572.4654647623502</v>
      </c>
      <c r="Y146" s="182">
        <f t="shared" si="54"/>
        <v>-5774.7600093654883</v>
      </c>
      <c r="Z146" s="181">
        <f t="shared" si="55"/>
        <v>3.6302521008403588E-2</v>
      </c>
    </row>
    <row r="147" spans="1:26" s="3" customFormat="1">
      <c r="A147" s="3" t="s">
        <v>461</v>
      </c>
      <c r="B147" s="4">
        <v>3035</v>
      </c>
      <c r="C147" s="51" t="s">
        <v>462</v>
      </c>
      <c r="D147" s="4">
        <v>11</v>
      </c>
      <c r="E147" s="4">
        <v>-17075</v>
      </c>
      <c r="F147" s="4">
        <v>0</v>
      </c>
      <c r="G147" s="4">
        <v>-17075</v>
      </c>
      <c r="H147" s="4">
        <v>-16941</v>
      </c>
      <c r="I147" s="4">
        <v>0</v>
      </c>
      <c r="J147" s="4">
        <v>-16941</v>
      </c>
      <c r="K147" s="4">
        <v>-343</v>
      </c>
      <c r="L147" s="4">
        <v>-353</v>
      </c>
      <c r="M147" s="17">
        <f t="shared" si="51"/>
        <v>-5626.0296540362442</v>
      </c>
      <c r="N147" s="17">
        <f t="shared" si="51"/>
        <v>0</v>
      </c>
      <c r="O147" s="32">
        <f t="shared" si="51"/>
        <v>-5626.0296540362442</v>
      </c>
      <c r="P147" s="17">
        <f t="shared" si="51"/>
        <v>-5581.8780889621084</v>
      </c>
      <c r="Q147" s="17">
        <f t="shared" si="51"/>
        <v>0</v>
      </c>
      <c r="R147" s="32">
        <f t="shared" si="51"/>
        <v>-5581.8780889621084</v>
      </c>
      <c r="S147" s="20">
        <f t="shared" si="51"/>
        <v>-113.01482701812191</v>
      </c>
      <c r="T147" s="20">
        <f t="shared" si="51"/>
        <v>-116.30971993410215</v>
      </c>
      <c r="U147" s="161">
        <f t="shared" si="48"/>
        <v>-5739.0444810543659</v>
      </c>
      <c r="V147" s="161">
        <f t="shared" si="49"/>
        <v>-5698.1878088962103</v>
      </c>
      <c r="W147" s="160">
        <f t="shared" si="52"/>
        <v>-7.1190722241361026E-3</v>
      </c>
      <c r="X147" s="182">
        <f t="shared" si="53"/>
        <v>-5739.0444810543659</v>
      </c>
      <c r="Y147" s="182">
        <f t="shared" si="54"/>
        <v>-5698.1878088962103</v>
      </c>
      <c r="Z147" s="181">
        <f t="shared" si="55"/>
        <v>-7.1190722241361026E-3</v>
      </c>
    </row>
    <row r="148" spans="1:26" s="3" customFormat="1">
      <c r="A148" s="3" t="s">
        <v>463</v>
      </c>
      <c r="B148" s="4">
        <v>1513</v>
      </c>
      <c r="C148" s="51" t="s">
        <v>464</v>
      </c>
      <c r="D148" s="4">
        <v>11</v>
      </c>
      <c r="E148" s="4">
        <v>-9296</v>
      </c>
      <c r="F148" s="4">
        <v>7</v>
      </c>
      <c r="G148" s="4">
        <v>-9289</v>
      </c>
      <c r="H148" s="4">
        <v>-10305</v>
      </c>
      <c r="I148" s="4">
        <v>7</v>
      </c>
      <c r="J148" s="4">
        <v>-10298</v>
      </c>
      <c r="K148" s="4">
        <v>-251</v>
      </c>
      <c r="L148" s="4">
        <v>-282</v>
      </c>
      <c r="M148" s="17">
        <f t="shared" si="51"/>
        <v>-6144.0846001321879</v>
      </c>
      <c r="N148" s="17">
        <f t="shared" si="51"/>
        <v>4.6265697290152019</v>
      </c>
      <c r="O148" s="32">
        <f t="shared" si="51"/>
        <v>-6139.4580304031724</v>
      </c>
      <c r="P148" s="17">
        <f t="shared" si="51"/>
        <v>-6810.9715796430928</v>
      </c>
      <c r="Q148" s="17">
        <f t="shared" si="51"/>
        <v>4.6265697290152019</v>
      </c>
      <c r="R148" s="32">
        <f t="shared" si="51"/>
        <v>-6806.3450099140782</v>
      </c>
      <c r="S148" s="20">
        <f t="shared" si="51"/>
        <v>-165.8955717118308</v>
      </c>
      <c r="T148" s="20">
        <f t="shared" si="51"/>
        <v>-186.38466622604099</v>
      </c>
      <c r="U148" s="161">
        <f t="shared" si="48"/>
        <v>-6309.9801718440185</v>
      </c>
      <c r="V148" s="161">
        <f t="shared" si="49"/>
        <v>-6997.356245869134</v>
      </c>
      <c r="W148" s="160">
        <f t="shared" si="52"/>
        <v>0.1089347438986068</v>
      </c>
      <c r="X148" s="182">
        <f t="shared" si="53"/>
        <v>-6305.353602115003</v>
      </c>
      <c r="Y148" s="182">
        <f t="shared" si="54"/>
        <v>-6992.7296761401194</v>
      </c>
      <c r="Z148" s="181">
        <f t="shared" si="55"/>
        <v>0.10901467505241103</v>
      </c>
    </row>
    <row r="149" spans="1:26" s="3" customFormat="1">
      <c r="A149" s="3" t="s">
        <v>509</v>
      </c>
      <c r="B149" s="4">
        <v>21297</v>
      </c>
      <c r="C149" s="51" t="s">
        <v>510</v>
      </c>
      <c r="D149" s="4">
        <v>11</v>
      </c>
      <c r="E149" s="4">
        <v>-76870</v>
      </c>
      <c r="F149" s="4">
        <v>68</v>
      </c>
      <c r="G149" s="4">
        <v>-76802</v>
      </c>
      <c r="H149" s="4">
        <v>-83892</v>
      </c>
      <c r="I149" s="4">
        <v>69</v>
      </c>
      <c r="J149" s="4">
        <v>-83823</v>
      </c>
      <c r="K149" s="4">
        <v>-1861</v>
      </c>
      <c r="L149" s="4">
        <v>-2097</v>
      </c>
      <c r="M149" s="17">
        <f t="shared" si="51"/>
        <v>-3609.4285580128658</v>
      </c>
      <c r="N149" s="17">
        <f t="shared" si="51"/>
        <v>3.1929379724843874</v>
      </c>
      <c r="O149" s="32">
        <f t="shared" si="51"/>
        <v>-3606.2356200403815</v>
      </c>
      <c r="P149" s="17">
        <f t="shared" si="51"/>
        <v>-3939.1463586420623</v>
      </c>
      <c r="Q149" s="17">
        <f t="shared" si="51"/>
        <v>3.2398929426679812</v>
      </c>
      <c r="R149" s="32">
        <f t="shared" si="51"/>
        <v>-3935.9064656993942</v>
      </c>
      <c r="S149" s="20">
        <f t="shared" si="51"/>
        <v>-87.383199511668309</v>
      </c>
      <c r="T149" s="20">
        <f t="shared" si="51"/>
        <v>-98.464572474996473</v>
      </c>
      <c r="U149" s="161">
        <f t="shared" si="48"/>
        <v>-3696.8117575245342</v>
      </c>
      <c r="V149" s="161">
        <f t="shared" si="49"/>
        <v>-4037.610931117059</v>
      </c>
      <c r="W149" s="160">
        <f t="shared" si="52"/>
        <v>9.2187321385477139E-2</v>
      </c>
      <c r="X149" s="182">
        <f t="shared" si="53"/>
        <v>-3693.6188195520499</v>
      </c>
      <c r="Y149" s="182">
        <f t="shared" si="54"/>
        <v>-4034.3710381743908</v>
      </c>
      <c r="Z149" s="181">
        <f t="shared" si="55"/>
        <v>9.2254299988558719E-2</v>
      </c>
    </row>
    <row r="150" spans="1:26" s="3" customFormat="1">
      <c r="A150" s="3" t="s">
        <v>523</v>
      </c>
      <c r="B150" s="4">
        <v>3776</v>
      </c>
      <c r="C150" s="51" t="s">
        <v>524</v>
      </c>
      <c r="D150" s="4">
        <v>11</v>
      </c>
      <c r="E150" s="4">
        <v>-17389</v>
      </c>
      <c r="F150" s="4">
        <v>62</v>
      </c>
      <c r="G150" s="4">
        <v>-17327</v>
      </c>
      <c r="H150" s="4">
        <v>-18300</v>
      </c>
      <c r="I150" s="4">
        <v>64</v>
      </c>
      <c r="J150" s="4">
        <v>-18236</v>
      </c>
      <c r="K150" s="4">
        <v>-414</v>
      </c>
      <c r="L150" s="4">
        <v>-420</v>
      </c>
      <c r="M150" s="17">
        <f t="shared" si="51"/>
        <v>-4605.1377118644068</v>
      </c>
      <c r="N150" s="17">
        <f t="shared" si="51"/>
        <v>16.41949152542373</v>
      </c>
      <c r="O150" s="32">
        <f t="shared" si="51"/>
        <v>-4588.718220338983</v>
      </c>
      <c r="P150" s="17">
        <f t="shared" si="51"/>
        <v>-4846.3983050847455</v>
      </c>
      <c r="Q150" s="17">
        <f t="shared" si="51"/>
        <v>16.949152542372882</v>
      </c>
      <c r="R150" s="32">
        <f t="shared" si="51"/>
        <v>-4829.4491525423728</v>
      </c>
      <c r="S150" s="20">
        <f t="shared" si="51"/>
        <v>-109.63983050847457</v>
      </c>
      <c r="T150" s="20">
        <f t="shared" si="51"/>
        <v>-111.22881355932203</v>
      </c>
      <c r="U150" s="161">
        <f t="shared" si="48"/>
        <v>-4714.7775423728817</v>
      </c>
      <c r="V150" s="161">
        <f t="shared" si="49"/>
        <v>-4957.6271186440672</v>
      </c>
      <c r="W150" s="160">
        <f t="shared" si="52"/>
        <v>5.15081727798683E-2</v>
      </c>
      <c r="X150" s="182">
        <f t="shared" si="53"/>
        <v>-4698.3580508474579</v>
      </c>
      <c r="Y150" s="182">
        <f t="shared" si="54"/>
        <v>-4940.6779661016944</v>
      </c>
      <c r="Z150" s="181">
        <f t="shared" si="55"/>
        <v>5.1575446705371508E-2</v>
      </c>
    </row>
    <row r="151" spans="1:26" s="3" customFormat="1">
      <c r="A151" s="3" t="s">
        <v>531</v>
      </c>
      <c r="B151" s="4">
        <v>6891</v>
      </c>
      <c r="C151" s="51" t="s">
        <v>532</v>
      </c>
      <c r="D151" s="4">
        <v>11</v>
      </c>
      <c r="E151" s="4">
        <v>-35447</v>
      </c>
      <c r="F151" s="4" t="s">
        <v>44</v>
      </c>
      <c r="G151" s="4">
        <v>-35447</v>
      </c>
      <c r="H151" s="4">
        <v>-36036</v>
      </c>
      <c r="I151" s="4" t="s">
        <v>44</v>
      </c>
      <c r="J151" s="4">
        <v>-36036</v>
      </c>
      <c r="K151" s="4">
        <v>-638</v>
      </c>
      <c r="L151" s="4">
        <v>-651</v>
      </c>
      <c r="M151" s="17">
        <f t="shared" si="51"/>
        <v>-5143.9558844870116</v>
      </c>
      <c r="N151" s="17" t="e">
        <f t="shared" si="51"/>
        <v>#VALUE!</v>
      </c>
      <c r="O151" s="32">
        <f t="shared" si="51"/>
        <v>-5143.9558844870116</v>
      </c>
      <c r="P151" s="17">
        <f t="shared" si="51"/>
        <v>-5229.4296909011755</v>
      </c>
      <c r="Q151" s="17" t="e">
        <f t="shared" si="51"/>
        <v>#VALUE!</v>
      </c>
      <c r="R151" s="32">
        <f t="shared" si="51"/>
        <v>-5229.4296909011755</v>
      </c>
      <c r="S151" s="20">
        <f t="shared" si="51"/>
        <v>-92.584530547090409</v>
      </c>
      <c r="T151" s="20">
        <f t="shared" si="51"/>
        <v>-94.471049194601648</v>
      </c>
      <c r="U151" s="161">
        <f t="shared" si="48"/>
        <v>-5236.5404150341019</v>
      </c>
      <c r="V151" s="161">
        <f t="shared" si="49"/>
        <v>-5323.9007400957771</v>
      </c>
      <c r="W151" s="160">
        <f t="shared" si="52"/>
        <v>1.6682832201746045E-2</v>
      </c>
      <c r="X151" s="182">
        <f t="shared" si="53"/>
        <v>-5236.5404150341019</v>
      </c>
      <c r="Y151" s="182">
        <f t="shared" si="54"/>
        <v>-5323.9007400957771</v>
      </c>
      <c r="Z151" s="181">
        <f t="shared" si="55"/>
        <v>1.6682832201746045E-2</v>
      </c>
    </row>
    <row r="152" spans="1:26" s="3" customFormat="1">
      <c r="A152" s="3" t="s">
        <v>547</v>
      </c>
      <c r="B152" s="4">
        <v>1478</v>
      </c>
      <c r="C152" s="51" t="s">
        <v>548</v>
      </c>
      <c r="D152" s="4">
        <v>11</v>
      </c>
      <c r="E152" s="4">
        <v>-8289</v>
      </c>
      <c r="F152" s="4">
        <v>4</v>
      </c>
      <c r="G152" s="4">
        <v>-8285</v>
      </c>
      <c r="H152" s="4">
        <v>-8727</v>
      </c>
      <c r="I152" s="4">
        <v>8</v>
      </c>
      <c r="J152" s="4">
        <v>-8719</v>
      </c>
      <c r="K152" s="4">
        <v>-162</v>
      </c>
      <c r="L152" s="4">
        <v>-167</v>
      </c>
      <c r="M152" s="17">
        <f t="shared" si="51"/>
        <v>-5608.2543978349122</v>
      </c>
      <c r="N152" s="17">
        <f t="shared" si="51"/>
        <v>2.7063599458728009</v>
      </c>
      <c r="O152" s="32">
        <f t="shared" si="51"/>
        <v>-5605.5480378890388</v>
      </c>
      <c r="P152" s="17">
        <f t="shared" si="51"/>
        <v>-5904.6008119079834</v>
      </c>
      <c r="Q152" s="17">
        <f t="shared" si="51"/>
        <v>5.4127198917456019</v>
      </c>
      <c r="R152" s="32">
        <f t="shared" si="51"/>
        <v>-5899.1880920162384</v>
      </c>
      <c r="S152" s="20">
        <f t="shared" si="51"/>
        <v>-109.60757780784844</v>
      </c>
      <c r="T152" s="20">
        <f t="shared" si="51"/>
        <v>-112.99052774018945</v>
      </c>
      <c r="U152" s="161">
        <f t="shared" si="48"/>
        <v>-5717.8619756427606</v>
      </c>
      <c r="V152" s="161">
        <f t="shared" si="49"/>
        <v>-6017.5913396481728</v>
      </c>
      <c r="W152" s="160">
        <f t="shared" si="52"/>
        <v>5.2419831972547515E-2</v>
      </c>
      <c r="X152" s="182">
        <f t="shared" si="53"/>
        <v>-5715.1556156968873</v>
      </c>
      <c r="Y152" s="182">
        <f t="shared" si="54"/>
        <v>-6012.1786197564279</v>
      </c>
      <c r="Z152" s="181">
        <f t="shared" si="55"/>
        <v>5.1971114004972341E-2</v>
      </c>
    </row>
    <row r="153" spans="1:26" s="3" customFormat="1">
      <c r="A153" s="3" t="s">
        <v>563</v>
      </c>
      <c r="B153" s="4">
        <v>2419</v>
      </c>
      <c r="C153" s="51" t="s">
        <v>564</v>
      </c>
      <c r="D153" s="4">
        <v>11</v>
      </c>
      <c r="E153" s="4">
        <v>-14682</v>
      </c>
      <c r="F153" s="4">
        <v>3</v>
      </c>
      <c r="G153" s="4">
        <v>-14679</v>
      </c>
      <c r="H153" s="4">
        <v>-15019</v>
      </c>
      <c r="I153" s="4">
        <v>6</v>
      </c>
      <c r="J153" s="4">
        <v>-15013</v>
      </c>
      <c r="K153" s="4">
        <v>-282</v>
      </c>
      <c r="L153" s="4">
        <v>-320</v>
      </c>
      <c r="M153" s="17">
        <f t="shared" si="51"/>
        <v>-6069.450186027284</v>
      </c>
      <c r="N153" s="17">
        <f t="shared" si="51"/>
        <v>1.2401818933443571</v>
      </c>
      <c r="O153" s="32">
        <f t="shared" si="51"/>
        <v>-6068.2100041339399</v>
      </c>
      <c r="P153" s="17">
        <f t="shared" si="51"/>
        <v>-6208.7639520462999</v>
      </c>
      <c r="Q153" s="17">
        <f t="shared" si="51"/>
        <v>2.4803637866887143</v>
      </c>
      <c r="R153" s="32">
        <f t="shared" si="51"/>
        <v>-6206.2835882596119</v>
      </c>
      <c r="S153" s="20">
        <f t="shared" si="51"/>
        <v>-116.57709797436958</v>
      </c>
      <c r="T153" s="20">
        <f t="shared" si="51"/>
        <v>-132.28606862339811</v>
      </c>
      <c r="U153" s="161">
        <f t="shared" si="48"/>
        <v>-6186.0272840016532</v>
      </c>
      <c r="V153" s="161">
        <f t="shared" si="49"/>
        <v>-6341.0500206696979</v>
      </c>
      <c r="W153" s="160">
        <f t="shared" si="52"/>
        <v>2.5060144346431334E-2</v>
      </c>
      <c r="X153" s="182">
        <f t="shared" si="53"/>
        <v>-6184.7871021083092</v>
      </c>
      <c r="Y153" s="182">
        <f t="shared" si="54"/>
        <v>-6338.5696568830099</v>
      </c>
      <c r="Z153" s="181">
        <f t="shared" si="55"/>
        <v>2.4864648085021201E-2</v>
      </c>
    </row>
    <row r="154" spans="1:26" s="3" customFormat="1">
      <c r="A154" s="3" t="s">
        <v>591</v>
      </c>
      <c r="B154" s="4">
        <v>19978</v>
      </c>
      <c r="C154" s="51" t="s">
        <v>592</v>
      </c>
      <c r="D154" s="4">
        <v>11</v>
      </c>
      <c r="E154" s="4">
        <v>-91740</v>
      </c>
      <c r="F154" s="4">
        <v>55</v>
      </c>
      <c r="G154" s="4">
        <v>-91685</v>
      </c>
      <c r="H154" s="4">
        <v>-96595</v>
      </c>
      <c r="I154" s="4">
        <v>25</v>
      </c>
      <c r="J154" s="4">
        <v>-96570</v>
      </c>
      <c r="K154" s="4">
        <v>-2759</v>
      </c>
      <c r="L154" s="4">
        <v>-2857</v>
      </c>
      <c r="M154" s="17">
        <f t="shared" si="51"/>
        <v>-4592.0512563820203</v>
      </c>
      <c r="N154" s="17">
        <f t="shared" si="51"/>
        <v>2.7530283311642809</v>
      </c>
      <c r="O154" s="32">
        <f t="shared" si="51"/>
        <v>-4589.2982280508559</v>
      </c>
      <c r="P154" s="17">
        <f t="shared" si="51"/>
        <v>-4835.0685754329761</v>
      </c>
      <c r="Q154" s="17">
        <f t="shared" si="51"/>
        <v>1.2513765141655822</v>
      </c>
      <c r="R154" s="32">
        <f t="shared" si="51"/>
        <v>-4833.8171989188104</v>
      </c>
      <c r="S154" s="20">
        <f t="shared" si="51"/>
        <v>-138.10191210331365</v>
      </c>
      <c r="T154" s="20">
        <f t="shared" si="51"/>
        <v>-143.00730803884272</v>
      </c>
      <c r="U154" s="161">
        <f t="shared" si="48"/>
        <v>-4730.1531684853335</v>
      </c>
      <c r="V154" s="161">
        <f t="shared" si="49"/>
        <v>-4978.075883471819</v>
      </c>
      <c r="W154" s="160">
        <f t="shared" si="52"/>
        <v>5.2413253050296982E-2</v>
      </c>
      <c r="X154" s="182">
        <f t="shared" si="53"/>
        <v>-4727.4001401541691</v>
      </c>
      <c r="Y154" s="182">
        <f t="shared" si="54"/>
        <v>-4976.8245069576533</v>
      </c>
      <c r="Z154" s="181">
        <f t="shared" si="55"/>
        <v>5.2761424759645958E-2</v>
      </c>
    </row>
    <row r="155" spans="1:26" s="3" customFormat="1">
      <c r="A155" s="3" t="s">
        <v>595</v>
      </c>
      <c r="B155" s="4">
        <v>1941</v>
      </c>
      <c r="C155" s="51" t="s">
        <v>596</v>
      </c>
      <c r="D155" s="4">
        <v>11</v>
      </c>
      <c r="E155" s="4">
        <v>-11748</v>
      </c>
      <c r="F155" s="4">
        <v>8</v>
      </c>
      <c r="G155" s="4">
        <v>-11740</v>
      </c>
      <c r="H155" s="4">
        <v>-12029</v>
      </c>
      <c r="I155" s="4">
        <v>8</v>
      </c>
      <c r="J155" s="4">
        <v>-12021</v>
      </c>
      <c r="K155" s="4">
        <v>-250</v>
      </c>
      <c r="L155" s="4">
        <v>-257</v>
      </c>
      <c r="M155" s="17">
        <f t="shared" si="51"/>
        <v>-6052.5502318392582</v>
      </c>
      <c r="N155" s="17">
        <f t="shared" si="51"/>
        <v>4.1215868109222047</v>
      </c>
      <c r="O155" s="32">
        <f t="shared" si="51"/>
        <v>-6048.4286450283362</v>
      </c>
      <c r="P155" s="17">
        <f t="shared" si="51"/>
        <v>-6197.3209685729007</v>
      </c>
      <c r="Q155" s="17">
        <f t="shared" si="51"/>
        <v>4.1215868109222047</v>
      </c>
      <c r="R155" s="32">
        <f t="shared" si="51"/>
        <v>-6193.1993817619787</v>
      </c>
      <c r="S155" s="20">
        <f t="shared" si="51"/>
        <v>-128.7995878413189</v>
      </c>
      <c r="T155" s="20">
        <f t="shared" si="51"/>
        <v>-132.40597630087584</v>
      </c>
      <c r="U155" s="161">
        <f t="shared" si="48"/>
        <v>-6181.3498196805767</v>
      </c>
      <c r="V155" s="161">
        <f t="shared" si="49"/>
        <v>-6329.7269448737761</v>
      </c>
      <c r="W155" s="160">
        <f t="shared" si="52"/>
        <v>2.400400066677788E-2</v>
      </c>
      <c r="X155" s="182">
        <f t="shared" si="53"/>
        <v>-6177.2282328696547</v>
      </c>
      <c r="Y155" s="182">
        <f t="shared" si="54"/>
        <v>-6325.6053580628541</v>
      </c>
      <c r="Z155" s="181">
        <f t="shared" si="55"/>
        <v>2.402001668056708E-2</v>
      </c>
    </row>
    <row r="156" spans="1:26" s="3" customFormat="1">
      <c r="A156" s="3" t="s">
        <v>601</v>
      </c>
      <c r="B156" s="4">
        <v>3490</v>
      </c>
      <c r="C156" s="51" t="s">
        <v>602</v>
      </c>
      <c r="D156" s="4">
        <v>11</v>
      </c>
      <c r="E156" s="4">
        <v>-14125</v>
      </c>
      <c r="F156" s="4">
        <v>268</v>
      </c>
      <c r="G156" s="4">
        <v>-13857</v>
      </c>
      <c r="H156" s="4">
        <v>-14342</v>
      </c>
      <c r="I156" s="4">
        <v>348</v>
      </c>
      <c r="J156" s="4">
        <v>-13994</v>
      </c>
      <c r="K156" s="4">
        <v>-376</v>
      </c>
      <c r="L156" s="4">
        <v>-418</v>
      </c>
      <c r="M156" s="17">
        <f t="shared" si="51"/>
        <v>-4047.2779369627506</v>
      </c>
      <c r="N156" s="17">
        <f t="shared" si="51"/>
        <v>76.790830945558739</v>
      </c>
      <c r="O156" s="32">
        <f t="shared" si="51"/>
        <v>-3970.4871060171918</v>
      </c>
      <c r="P156" s="17">
        <f t="shared" si="51"/>
        <v>-4109.4555873925501</v>
      </c>
      <c r="Q156" s="17">
        <f t="shared" si="51"/>
        <v>99.713467048710598</v>
      </c>
      <c r="R156" s="32">
        <f t="shared" si="51"/>
        <v>-4009.7421203438394</v>
      </c>
      <c r="S156" s="20">
        <f t="shared" si="51"/>
        <v>-107.73638968481376</v>
      </c>
      <c r="T156" s="20">
        <f t="shared" si="51"/>
        <v>-119.77077363896848</v>
      </c>
      <c r="U156" s="161">
        <f t="shared" si="48"/>
        <v>-4155.0143266475643</v>
      </c>
      <c r="V156" s="161">
        <f t="shared" si="49"/>
        <v>-4229.2263610315185</v>
      </c>
      <c r="W156" s="160">
        <f t="shared" si="52"/>
        <v>1.7860837183642619E-2</v>
      </c>
      <c r="X156" s="182">
        <f t="shared" si="53"/>
        <v>-4078.2234957020055</v>
      </c>
      <c r="Y156" s="182">
        <f t="shared" si="54"/>
        <v>-4129.5128939828082</v>
      </c>
      <c r="Z156" s="181">
        <f t="shared" si="55"/>
        <v>1.2576406941614771E-2</v>
      </c>
    </row>
    <row r="157" spans="1:26">
      <c r="M157" s="2"/>
      <c r="N157" s="2"/>
      <c r="P157" s="2"/>
      <c r="Q157" s="2"/>
      <c r="S157" s="100"/>
      <c r="T157" s="100"/>
      <c r="U157" s="161"/>
      <c r="V157" s="161"/>
      <c r="W157" s="160"/>
      <c r="X157" s="182"/>
      <c r="Y157" s="182"/>
      <c r="Z157" s="181"/>
    </row>
    <row r="158" spans="1:26" s="11" customFormat="1">
      <c r="A158" s="11" t="s">
        <v>822</v>
      </c>
      <c r="B158" s="52">
        <f t="shared" ref="B158:L158" si="56">SUM(B159:B171)</f>
        <v>163286</v>
      </c>
      <c r="C158" s="52"/>
      <c r="D158" s="52"/>
      <c r="E158" s="52">
        <f t="shared" si="56"/>
        <v>-634444</v>
      </c>
      <c r="F158" s="52">
        <f t="shared" si="56"/>
        <v>263</v>
      </c>
      <c r="G158" s="52">
        <f t="shared" si="56"/>
        <v>-634181</v>
      </c>
      <c r="H158" s="52">
        <f t="shared" si="56"/>
        <v>-642053</v>
      </c>
      <c r="I158" s="52">
        <f t="shared" si="56"/>
        <v>131</v>
      </c>
      <c r="J158" s="52">
        <f t="shared" si="56"/>
        <v>-641922</v>
      </c>
      <c r="K158" s="52">
        <f t="shared" si="56"/>
        <v>-14496</v>
      </c>
      <c r="L158" s="52">
        <f t="shared" si="56"/>
        <v>-15923</v>
      </c>
      <c r="M158" s="37">
        <f t="shared" ref="M158:T171" si="57">1000*E158/$B158</f>
        <v>-3885.477015788249</v>
      </c>
      <c r="N158" s="37">
        <f t="shared" si="57"/>
        <v>1.6106708474700833</v>
      </c>
      <c r="O158" s="174">
        <f t="shared" si="57"/>
        <v>-3883.8663449407786</v>
      </c>
      <c r="P158" s="37">
        <f t="shared" si="57"/>
        <v>-3932.0762343372976</v>
      </c>
      <c r="Q158" s="37">
        <f t="shared" si="57"/>
        <v>0.80227331185772199</v>
      </c>
      <c r="R158" s="174">
        <f t="shared" si="57"/>
        <v>-3931.2739610254398</v>
      </c>
      <c r="S158" s="40">
        <f t="shared" si="57"/>
        <v>-88.776747547248391</v>
      </c>
      <c r="T158" s="40">
        <f t="shared" si="57"/>
        <v>-97.516014845118377</v>
      </c>
      <c r="U158" s="161">
        <f t="shared" si="48"/>
        <v>-3974.2537633354973</v>
      </c>
      <c r="V158" s="161">
        <f t="shared" si="49"/>
        <v>-4029.5922491824158</v>
      </c>
      <c r="W158" s="160">
        <f t="shared" si="52"/>
        <v>1.3924245692976234E-2</v>
      </c>
      <c r="X158" s="182">
        <f t="shared" ref="X158:X171" si="58">O158+S158</f>
        <v>-3972.6430924880269</v>
      </c>
      <c r="Y158" s="182">
        <f t="shared" ref="Y158:Y171" si="59">R158+T158</f>
        <v>-4028.789975870558</v>
      </c>
      <c r="Z158" s="181">
        <f t="shared" si="55"/>
        <v>1.4133382253417315E-2</v>
      </c>
    </row>
    <row r="159" spans="1:26" s="3" customFormat="1">
      <c r="A159" s="3" t="s">
        <v>93</v>
      </c>
      <c r="B159" s="4">
        <v>3134</v>
      </c>
      <c r="C159" s="51" t="s">
        <v>94</v>
      </c>
      <c r="D159" s="4">
        <v>12</v>
      </c>
      <c r="E159" s="4">
        <v>-17597</v>
      </c>
      <c r="F159" s="4">
        <v>0</v>
      </c>
      <c r="G159" s="4">
        <v>-17597</v>
      </c>
      <c r="H159" s="4">
        <v>-18052</v>
      </c>
      <c r="I159" s="4">
        <v>0</v>
      </c>
      <c r="J159" s="4">
        <v>-18052</v>
      </c>
      <c r="K159" s="4">
        <v>-342</v>
      </c>
      <c r="L159" s="4">
        <v>-329</v>
      </c>
      <c r="M159" s="17">
        <f t="shared" si="57"/>
        <v>-5614.8691767708997</v>
      </c>
      <c r="N159" s="17">
        <f t="shared" si="57"/>
        <v>0</v>
      </c>
      <c r="O159" s="32">
        <f t="shared" si="57"/>
        <v>-5614.8691767708997</v>
      </c>
      <c r="P159" s="17">
        <f t="shared" si="57"/>
        <v>-5760.0510529674539</v>
      </c>
      <c r="Q159" s="17">
        <f t="shared" si="57"/>
        <v>0</v>
      </c>
      <c r="R159" s="32">
        <f t="shared" si="57"/>
        <v>-5760.0510529674539</v>
      </c>
      <c r="S159" s="20">
        <f t="shared" si="57"/>
        <v>-109.12571793235482</v>
      </c>
      <c r="T159" s="20">
        <f t="shared" si="57"/>
        <v>-104.97766432673899</v>
      </c>
      <c r="U159" s="161">
        <f t="shared" si="48"/>
        <v>-5723.9948947032544</v>
      </c>
      <c r="V159" s="161">
        <f t="shared" si="49"/>
        <v>-5865.0287172941926</v>
      </c>
      <c r="W159" s="160">
        <f t="shared" si="52"/>
        <v>2.463905457383353E-2</v>
      </c>
      <c r="X159" s="182">
        <f t="shared" si="58"/>
        <v>-5723.9948947032544</v>
      </c>
      <c r="Y159" s="182">
        <f t="shared" si="59"/>
        <v>-5865.0287172941926</v>
      </c>
      <c r="Z159" s="181">
        <f t="shared" si="55"/>
        <v>2.463905457383353E-2</v>
      </c>
    </row>
    <row r="160" spans="1:26" s="3" customFormat="1">
      <c r="A160" s="3" t="s">
        <v>145</v>
      </c>
      <c r="B160" s="4">
        <v>4444</v>
      </c>
      <c r="C160" s="51" t="s">
        <v>146</v>
      </c>
      <c r="D160" s="4">
        <v>12</v>
      </c>
      <c r="E160" s="4">
        <v>-24520</v>
      </c>
      <c r="F160" s="4">
        <v>45</v>
      </c>
      <c r="G160" s="4">
        <v>-24475</v>
      </c>
      <c r="H160" s="4">
        <v>-24851</v>
      </c>
      <c r="I160" s="4">
        <v>45</v>
      </c>
      <c r="J160" s="4">
        <v>-24806</v>
      </c>
      <c r="K160" s="4">
        <v>-418</v>
      </c>
      <c r="L160" s="4">
        <v>-518</v>
      </c>
      <c r="M160" s="17">
        <f t="shared" si="57"/>
        <v>-5517.5517551755174</v>
      </c>
      <c r="N160" s="17">
        <f t="shared" si="57"/>
        <v>10.126012601260125</v>
      </c>
      <c r="O160" s="32">
        <f t="shared" si="57"/>
        <v>-5507.4257425742571</v>
      </c>
      <c r="P160" s="17">
        <f t="shared" si="57"/>
        <v>-5592.0342034203422</v>
      </c>
      <c r="Q160" s="17">
        <f t="shared" si="57"/>
        <v>10.126012601260125</v>
      </c>
      <c r="R160" s="32">
        <f t="shared" si="57"/>
        <v>-5581.9081908190819</v>
      </c>
      <c r="S160" s="20">
        <f t="shared" si="57"/>
        <v>-94.059405940594061</v>
      </c>
      <c r="T160" s="20">
        <f t="shared" si="57"/>
        <v>-116.56165616561657</v>
      </c>
      <c r="U160" s="161">
        <f t="shared" si="48"/>
        <v>-5611.6111611161114</v>
      </c>
      <c r="V160" s="161">
        <f t="shared" si="49"/>
        <v>-5708.5958595859593</v>
      </c>
      <c r="W160" s="160">
        <f t="shared" si="52"/>
        <v>1.7282861496511481E-2</v>
      </c>
      <c r="X160" s="182">
        <f t="shared" si="58"/>
        <v>-5601.4851485148511</v>
      </c>
      <c r="Y160" s="182">
        <f t="shared" si="59"/>
        <v>-5698.469846984699</v>
      </c>
      <c r="Z160" s="181">
        <f t="shared" si="55"/>
        <v>1.7314104366689564E-2</v>
      </c>
    </row>
    <row r="161" spans="1:26" s="3" customFormat="1">
      <c r="A161" s="3" t="s">
        <v>123</v>
      </c>
      <c r="B161" s="4">
        <v>4646</v>
      </c>
      <c r="C161" s="51" t="s">
        <v>124</v>
      </c>
      <c r="D161" s="4">
        <v>12</v>
      </c>
      <c r="E161" s="4">
        <v>-25150</v>
      </c>
      <c r="F161" s="4">
        <v>0</v>
      </c>
      <c r="G161" s="4">
        <v>-25150</v>
      </c>
      <c r="H161" s="4">
        <v>-25560</v>
      </c>
      <c r="I161" s="4">
        <v>0</v>
      </c>
      <c r="J161" s="4">
        <v>-25560</v>
      </c>
      <c r="K161" s="4">
        <v>-421</v>
      </c>
      <c r="L161" s="4">
        <v>-438</v>
      </c>
      <c r="M161" s="17">
        <f t="shared" si="57"/>
        <v>-5413.2587171760651</v>
      </c>
      <c r="N161" s="17">
        <f t="shared" si="57"/>
        <v>0</v>
      </c>
      <c r="O161" s="32">
        <f t="shared" si="57"/>
        <v>-5413.2587171760651</v>
      </c>
      <c r="P161" s="17">
        <f t="shared" si="57"/>
        <v>-5501.5066724063709</v>
      </c>
      <c r="Q161" s="17">
        <f t="shared" si="57"/>
        <v>0</v>
      </c>
      <c r="R161" s="32">
        <f t="shared" si="57"/>
        <v>-5501.5066724063709</v>
      </c>
      <c r="S161" s="20">
        <f t="shared" si="57"/>
        <v>-90.615583297460176</v>
      </c>
      <c r="T161" s="20">
        <f t="shared" si="57"/>
        <v>-94.27464485578993</v>
      </c>
      <c r="U161" s="161">
        <f t="shared" si="48"/>
        <v>-5503.8743004735252</v>
      </c>
      <c r="V161" s="161">
        <f t="shared" si="49"/>
        <v>-5595.7813172621609</v>
      </c>
      <c r="W161" s="160">
        <f t="shared" si="52"/>
        <v>1.6698603887216112E-2</v>
      </c>
      <c r="X161" s="182">
        <f t="shared" si="58"/>
        <v>-5503.8743004735252</v>
      </c>
      <c r="Y161" s="182">
        <f t="shared" si="59"/>
        <v>-5595.7813172621609</v>
      </c>
      <c r="Z161" s="181">
        <f t="shared" si="55"/>
        <v>1.6698603887216112E-2</v>
      </c>
    </row>
    <row r="162" spans="1:26" s="3" customFormat="1">
      <c r="A162" s="3" t="s">
        <v>481</v>
      </c>
      <c r="B162" s="4">
        <v>2031</v>
      </c>
      <c r="C162" s="51" t="s">
        <v>482</v>
      </c>
      <c r="D162" s="4">
        <v>12</v>
      </c>
      <c r="E162" s="4">
        <v>-11461</v>
      </c>
      <c r="F162" s="4" t="s">
        <v>44</v>
      </c>
      <c r="G162" s="4">
        <v>-11461</v>
      </c>
      <c r="H162" s="4">
        <v>-10539</v>
      </c>
      <c r="I162" s="4" t="s">
        <v>44</v>
      </c>
      <c r="J162" s="4">
        <v>-10539</v>
      </c>
      <c r="K162" s="4">
        <v>-179</v>
      </c>
      <c r="L162" s="4">
        <v>-201</v>
      </c>
      <c r="M162" s="17">
        <f t="shared" si="57"/>
        <v>-5643.0329886755289</v>
      </c>
      <c r="N162" s="17" t="e">
        <f t="shared" si="57"/>
        <v>#VALUE!</v>
      </c>
      <c r="O162" s="32">
        <f t="shared" si="57"/>
        <v>-5643.0329886755289</v>
      </c>
      <c r="P162" s="17">
        <f t="shared" si="57"/>
        <v>-5189.0694239290988</v>
      </c>
      <c r="Q162" s="17" t="e">
        <f t="shared" si="57"/>
        <v>#VALUE!</v>
      </c>
      <c r="R162" s="32">
        <f t="shared" si="57"/>
        <v>-5189.0694239290988</v>
      </c>
      <c r="S162" s="20">
        <f t="shared" si="57"/>
        <v>-88.133924175283113</v>
      </c>
      <c r="T162" s="20">
        <f t="shared" si="57"/>
        <v>-98.96602658788774</v>
      </c>
      <c r="U162" s="161">
        <f t="shared" si="48"/>
        <v>-5731.166912850812</v>
      </c>
      <c r="V162" s="161">
        <f t="shared" si="49"/>
        <v>-5288.0354505169862</v>
      </c>
      <c r="W162" s="160">
        <f t="shared" si="52"/>
        <v>-7.7319587628866038E-2</v>
      </c>
      <c r="X162" s="182">
        <f t="shared" si="58"/>
        <v>-5731.166912850812</v>
      </c>
      <c r="Y162" s="182">
        <f t="shared" si="59"/>
        <v>-5288.0354505169862</v>
      </c>
      <c r="Z162" s="181">
        <f t="shared" si="55"/>
        <v>-7.7319587628866038E-2</v>
      </c>
    </row>
    <row r="163" spans="1:26" s="3" customFormat="1">
      <c r="A163" s="3" t="s">
        <v>293</v>
      </c>
      <c r="B163" s="4">
        <v>10545</v>
      </c>
      <c r="C163" s="51" t="s">
        <v>294</v>
      </c>
      <c r="D163" s="4">
        <v>12</v>
      </c>
      <c r="E163" s="4">
        <v>-52029</v>
      </c>
      <c r="F163" s="4">
        <v>0</v>
      </c>
      <c r="G163" s="4">
        <v>-52029</v>
      </c>
      <c r="H163" s="4">
        <v>-52592</v>
      </c>
      <c r="I163" s="4">
        <v>0</v>
      </c>
      <c r="J163" s="4">
        <v>-52592</v>
      </c>
      <c r="K163" s="4">
        <v>-1073</v>
      </c>
      <c r="L163" s="4">
        <v>-1142</v>
      </c>
      <c r="M163" s="17">
        <f t="shared" si="57"/>
        <v>-4933.9971550497867</v>
      </c>
      <c r="N163" s="17">
        <f t="shared" si="57"/>
        <v>0</v>
      </c>
      <c r="O163" s="32">
        <f t="shared" si="57"/>
        <v>-4933.9971550497867</v>
      </c>
      <c r="P163" s="17">
        <f t="shared" si="57"/>
        <v>-4987.3873873873872</v>
      </c>
      <c r="Q163" s="17">
        <f t="shared" si="57"/>
        <v>0</v>
      </c>
      <c r="R163" s="32">
        <f t="shared" si="57"/>
        <v>-4987.3873873873872</v>
      </c>
      <c r="S163" s="20">
        <f t="shared" si="57"/>
        <v>-101.75438596491227</v>
      </c>
      <c r="T163" s="20">
        <f t="shared" si="57"/>
        <v>-108.29777145566619</v>
      </c>
      <c r="U163" s="161">
        <f t="shared" si="48"/>
        <v>-5035.7515410146989</v>
      </c>
      <c r="V163" s="161">
        <f t="shared" si="49"/>
        <v>-5095.6851588430536</v>
      </c>
      <c r="W163" s="160">
        <f t="shared" si="52"/>
        <v>1.1901623291024732E-2</v>
      </c>
      <c r="X163" s="182">
        <f t="shared" si="58"/>
        <v>-5035.7515410146989</v>
      </c>
      <c r="Y163" s="182">
        <f t="shared" si="59"/>
        <v>-5095.6851588430536</v>
      </c>
      <c r="Z163" s="181">
        <f t="shared" si="55"/>
        <v>1.1901623291024732E-2</v>
      </c>
    </row>
    <row r="164" spans="1:26" s="3" customFormat="1">
      <c r="A164" s="3" t="s">
        <v>377</v>
      </c>
      <c r="B164" s="4">
        <v>6503</v>
      </c>
      <c r="C164" s="51" t="s">
        <v>378</v>
      </c>
      <c r="D164" s="4">
        <v>12</v>
      </c>
      <c r="E164" s="4">
        <v>-29833</v>
      </c>
      <c r="F164" s="4">
        <v>0</v>
      </c>
      <c r="G164" s="4">
        <v>-29833</v>
      </c>
      <c r="H164" s="4">
        <v>-30800</v>
      </c>
      <c r="I164" s="4">
        <v>0</v>
      </c>
      <c r="J164" s="4">
        <v>-30800</v>
      </c>
      <c r="K164" s="4">
        <v>-570</v>
      </c>
      <c r="L164" s="4">
        <v>-609</v>
      </c>
      <c r="M164" s="17">
        <f t="shared" si="57"/>
        <v>-4587.574965400584</v>
      </c>
      <c r="N164" s="17">
        <f t="shared" si="57"/>
        <v>0</v>
      </c>
      <c r="O164" s="32">
        <f t="shared" si="57"/>
        <v>-4587.574965400584</v>
      </c>
      <c r="P164" s="17">
        <f t="shared" si="57"/>
        <v>-4736.2755651237894</v>
      </c>
      <c r="Q164" s="17">
        <f t="shared" si="57"/>
        <v>0</v>
      </c>
      <c r="R164" s="32">
        <f t="shared" si="57"/>
        <v>-4736.2755651237894</v>
      </c>
      <c r="S164" s="20">
        <f t="shared" si="57"/>
        <v>-87.651852990927267</v>
      </c>
      <c r="T164" s="20">
        <f t="shared" si="57"/>
        <v>-93.649085037674922</v>
      </c>
      <c r="U164" s="161">
        <f t="shared" si="48"/>
        <v>-4675.2268183915112</v>
      </c>
      <c r="V164" s="161">
        <f t="shared" si="49"/>
        <v>-4829.9246501614643</v>
      </c>
      <c r="W164" s="160">
        <f t="shared" si="52"/>
        <v>3.3088839917113644E-2</v>
      </c>
      <c r="X164" s="182">
        <f t="shared" si="58"/>
        <v>-4675.2268183915112</v>
      </c>
      <c r="Y164" s="182">
        <f t="shared" si="59"/>
        <v>-4829.9246501614643</v>
      </c>
      <c r="Z164" s="181">
        <f t="shared" si="55"/>
        <v>3.3088839917113644E-2</v>
      </c>
    </row>
    <row r="165" spans="1:26" s="3" customFormat="1">
      <c r="A165" s="3" t="s">
        <v>361</v>
      </c>
      <c r="B165" s="4">
        <v>9419</v>
      </c>
      <c r="C165" s="51" t="s">
        <v>362</v>
      </c>
      <c r="D165" s="4">
        <v>12</v>
      </c>
      <c r="E165" s="4">
        <v>-44729</v>
      </c>
      <c r="F165" s="4" t="s">
        <v>44</v>
      </c>
      <c r="G165" s="4">
        <v>-44729</v>
      </c>
      <c r="H165" s="4">
        <v>-44526</v>
      </c>
      <c r="I165" s="4" t="s">
        <v>44</v>
      </c>
      <c r="J165" s="4">
        <v>-44526</v>
      </c>
      <c r="K165" s="4">
        <v>-846</v>
      </c>
      <c r="L165" s="4">
        <v>-1042</v>
      </c>
      <c r="M165" s="17">
        <f t="shared" si="57"/>
        <v>-4748.8056056906253</v>
      </c>
      <c r="N165" s="17" t="e">
        <f t="shared" si="57"/>
        <v>#VALUE!</v>
      </c>
      <c r="O165" s="32">
        <f t="shared" si="57"/>
        <v>-4748.8056056906253</v>
      </c>
      <c r="P165" s="17">
        <f t="shared" si="57"/>
        <v>-4727.2534239303532</v>
      </c>
      <c r="Q165" s="17" t="e">
        <f t="shared" si="57"/>
        <v>#VALUE!</v>
      </c>
      <c r="R165" s="32">
        <f t="shared" si="57"/>
        <v>-4727.2534239303532</v>
      </c>
      <c r="S165" s="20">
        <f t="shared" si="57"/>
        <v>-89.818452064975048</v>
      </c>
      <c r="T165" s="20">
        <f t="shared" si="57"/>
        <v>-110.62745514385816</v>
      </c>
      <c r="U165" s="161">
        <f t="shared" si="48"/>
        <v>-4838.6240577556</v>
      </c>
      <c r="V165" s="161">
        <f t="shared" si="49"/>
        <v>-4837.8808790742114</v>
      </c>
      <c r="W165" s="160">
        <f t="shared" si="52"/>
        <v>-1.5359297860662036E-4</v>
      </c>
      <c r="X165" s="182">
        <f t="shared" si="58"/>
        <v>-4838.6240577556</v>
      </c>
      <c r="Y165" s="182">
        <f t="shared" si="59"/>
        <v>-4837.8808790742114</v>
      </c>
      <c r="Z165" s="181">
        <f t="shared" si="55"/>
        <v>-1.5359297860662036E-4</v>
      </c>
    </row>
    <row r="166" spans="1:26" s="3" customFormat="1">
      <c r="A166" s="3" t="s">
        <v>217</v>
      </c>
      <c r="B166" s="4">
        <v>9876</v>
      </c>
      <c r="C166" s="51" t="s">
        <v>218</v>
      </c>
      <c r="D166" s="4">
        <v>12</v>
      </c>
      <c r="E166" s="4">
        <v>-45690</v>
      </c>
      <c r="F166" s="4">
        <v>0</v>
      </c>
      <c r="G166" s="4">
        <v>-45690</v>
      </c>
      <c r="H166" s="4">
        <v>-45607</v>
      </c>
      <c r="I166" s="4">
        <v>0</v>
      </c>
      <c r="J166" s="4">
        <v>-45607</v>
      </c>
      <c r="K166" s="4">
        <v>-892</v>
      </c>
      <c r="L166" s="4">
        <v>-931</v>
      </c>
      <c r="M166" s="17">
        <f t="shared" si="57"/>
        <v>-4626.3669501822596</v>
      </c>
      <c r="N166" s="17">
        <f t="shared" si="57"/>
        <v>0</v>
      </c>
      <c r="O166" s="32">
        <f t="shared" si="57"/>
        <v>-4626.3669501822596</v>
      </c>
      <c r="P166" s="17">
        <f t="shared" si="57"/>
        <v>-4617.9627379505873</v>
      </c>
      <c r="Q166" s="17">
        <f t="shared" si="57"/>
        <v>0</v>
      </c>
      <c r="R166" s="32">
        <f t="shared" si="57"/>
        <v>-4617.9627379505873</v>
      </c>
      <c r="S166" s="20">
        <f t="shared" si="57"/>
        <v>-90.3199675982179</v>
      </c>
      <c r="T166" s="20">
        <f t="shared" si="57"/>
        <v>-94.268934791413528</v>
      </c>
      <c r="U166" s="161">
        <f t="shared" si="48"/>
        <v>-4716.6869177804774</v>
      </c>
      <c r="V166" s="161">
        <f t="shared" si="49"/>
        <v>-4712.2316727420011</v>
      </c>
      <c r="W166" s="160">
        <f t="shared" si="52"/>
        <v>-9.4457086428212378E-4</v>
      </c>
      <c r="X166" s="182">
        <f t="shared" si="58"/>
        <v>-4716.6869177804774</v>
      </c>
      <c r="Y166" s="182">
        <f t="shared" si="59"/>
        <v>-4712.2316727420011</v>
      </c>
      <c r="Z166" s="181">
        <f t="shared" si="55"/>
        <v>-9.4457086428212378E-4</v>
      </c>
    </row>
    <row r="167" spans="1:26" s="3" customFormat="1">
      <c r="A167" s="3" t="s">
        <v>413</v>
      </c>
      <c r="B167" s="4">
        <v>4161</v>
      </c>
      <c r="C167" s="51" t="s">
        <v>414</v>
      </c>
      <c r="D167" s="4">
        <v>12</v>
      </c>
      <c r="E167" s="4">
        <v>-18389</v>
      </c>
      <c r="F167" s="4" t="s">
        <v>44</v>
      </c>
      <c r="G167" s="4">
        <v>-18389</v>
      </c>
      <c r="H167" s="4">
        <v>-19120</v>
      </c>
      <c r="I167" s="4" t="s">
        <v>44</v>
      </c>
      <c r="J167" s="4">
        <v>-19120</v>
      </c>
      <c r="K167" s="4">
        <v>-388</v>
      </c>
      <c r="L167" s="4">
        <v>-425</v>
      </c>
      <c r="M167" s="17">
        <f t="shared" si="57"/>
        <v>-4419.3703436673877</v>
      </c>
      <c r="N167" s="17" t="e">
        <f t="shared" si="57"/>
        <v>#VALUE!</v>
      </c>
      <c r="O167" s="32">
        <f t="shared" si="57"/>
        <v>-4419.3703436673877</v>
      </c>
      <c r="P167" s="17">
        <f t="shared" si="57"/>
        <v>-4595.0492670031244</v>
      </c>
      <c r="Q167" s="17" t="e">
        <f t="shared" si="57"/>
        <v>#VALUE!</v>
      </c>
      <c r="R167" s="32">
        <f t="shared" si="57"/>
        <v>-4595.0492670031244</v>
      </c>
      <c r="S167" s="20">
        <f t="shared" si="57"/>
        <v>-93.246815669310266</v>
      </c>
      <c r="T167" s="20">
        <f t="shared" si="57"/>
        <v>-102.13890891612593</v>
      </c>
      <c r="U167" s="161">
        <f t="shared" si="48"/>
        <v>-4512.617159336698</v>
      </c>
      <c r="V167" s="161">
        <f t="shared" si="49"/>
        <v>-4697.1881759192502</v>
      </c>
      <c r="W167" s="160">
        <f t="shared" si="52"/>
        <v>4.0901102412525869E-2</v>
      </c>
      <c r="X167" s="182">
        <f t="shared" si="58"/>
        <v>-4512.617159336698</v>
      </c>
      <c r="Y167" s="182">
        <f t="shared" si="59"/>
        <v>-4697.1881759192502</v>
      </c>
      <c r="Z167" s="181">
        <f t="shared" si="55"/>
        <v>4.0901102412525869E-2</v>
      </c>
    </row>
    <row r="168" spans="1:26" s="3" customFormat="1">
      <c r="A168" s="3" t="s">
        <v>553</v>
      </c>
      <c r="B168" s="4">
        <v>4242</v>
      </c>
      <c r="C168" s="51" t="s">
        <v>554</v>
      </c>
      <c r="D168" s="4">
        <v>12</v>
      </c>
      <c r="E168" s="4">
        <v>-19697</v>
      </c>
      <c r="F168" s="4">
        <v>0</v>
      </c>
      <c r="G168" s="4">
        <v>-19697</v>
      </c>
      <c r="H168" s="4">
        <v>-18934</v>
      </c>
      <c r="I168" s="4">
        <v>0</v>
      </c>
      <c r="J168" s="4">
        <v>-18934</v>
      </c>
      <c r="K168" s="4">
        <v>-407</v>
      </c>
      <c r="L168" s="4">
        <v>-425</v>
      </c>
      <c r="M168" s="17">
        <f t="shared" si="57"/>
        <v>-4643.3286185761435</v>
      </c>
      <c r="N168" s="17">
        <f t="shared" si="57"/>
        <v>0</v>
      </c>
      <c r="O168" s="32">
        <f t="shared" si="57"/>
        <v>-4643.3286185761435</v>
      </c>
      <c r="P168" s="17">
        <f t="shared" si="57"/>
        <v>-4463.4606317774633</v>
      </c>
      <c r="Q168" s="17">
        <f t="shared" si="57"/>
        <v>0</v>
      </c>
      <c r="R168" s="32">
        <f t="shared" si="57"/>
        <v>-4463.4606317774633</v>
      </c>
      <c r="S168" s="20">
        <f t="shared" si="57"/>
        <v>-95.94530881659594</v>
      </c>
      <c r="T168" s="20">
        <f t="shared" si="57"/>
        <v>-100.18859028760019</v>
      </c>
      <c r="U168" s="161">
        <f t="shared" si="48"/>
        <v>-4739.2739273927391</v>
      </c>
      <c r="V168" s="161">
        <f t="shared" si="49"/>
        <v>-4563.6492220650634</v>
      </c>
      <c r="W168" s="160">
        <f t="shared" si="52"/>
        <v>-3.7057302029446904E-2</v>
      </c>
      <c r="X168" s="182">
        <f t="shared" si="58"/>
        <v>-4739.2739273927391</v>
      </c>
      <c r="Y168" s="182">
        <f t="shared" si="59"/>
        <v>-4563.6492220650634</v>
      </c>
      <c r="Z168" s="181">
        <f t="shared" si="55"/>
        <v>-3.7057302029446904E-2</v>
      </c>
    </row>
    <row r="169" spans="1:26" s="3" customFormat="1">
      <c r="A169" s="3" t="s">
        <v>299</v>
      </c>
      <c r="B169" s="4">
        <v>11979</v>
      </c>
      <c r="C169" s="51" t="s">
        <v>300</v>
      </c>
      <c r="D169" s="4">
        <v>12</v>
      </c>
      <c r="E169" s="4">
        <v>-42890</v>
      </c>
      <c r="F169" s="4">
        <v>3</v>
      </c>
      <c r="G169" s="4">
        <v>-42887</v>
      </c>
      <c r="H169" s="4">
        <v>-43490</v>
      </c>
      <c r="I169" s="4">
        <v>35</v>
      </c>
      <c r="J169" s="4">
        <v>-43455</v>
      </c>
      <c r="K169" s="4">
        <v>-1030</v>
      </c>
      <c r="L169" s="4">
        <v>-1130</v>
      </c>
      <c r="M169" s="17">
        <f t="shared" si="57"/>
        <v>-3580.4324234076298</v>
      </c>
      <c r="N169" s="17">
        <f t="shared" si="57"/>
        <v>0.25043826696719257</v>
      </c>
      <c r="O169" s="32">
        <f t="shared" si="57"/>
        <v>-3580.1819851406626</v>
      </c>
      <c r="P169" s="17">
        <f t="shared" si="57"/>
        <v>-3630.5200768010686</v>
      </c>
      <c r="Q169" s="17">
        <f t="shared" si="57"/>
        <v>2.9217797812839135</v>
      </c>
      <c r="R169" s="32">
        <f t="shared" si="57"/>
        <v>-3627.5982970197847</v>
      </c>
      <c r="S169" s="20">
        <f t="shared" si="57"/>
        <v>-85.983804992069452</v>
      </c>
      <c r="T169" s="20">
        <f t="shared" si="57"/>
        <v>-94.331747224309211</v>
      </c>
      <c r="U169" s="161">
        <f t="shared" si="48"/>
        <v>-3666.4162283996993</v>
      </c>
      <c r="V169" s="161">
        <f t="shared" si="49"/>
        <v>-3724.8518240253779</v>
      </c>
      <c r="W169" s="160">
        <f t="shared" si="52"/>
        <v>1.5938069216757889E-2</v>
      </c>
      <c r="X169" s="182">
        <f t="shared" si="58"/>
        <v>-3666.1657901327321</v>
      </c>
      <c r="Y169" s="182">
        <f t="shared" si="59"/>
        <v>-3721.930044244094</v>
      </c>
      <c r="Z169" s="181">
        <f t="shared" si="55"/>
        <v>1.5210510736161531E-2</v>
      </c>
    </row>
    <row r="170" spans="1:26" s="3" customFormat="1">
      <c r="A170" s="3" t="s">
        <v>137</v>
      </c>
      <c r="B170" s="4">
        <v>77266</v>
      </c>
      <c r="C170" s="51" t="s">
        <v>138</v>
      </c>
      <c r="D170" s="4">
        <v>12</v>
      </c>
      <c r="E170" s="4">
        <v>-263667</v>
      </c>
      <c r="F170" s="4">
        <v>210</v>
      </c>
      <c r="G170" s="4">
        <v>-263457</v>
      </c>
      <c r="H170" s="4">
        <v>-267844</v>
      </c>
      <c r="I170" s="4">
        <v>0</v>
      </c>
      <c r="J170" s="4">
        <v>-267844</v>
      </c>
      <c r="K170" s="4">
        <v>-6667</v>
      </c>
      <c r="L170" s="4">
        <v>-7255</v>
      </c>
      <c r="M170" s="17">
        <f t="shared" si="57"/>
        <v>-3412.4582610721404</v>
      </c>
      <c r="N170" s="17">
        <f t="shared" si="57"/>
        <v>2.717883674578728</v>
      </c>
      <c r="O170" s="32">
        <f t="shared" si="57"/>
        <v>-3409.7403773975616</v>
      </c>
      <c r="P170" s="17">
        <f t="shared" si="57"/>
        <v>-3466.5182615898325</v>
      </c>
      <c r="Q170" s="17">
        <f t="shared" si="57"/>
        <v>0</v>
      </c>
      <c r="R170" s="32">
        <f t="shared" si="57"/>
        <v>-3466.5182615898325</v>
      </c>
      <c r="S170" s="20">
        <f t="shared" si="57"/>
        <v>-86.28633551626848</v>
      </c>
      <c r="T170" s="20">
        <f t="shared" si="57"/>
        <v>-93.896409805088908</v>
      </c>
      <c r="U170" s="161">
        <f t="shared" si="48"/>
        <v>-3498.744596588409</v>
      </c>
      <c r="V170" s="161">
        <f t="shared" si="49"/>
        <v>-3560.4146713949212</v>
      </c>
      <c r="W170" s="160">
        <f t="shared" si="52"/>
        <v>1.7626343708153636E-2</v>
      </c>
      <c r="X170" s="182">
        <f t="shared" si="58"/>
        <v>-3496.0267129138301</v>
      </c>
      <c r="Y170" s="182">
        <f t="shared" si="59"/>
        <v>-3560.4146713949212</v>
      </c>
      <c r="Z170" s="181">
        <f t="shared" si="55"/>
        <v>1.8417467533428988E-2</v>
      </c>
    </row>
    <row r="171" spans="1:26" s="3" customFormat="1">
      <c r="A171" s="3" t="s">
        <v>233</v>
      </c>
      <c r="B171" s="4">
        <v>15040</v>
      </c>
      <c r="C171" s="51" t="s">
        <v>234</v>
      </c>
      <c r="D171" s="4">
        <v>12</v>
      </c>
      <c r="E171" s="4">
        <v>-38792</v>
      </c>
      <c r="F171" s="4">
        <v>5</v>
      </c>
      <c r="G171" s="4">
        <v>-38787</v>
      </c>
      <c r="H171" s="4">
        <v>-40138</v>
      </c>
      <c r="I171" s="4">
        <v>51</v>
      </c>
      <c r="J171" s="4">
        <v>-40087</v>
      </c>
      <c r="K171" s="4">
        <v>-1263</v>
      </c>
      <c r="L171" s="4">
        <v>-1478</v>
      </c>
      <c r="M171" s="17">
        <f t="shared" si="57"/>
        <v>-2579.255319148936</v>
      </c>
      <c r="N171" s="17">
        <f t="shared" si="57"/>
        <v>0.33244680851063829</v>
      </c>
      <c r="O171" s="32">
        <f t="shared" si="57"/>
        <v>-2578.9228723404253</v>
      </c>
      <c r="P171" s="17">
        <f t="shared" si="57"/>
        <v>-2668.75</v>
      </c>
      <c r="Q171" s="17">
        <f t="shared" si="57"/>
        <v>3.3909574468085109</v>
      </c>
      <c r="R171" s="32">
        <f t="shared" si="57"/>
        <v>-2665.3590425531916</v>
      </c>
      <c r="S171" s="20">
        <f t="shared" si="57"/>
        <v>-83.976063829787236</v>
      </c>
      <c r="T171" s="20">
        <f t="shared" si="57"/>
        <v>-98.271276595744681</v>
      </c>
      <c r="U171" s="161">
        <f t="shared" si="48"/>
        <v>-2663.2313829787231</v>
      </c>
      <c r="V171" s="161">
        <f t="shared" si="49"/>
        <v>-2767.0212765957449</v>
      </c>
      <c r="W171" s="160">
        <f t="shared" si="52"/>
        <v>3.8971414305330354E-2</v>
      </c>
      <c r="X171" s="182">
        <f t="shared" si="58"/>
        <v>-2662.8989361702124</v>
      </c>
      <c r="Y171" s="182">
        <f t="shared" si="59"/>
        <v>-2763.6303191489365</v>
      </c>
      <c r="Z171" s="181">
        <f t="shared" si="55"/>
        <v>3.7827715355805536E-2</v>
      </c>
    </row>
    <row r="172" spans="1:26">
      <c r="M172" s="2"/>
      <c r="N172" s="2"/>
      <c r="P172" s="2"/>
      <c r="Q172" s="2"/>
      <c r="S172" s="100"/>
      <c r="T172" s="100"/>
      <c r="U172" s="161"/>
      <c r="V172" s="161"/>
      <c r="W172" s="160"/>
      <c r="X172" s="182"/>
      <c r="Y172" s="182"/>
      <c r="Z172" s="181"/>
    </row>
    <row r="173" spans="1:26" s="11" customFormat="1">
      <c r="A173" s="11" t="s">
        <v>717</v>
      </c>
      <c r="B173" s="52">
        <f t="shared" ref="B173:L173" si="60">SUM(B174:B195)</f>
        <v>272682</v>
      </c>
      <c r="C173" s="52"/>
      <c r="D173" s="52"/>
      <c r="E173" s="52">
        <f t="shared" si="60"/>
        <v>-971056</v>
      </c>
      <c r="F173" s="52">
        <f t="shared" si="60"/>
        <v>834</v>
      </c>
      <c r="G173" s="52">
        <f t="shared" si="60"/>
        <v>-970222</v>
      </c>
      <c r="H173" s="52">
        <f t="shared" si="60"/>
        <v>-997278</v>
      </c>
      <c r="I173" s="52">
        <f t="shared" si="60"/>
        <v>1068</v>
      </c>
      <c r="J173" s="52">
        <f t="shared" si="60"/>
        <v>-996210</v>
      </c>
      <c r="K173" s="52">
        <f t="shared" si="60"/>
        <v>-25835</v>
      </c>
      <c r="L173" s="52">
        <f t="shared" si="60"/>
        <v>-26293</v>
      </c>
      <c r="M173" s="37">
        <f t="shared" ref="M173:T195" si="61">1000*E173/$B173</f>
        <v>-3561.1298142158266</v>
      </c>
      <c r="N173" s="37">
        <f t="shared" si="61"/>
        <v>3.0585077122802384</v>
      </c>
      <c r="O173" s="174">
        <f t="shared" si="61"/>
        <v>-3558.0713065035461</v>
      </c>
      <c r="P173" s="37">
        <f t="shared" si="61"/>
        <v>-3657.2931106563688</v>
      </c>
      <c r="Q173" s="37">
        <f t="shared" si="61"/>
        <v>3.916650163927212</v>
      </c>
      <c r="R173" s="174">
        <f t="shared" si="61"/>
        <v>-3653.3764604924418</v>
      </c>
      <c r="S173" s="40">
        <f t="shared" si="61"/>
        <v>-94.744060847434014</v>
      </c>
      <c r="T173" s="40">
        <f t="shared" si="61"/>
        <v>-96.42367299638407</v>
      </c>
      <c r="U173" s="161">
        <f t="shared" si="48"/>
        <v>-3655.8738750632606</v>
      </c>
      <c r="V173" s="161">
        <f t="shared" si="49"/>
        <v>-3753.7167836527528</v>
      </c>
      <c r="W173" s="160">
        <f t="shared" si="52"/>
        <v>2.6763206809972129E-2</v>
      </c>
      <c r="X173" s="182">
        <f t="shared" ref="X173:X195" si="62">O173+S173</f>
        <v>-3652.8153673509801</v>
      </c>
      <c r="Y173" s="182">
        <f t="shared" ref="Y173:Y195" si="63">R173+T173</f>
        <v>-3749.8001334888258</v>
      </c>
      <c r="Z173" s="181">
        <f t="shared" si="55"/>
        <v>2.6550689368178837E-2</v>
      </c>
    </row>
    <row r="174" spans="1:26" s="3" customFormat="1">
      <c r="A174" s="3" t="s">
        <v>79</v>
      </c>
      <c r="B174" s="4">
        <v>4687</v>
      </c>
      <c r="C174" s="51" t="s">
        <v>80</v>
      </c>
      <c r="D174" s="4">
        <v>13</v>
      </c>
      <c r="E174" s="4">
        <v>-22532</v>
      </c>
      <c r="F174" s="4">
        <v>0</v>
      </c>
      <c r="G174" s="4">
        <v>-22532</v>
      </c>
      <c r="H174" s="4">
        <v>-22395</v>
      </c>
      <c r="I174" s="4">
        <v>48</v>
      </c>
      <c r="J174" s="4">
        <v>-22347</v>
      </c>
      <c r="K174" s="4">
        <v>-580</v>
      </c>
      <c r="L174" s="4">
        <v>-592</v>
      </c>
      <c r="M174" s="17">
        <f t="shared" si="61"/>
        <v>-4807.339449541284</v>
      </c>
      <c r="N174" s="17">
        <f t="shared" si="61"/>
        <v>0</v>
      </c>
      <c r="O174" s="32">
        <f t="shared" si="61"/>
        <v>-4807.339449541284</v>
      </c>
      <c r="P174" s="17">
        <f t="shared" si="61"/>
        <v>-4778.1096650309364</v>
      </c>
      <c r="Q174" s="17">
        <f t="shared" si="61"/>
        <v>10.24109238318754</v>
      </c>
      <c r="R174" s="32">
        <f t="shared" si="61"/>
        <v>-4767.8685726477488</v>
      </c>
      <c r="S174" s="20">
        <f t="shared" si="61"/>
        <v>-123.7465329635161</v>
      </c>
      <c r="T174" s="20">
        <f t="shared" si="61"/>
        <v>-126.30680605931299</v>
      </c>
      <c r="U174" s="161">
        <f t="shared" si="48"/>
        <v>-4931.0859825048001</v>
      </c>
      <c r="V174" s="161">
        <f t="shared" si="49"/>
        <v>-4904.4164710902496</v>
      </c>
      <c r="W174" s="160">
        <f t="shared" si="52"/>
        <v>-5.4084458290064585E-3</v>
      </c>
      <c r="X174" s="182">
        <f t="shared" si="62"/>
        <v>-4931.0859825048001</v>
      </c>
      <c r="Y174" s="182">
        <f t="shared" si="63"/>
        <v>-4894.175378707062</v>
      </c>
      <c r="Z174" s="181">
        <f t="shared" si="55"/>
        <v>-7.4852890273450212E-3</v>
      </c>
    </row>
    <row r="175" spans="1:26" s="3" customFormat="1">
      <c r="A175" s="3" t="s">
        <v>143</v>
      </c>
      <c r="B175" s="4">
        <v>4264</v>
      </c>
      <c r="C175" s="51" t="s">
        <v>144</v>
      </c>
      <c r="D175" s="4">
        <v>13</v>
      </c>
      <c r="E175" s="4">
        <v>-22221</v>
      </c>
      <c r="F175" s="4">
        <v>0</v>
      </c>
      <c r="G175" s="4">
        <v>-22221</v>
      </c>
      <c r="H175" s="4">
        <v>-23189</v>
      </c>
      <c r="I175" s="4">
        <v>0</v>
      </c>
      <c r="J175" s="4">
        <v>-23189</v>
      </c>
      <c r="K175" s="4">
        <v>-415</v>
      </c>
      <c r="L175" s="4">
        <v>-420</v>
      </c>
      <c r="M175" s="17">
        <f t="shared" si="61"/>
        <v>-5211.3039399624768</v>
      </c>
      <c r="N175" s="17">
        <f t="shared" si="61"/>
        <v>0</v>
      </c>
      <c r="O175" s="32">
        <f t="shared" si="61"/>
        <v>-5211.3039399624768</v>
      </c>
      <c r="P175" s="17">
        <f t="shared" si="61"/>
        <v>-5438.320825515947</v>
      </c>
      <c r="Q175" s="17">
        <f t="shared" si="61"/>
        <v>0</v>
      </c>
      <c r="R175" s="32">
        <f t="shared" si="61"/>
        <v>-5438.320825515947</v>
      </c>
      <c r="S175" s="20">
        <f t="shared" si="61"/>
        <v>-97.326454033771114</v>
      </c>
      <c r="T175" s="20">
        <f t="shared" si="61"/>
        <v>-98.499061913696053</v>
      </c>
      <c r="U175" s="161">
        <f t="shared" si="48"/>
        <v>-5308.6303939962481</v>
      </c>
      <c r="V175" s="161">
        <f t="shared" si="49"/>
        <v>-5536.8198874296431</v>
      </c>
      <c r="W175" s="160">
        <f t="shared" si="52"/>
        <v>4.2984626259056302E-2</v>
      </c>
      <c r="X175" s="182">
        <f t="shared" si="62"/>
        <v>-5308.6303939962481</v>
      </c>
      <c r="Y175" s="182">
        <f t="shared" si="63"/>
        <v>-5536.8198874296431</v>
      </c>
      <c r="Z175" s="181">
        <f t="shared" si="55"/>
        <v>4.2984626259056302E-2</v>
      </c>
    </row>
    <row r="176" spans="1:26" s="3" customFormat="1">
      <c r="A176" s="3" t="s">
        <v>151</v>
      </c>
      <c r="B176" s="4">
        <v>144477</v>
      </c>
      <c r="C176" s="51" t="s">
        <v>152</v>
      </c>
      <c r="D176" s="4">
        <v>13</v>
      </c>
      <c r="E176" s="4">
        <v>-456100</v>
      </c>
      <c r="F176" s="4">
        <v>403</v>
      </c>
      <c r="G176" s="4">
        <v>-455697</v>
      </c>
      <c r="H176" s="4">
        <v>-469481</v>
      </c>
      <c r="I176" s="4">
        <v>460</v>
      </c>
      <c r="J176" s="4">
        <v>-469021</v>
      </c>
      <c r="K176" s="4">
        <v>-13172</v>
      </c>
      <c r="L176" s="4">
        <v>-13469</v>
      </c>
      <c r="M176" s="17">
        <f t="shared" si="61"/>
        <v>-3156.9038670515029</v>
      </c>
      <c r="N176" s="17">
        <f t="shared" si="61"/>
        <v>2.7893713186181883</v>
      </c>
      <c r="O176" s="32">
        <f t="shared" si="61"/>
        <v>-3154.1144957328847</v>
      </c>
      <c r="P176" s="17">
        <f t="shared" si="61"/>
        <v>-3249.5206849533142</v>
      </c>
      <c r="Q176" s="17">
        <f t="shared" si="61"/>
        <v>3.1838977830381308</v>
      </c>
      <c r="R176" s="32">
        <f t="shared" si="61"/>
        <v>-3246.3367871702762</v>
      </c>
      <c r="S176" s="20">
        <f t="shared" si="61"/>
        <v>-91.170220865604904</v>
      </c>
      <c r="T176" s="20">
        <f t="shared" si="61"/>
        <v>-93.225911390740393</v>
      </c>
      <c r="U176" s="161">
        <f t="shared" si="48"/>
        <v>-3248.0740879171076</v>
      </c>
      <c r="V176" s="161">
        <f t="shared" si="49"/>
        <v>-3342.7465963440545</v>
      </c>
      <c r="W176" s="160">
        <f t="shared" si="52"/>
        <v>2.9147274927973532E-2</v>
      </c>
      <c r="X176" s="182">
        <f t="shared" si="62"/>
        <v>-3245.2847165984895</v>
      </c>
      <c r="Y176" s="182">
        <f t="shared" si="63"/>
        <v>-3339.5626985610165</v>
      </c>
      <c r="Z176" s="181">
        <f t="shared" si="55"/>
        <v>2.9050758314155933E-2</v>
      </c>
    </row>
    <row r="177" spans="1:26" s="3" customFormat="1">
      <c r="A177" s="3" t="s">
        <v>155</v>
      </c>
      <c r="B177" s="4">
        <v>19770</v>
      </c>
      <c r="C177" s="51" t="s">
        <v>156</v>
      </c>
      <c r="D177" s="4">
        <v>13</v>
      </c>
      <c r="E177" s="4">
        <v>-84621</v>
      </c>
      <c r="F177" s="4">
        <v>3</v>
      </c>
      <c r="G177" s="4">
        <v>-84618</v>
      </c>
      <c r="H177" s="4">
        <v>-85592</v>
      </c>
      <c r="I177" s="4">
        <v>3</v>
      </c>
      <c r="J177" s="4">
        <v>-85589</v>
      </c>
      <c r="K177" s="4">
        <v>-1845</v>
      </c>
      <c r="L177" s="4">
        <v>-1871</v>
      </c>
      <c r="M177" s="17">
        <f t="shared" si="61"/>
        <v>-4280.2731411229133</v>
      </c>
      <c r="N177" s="17">
        <f t="shared" si="61"/>
        <v>0.15174506828528073</v>
      </c>
      <c r="O177" s="32">
        <f t="shared" si="61"/>
        <v>-4280.1213960546283</v>
      </c>
      <c r="P177" s="17">
        <f t="shared" si="61"/>
        <v>-4329.3879615579162</v>
      </c>
      <c r="Q177" s="17">
        <f t="shared" si="61"/>
        <v>0.15174506828528073</v>
      </c>
      <c r="R177" s="32">
        <f t="shared" si="61"/>
        <v>-4329.2362164896304</v>
      </c>
      <c r="S177" s="20">
        <f t="shared" si="61"/>
        <v>-93.323216995447652</v>
      </c>
      <c r="T177" s="20">
        <f t="shared" si="61"/>
        <v>-94.638340920586742</v>
      </c>
      <c r="U177" s="161">
        <f t="shared" si="48"/>
        <v>-4373.5963581183614</v>
      </c>
      <c r="V177" s="161">
        <f t="shared" si="49"/>
        <v>-4424.0263024785027</v>
      </c>
      <c r="W177" s="160">
        <f t="shared" si="52"/>
        <v>1.153054379756191E-2</v>
      </c>
      <c r="X177" s="182">
        <f t="shared" si="62"/>
        <v>-4373.4446130500764</v>
      </c>
      <c r="Y177" s="182">
        <f t="shared" si="63"/>
        <v>-4423.8745574102168</v>
      </c>
      <c r="Z177" s="181">
        <f t="shared" si="55"/>
        <v>1.1530943871944865E-2</v>
      </c>
    </row>
    <row r="178" spans="1:26" s="3" customFormat="1">
      <c r="A178" s="3" t="s">
        <v>173</v>
      </c>
      <c r="B178" s="4">
        <v>1311</v>
      </c>
      <c r="C178" s="51" t="s">
        <v>174</v>
      </c>
      <c r="D178" s="4">
        <v>13</v>
      </c>
      <c r="E178" s="4">
        <v>-6981</v>
      </c>
      <c r="F178" s="4">
        <v>0</v>
      </c>
      <c r="G178" s="4">
        <v>-6981</v>
      </c>
      <c r="H178" s="4">
        <v>-7397</v>
      </c>
      <c r="I178" s="4">
        <v>0</v>
      </c>
      <c r="J178" s="4">
        <v>-7397</v>
      </c>
      <c r="K178" s="4">
        <v>-127</v>
      </c>
      <c r="L178" s="4">
        <v>-129</v>
      </c>
      <c r="M178" s="17">
        <f t="shared" si="61"/>
        <v>-5324.9427917620142</v>
      </c>
      <c r="N178" s="17">
        <f t="shared" si="61"/>
        <v>0</v>
      </c>
      <c r="O178" s="32">
        <f t="shared" si="61"/>
        <v>-5324.9427917620142</v>
      </c>
      <c r="P178" s="17">
        <f t="shared" si="61"/>
        <v>-5642.2578184591912</v>
      </c>
      <c r="Q178" s="17">
        <f t="shared" si="61"/>
        <v>0</v>
      </c>
      <c r="R178" s="32">
        <f t="shared" si="61"/>
        <v>-5642.2578184591912</v>
      </c>
      <c r="S178" s="20">
        <f t="shared" si="61"/>
        <v>-96.872616323417233</v>
      </c>
      <c r="T178" s="20">
        <f t="shared" si="61"/>
        <v>-98.398169336384441</v>
      </c>
      <c r="U178" s="161">
        <f t="shared" si="48"/>
        <v>-5421.815408085431</v>
      </c>
      <c r="V178" s="161">
        <f t="shared" si="49"/>
        <v>-5740.655987795576</v>
      </c>
      <c r="W178" s="160">
        <f t="shared" si="52"/>
        <v>5.880697805289814E-2</v>
      </c>
      <c r="X178" s="182">
        <f t="shared" si="62"/>
        <v>-5421.815408085431</v>
      </c>
      <c r="Y178" s="182">
        <f t="shared" si="63"/>
        <v>-5740.655987795576</v>
      </c>
      <c r="Z178" s="181">
        <f t="shared" si="55"/>
        <v>5.880697805289814E-2</v>
      </c>
    </row>
    <row r="179" spans="1:26" s="3" customFormat="1">
      <c r="A179" s="3" t="s">
        <v>181</v>
      </c>
      <c r="B179" s="4">
        <v>3774</v>
      </c>
      <c r="C179" s="51" t="s">
        <v>182</v>
      </c>
      <c r="D179" s="4">
        <v>13</v>
      </c>
      <c r="E179" s="4">
        <v>-18255</v>
      </c>
      <c r="F179" s="4">
        <v>66</v>
      </c>
      <c r="G179" s="4">
        <v>-18189</v>
      </c>
      <c r="H179" s="4">
        <v>-18489</v>
      </c>
      <c r="I179" s="4">
        <v>75</v>
      </c>
      <c r="J179" s="4">
        <v>-18414</v>
      </c>
      <c r="K179" s="4">
        <v>-360</v>
      </c>
      <c r="L179" s="4">
        <v>-362</v>
      </c>
      <c r="M179" s="17">
        <f t="shared" si="61"/>
        <v>-4837.0429252782196</v>
      </c>
      <c r="N179" s="17">
        <f t="shared" si="61"/>
        <v>17.488076311605724</v>
      </c>
      <c r="O179" s="32">
        <f t="shared" si="61"/>
        <v>-4819.5548489666135</v>
      </c>
      <c r="P179" s="17">
        <f t="shared" si="61"/>
        <v>-4899.0461049284577</v>
      </c>
      <c r="Q179" s="17">
        <f t="shared" si="61"/>
        <v>19.872813990461051</v>
      </c>
      <c r="R179" s="32">
        <f t="shared" si="61"/>
        <v>-4879.1732909379971</v>
      </c>
      <c r="S179" s="20">
        <f t="shared" si="61"/>
        <v>-95.389507154213035</v>
      </c>
      <c r="T179" s="20">
        <f t="shared" si="61"/>
        <v>-95.919448860625337</v>
      </c>
      <c r="U179" s="161">
        <f t="shared" si="48"/>
        <v>-4932.4324324324325</v>
      </c>
      <c r="V179" s="161">
        <f t="shared" si="49"/>
        <v>-4994.9655537890831</v>
      </c>
      <c r="W179" s="160">
        <f t="shared" si="52"/>
        <v>1.2677947891485353E-2</v>
      </c>
      <c r="X179" s="182">
        <f t="shared" si="62"/>
        <v>-4914.9443561208263</v>
      </c>
      <c r="Y179" s="182">
        <f t="shared" si="63"/>
        <v>-4975.0927397986225</v>
      </c>
      <c r="Z179" s="181">
        <f t="shared" si="55"/>
        <v>1.2237856488220622E-2</v>
      </c>
    </row>
    <row r="180" spans="1:26" s="3" customFormat="1">
      <c r="A180" s="3" t="s">
        <v>209</v>
      </c>
      <c r="B180" s="4">
        <v>9441</v>
      </c>
      <c r="C180" s="51" t="s">
        <v>210</v>
      </c>
      <c r="D180" s="4">
        <v>13</v>
      </c>
      <c r="E180" s="4">
        <v>-41406</v>
      </c>
      <c r="F180" s="4" t="s">
        <v>44</v>
      </c>
      <c r="G180" s="4">
        <v>-41406</v>
      </c>
      <c r="H180" s="4">
        <v>-41662</v>
      </c>
      <c r="I180" s="4" t="s">
        <v>44</v>
      </c>
      <c r="J180" s="4">
        <v>-41662</v>
      </c>
      <c r="K180" s="4">
        <v>-945</v>
      </c>
      <c r="L180" s="4">
        <v>-911</v>
      </c>
      <c r="M180" s="17">
        <f t="shared" si="61"/>
        <v>-4385.7642198919602</v>
      </c>
      <c r="N180" s="17" t="e">
        <f t="shared" si="61"/>
        <v>#VALUE!</v>
      </c>
      <c r="O180" s="32">
        <f t="shared" si="61"/>
        <v>-4385.7642198919602</v>
      </c>
      <c r="P180" s="17">
        <f t="shared" si="61"/>
        <v>-4412.8799915263216</v>
      </c>
      <c r="Q180" s="17" t="e">
        <f t="shared" si="61"/>
        <v>#VALUE!</v>
      </c>
      <c r="R180" s="32">
        <f t="shared" si="61"/>
        <v>-4412.8799915263216</v>
      </c>
      <c r="S180" s="20">
        <f t="shared" si="61"/>
        <v>-100.09532888465205</v>
      </c>
      <c r="T180" s="20">
        <f t="shared" si="61"/>
        <v>-96.494015464463516</v>
      </c>
      <c r="U180" s="161">
        <f t="shared" si="48"/>
        <v>-4485.8595487766124</v>
      </c>
      <c r="V180" s="161">
        <f t="shared" si="49"/>
        <v>-4509.3740069907853</v>
      </c>
      <c r="W180" s="160">
        <f t="shared" si="52"/>
        <v>5.2419069207341185E-3</v>
      </c>
      <c r="X180" s="182">
        <f t="shared" si="62"/>
        <v>-4485.8595487766124</v>
      </c>
      <c r="Y180" s="182">
        <f t="shared" si="63"/>
        <v>-4509.3740069907853</v>
      </c>
      <c r="Z180" s="181">
        <f t="shared" si="55"/>
        <v>5.2419069207341185E-3</v>
      </c>
    </row>
    <row r="181" spans="1:26" s="3" customFormat="1">
      <c r="A181" s="3" t="s">
        <v>213</v>
      </c>
      <c r="B181" s="4">
        <v>1581</v>
      </c>
      <c r="C181" s="51" t="s">
        <v>214</v>
      </c>
      <c r="D181" s="4">
        <v>13</v>
      </c>
      <c r="E181" s="4">
        <v>-7361</v>
      </c>
      <c r="F181" s="4">
        <v>0</v>
      </c>
      <c r="G181" s="4">
        <v>-7361</v>
      </c>
      <c r="H181" s="4">
        <v>-8067</v>
      </c>
      <c r="I181" s="4">
        <v>0</v>
      </c>
      <c r="J181" s="4">
        <v>-8067</v>
      </c>
      <c r="K181" s="4">
        <v>-158</v>
      </c>
      <c r="L181" s="4">
        <v>-143</v>
      </c>
      <c r="M181" s="17">
        <f t="shared" si="61"/>
        <v>-4655.9139784946237</v>
      </c>
      <c r="N181" s="17">
        <f t="shared" si="61"/>
        <v>0</v>
      </c>
      <c r="O181" s="32">
        <f t="shared" si="61"/>
        <v>-4655.9139784946237</v>
      </c>
      <c r="P181" s="17">
        <f t="shared" si="61"/>
        <v>-5102.46679316888</v>
      </c>
      <c r="Q181" s="17">
        <f t="shared" si="61"/>
        <v>0</v>
      </c>
      <c r="R181" s="32">
        <f t="shared" si="61"/>
        <v>-5102.46679316888</v>
      </c>
      <c r="S181" s="20">
        <f t="shared" si="61"/>
        <v>-99.93674889310563</v>
      </c>
      <c r="T181" s="20">
        <f t="shared" si="61"/>
        <v>-90.449082858950035</v>
      </c>
      <c r="U181" s="161">
        <f t="shared" si="48"/>
        <v>-4755.8507273877294</v>
      </c>
      <c r="V181" s="161">
        <f t="shared" si="49"/>
        <v>-5192.9158760278297</v>
      </c>
      <c r="W181" s="160">
        <f t="shared" si="52"/>
        <v>9.1900518685995358E-2</v>
      </c>
      <c r="X181" s="182">
        <f t="shared" si="62"/>
        <v>-4755.8507273877294</v>
      </c>
      <c r="Y181" s="182">
        <f t="shared" si="63"/>
        <v>-5192.9158760278297</v>
      </c>
      <c r="Z181" s="181">
        <f t="shared" si="55"/>
        <v>9.1900518685995358E-2</v>
      </c>
    </row>
    <row r="182" spans="1:26" s="3" customFormat="1">
      <c r="A182" s="3" t="s">
        <v>223</v>
      </c>
      <c r="B182" s="4">
        <v>1088</v>
      </c>
      <c r="C182" s="51" t="s">
        <v>224</v>
      </c>
      <c r="D182" s="4">
        <v>13</v>
      </c>
      <c r="E182" s="4">
        <v>-5760</v>
      </c>
      <c r="F182" s="4">
        <v>62</v>
      </c>
      <c r="G182" s="4">
        <v>-5698</v>
      </c>
      <c r="H182" s="4">
        <v>-5553</v>
      </c>
      <c r="I182" s="4">
        <v>52</v>
      </c>
      <c r="J182" s="4">
        <v>-5501</v>
      </c>
      <c r="K182" s="4">
        <v>-104</v>
      </c>
      <c r="L182" s="4">
        <v>-108</v>
      </c>
      <c r="M182" s="17">
        <f t="shared" si="61"/>
        <v>-5294.1176470588234</v>
      </c>
      <c r="N182" s="17">
        <f t="shared" si="61"/>
        <v>56.985294117647058</v>
      </c>
      <c r="O182" s="32">
        <f t="shared" si="61"/>
        <v>-5237.1323529411766</v>
      </c>
      <c r="P182" s="17">
        <f t="shared" si="61"/>
        <v>-5103.8602941176468</v>
      </c>
      <c r="Q182" s="17">
        <f t="shared" si="61"/>
        <v>47.794117647058826</v>
      </c>
      <c r="R182" s="32">
        <f t="shared" si="61"/>
        <v>-5056.0661764705883</v>
      </c>
      <c r="S182" s="20">
        <f t="shared" si="61"/>
        <v>-95.588235294117652</v>
      </c>
      <c r="T182" s="20">
        <f t="shared" si="61"/>
        <v>-99.264705882352942</v>
      </c>
      <c r="U182" s="161">
        <f t="shared" si="48"/>
        <v>-5389.7058823529414</v>
      </c>
      <c r="V182" s="161">
        <f t="shared" si="49"/>
        <v>-5203.125</v>
      </c>
      <c r="W182" s="160">
        <f t="shared" si="52"/>
        <v>-3.4618008185538951E-2</v>
      </c>
      <c r="X182" s="182">
        <f t="shared" si="62"/>
        <v>-5332.7205882352946</v>
      </c>
      <c r="Y182" s="182">
        <f t="shared" si="63"/>
        <v>-5155.3308823529414</v>
      </c>
      <c r="Z182" s="181">
        <f t="shared" si="55"/>
        <v>-3.3264391589107212E-2</v>
      </c>
    </row>
    <row r="183" spans="1:26" s="3" customFormat="1">
      <c r="A183" s="3" t="s">
        <v>231</v>
      </c>
      <c r="B183" s="4">
        <v>2588</v>
      </c>
      <c r="C183" s="51" t="s">
        <v>232</v>
      </c>
      <c r="D183" s="4">
        <v>13</v>
      </c>
      <c r="E183" s="4">
        <v>-10898</v>
      </c>
      <c r="F183" s="4">
        <v>10</v>
      </c>
      <c r="G183" s="4">
        <v>-10888</v>
      </c>
      <c r="H183" s="4">
        <v>-11648</v>
      </c>
      <c r="I183" s="4">
        <v>82</v>
      </c>
      <c r="J183" s="4">
        <v>-11566</v>
      </c>
      <c r="K183" s="4">
        <v>-244</v>
      </c>
      <c r="L183" s="4">
        <v>-243</v>
      </c>
      <c r="M183" s="17">
        <f t="shared" si="61"/>
        <v>-4210.9737248840802</v>
      </c>
      <c r="N183" s="17">
        <f t="shared" si="61"/>
        <v>3.8639876352395675</v>
      </c>
      <c r="O183" s="32">
        <f t="shared" si="61"/>
        <v>-4207.1097372488412</v>
      </c>
      <c r="P183" s="17">
        <f t="shared" si="61"/>
        <v>-4500.7727975270482</v>
      </c>
      <c r="Q183" s="17">
        <f t="shared" si="61"/>
        <v>31.68469860896445</v>
      </c>
      <c r="R183" s="32">
        <f t="shared" si="61"/>
        <v>-4469.0880989180832</v>
      </c>
      <c r="S183" s="20">
        <f t="shared" si="61"/>
        <v>-94.281298299845446</v>
      </c>
      <c r="T183" s="20">
        <f t="shared" si="61"/>
        <v>-93.894899536321489</v>
      </c>
      <c r="U183" s="161">
        <f t="shared" si="48"/>
        <v>-4305.2550231839259</v>
      </c>
      <c r="V183" s="161">
        <f t="shared" si="49"/>
        <v>-4594.6676970633698</v>
      </c>
      <c r="W183" s="160">
        <f t="shared" si="52"/>
        <v>6.7223119727158664E-2</v>
      </c>
      <c r="X183" s="182">
        <f t="shared" si="62"/>
        <v>-4301.3910355486869</v>
      </c>
      <c r="Y183" s="182">
        <f t="shared" si="63"/>
        <v>-4562.9829984544049</v>
      </c>
      <c r="Z183" s="181">
        <f t="shared" si="55"/>
        <v>6.0815666546891745E-2</v>
      </c>
    </row>
    <row r="184" spans="1:26" s="3" customFormat="1">
      <c r="A184" s="3" t="s">
        <v>261</v>
      </c>
      <c r="B184" s="4">
        <v>1233</v>
      </c>
      <c r="C184" s="51" t="s">
        <v>262</v>
      </c>
      <c r="D184" s="4">
        <v>13</v>
      </c>
      <c r="E184" s="4">
        <v>-5855</v>
      </c>
      <c r="F184" s="4">
        <v>4</v>
      </c>
      <c r="G184" s="4">
        <v>-5851</v>
      </c>
      <c r="H184" s="4">
        <v>-5926</v>
      </c>
      <c r="I184" s="4">
        <v>4</v>
      </c>
      <c r="J184" s="4">
        <v>-5922</v>
      </c>
      <c r="K184" s="4">
        <v>-122</v>
      </c>
      <c r="L184" s="4">
        <v>-123</v>
      </c>
      <c r="M184" s="17">
        <f t="shared" si="61"/>
        <v>-4748.5806974858069</v>
      </c>
      <c r="N184" s="17">
        <f t="shared" si="61"/>
        <v>3.2441200324412005</v>
      </c>
      <c r="O184" s="32">
        <f t="shared" si="61"/>
        <v>-4745.3365774533659</v>
      </c>
      <c r="P184" s="17">
        <f t="shared" si="61"/>
        <v>-4806.163828061638</v>
      </c>
      <c r="Q184" s="17">
        <f t="shared" si="61"/>
        <v>3.2441200324412005</v>
      </c>
      <c r="R184" s="32">
        <f t="shared" si="61"/>
        <v>-4802.919708029197</v>
      </c>
      <c r="S184" s="20">
        <f t="shared" si="61"/>
        <v>-98.945660989456613</v>
      </c>
      <c r="T184" s="20">
        <f t="shared" si="61"/>
        <v>-99.756690997566906</v>
      </c>
      <c r="U184" s="161">
        <f t="shared" si="48"/>
        <v>-4847.5263584752638</v>
      </c>
      <c r="V184" s="161">
        <f t="shared" si="49"/>
        <v>-4905.9205190592047</v>
      </c>
      <c r="W184" s="160">
        <f t="shared" si="52"/>
        <v>1.2046177011878711E-2</v>
      </c>
      <c r="X184" s="182">
        <f t="shared" si="62"/>
        <v>-4844.2822384428227</v>
      </c>
      <c r="Y184" s="182">
        <f t="shared" si="63"/>
        <v>-4902.6763990267636</v>
      </c>
      <c r="Z184" s="181">
        <f t="shared" si="55"/>
        <v>1.2054244098442801E-2</v>
      </c>
    </row>
    <row r="185" spans="1:26" s="3" customFormat="1">
      <c r="A185" s="3" t="s">
        <v>283</v>
      </c>
      <c r="B185" s="4">
        <v>18794</v>
      </c>
      <c r="C185" s="51" t="s">
        <v>284</v>
      </c>
      <c r="D185" s="4">
        <v>13</v>
      </c>
      <c r="E185" s="4">
        <v>-62663</v>
      </c>
      <c r="F185" s="4">
        <v>144</v>
      </c>
      <c r="G185" s="4">
        <v>-62519</v>
      </c>
      <c r="H185" s="4">
        <v>-63674</v>
      </c>
      <c r="I185" s="4">
        <v>144</v>
      </c>
      <c r="J185" s="4">
        <v>-63530</v>
      </c>
      <c r="K185" s="4">
        <v>-1762</v>
      </c>
      <c r="L185" s="4">
        <v>-1799</v>
      </c>
      <c r="M185" s="17">
        <f t="shared" si="61"/>
        <v>-3334.2024050228797</v>
      </c>
      <c r="N185" s="17">
        <f t="shared" si="61"/>
        <v>7.6620197935511332</v>
      </c>
      <c r="O185" s="32">
        <f t="shared" si="61"/>
        <v>-3326.5403852293284</v>
      </c>
      <c r="P185" s="17">
        <f t="shared" si="61"/>
        <v>-3387.9961689901033</v>
      </c>
      <c r="Q185" s="17">
        <f t="shared" si="61"/>
        <v>7.6620197935511332</v>
      </c>
      <c r="R185" s="32">
        <f t="shared" si="61"/>
        <v>-3380.3341491965521</v>
      </c>
      <c r="S185" s="20">
        <f t="shared" si="61"/>
        <v>-93.753325529424288</v>
      </c>
      <c r="T185" s="20">
        <f t="shared" si="61"/>
        <v>-95.722038948600613</v>
      </c>
      <c r="U185" s="161">
        <f t="shared" si="48"/>
        <v>-3427.955730552304</v>
      </c>
      <c r="V185" s="161">
        <f t="shared" si="49"/>
        <v>-3483.7182079387039</v>
      </c>
      <c r="W185" s="160">
        <f t="shared" si="52"/>
        <v>1.6266977105161118E-2</v>
      </c>
      <c r="X185" s="182">
        <f t="shared" si="62"/>
        <v>-3420.2937107587527</v>
      </c>
      <c r="Y185" s="182">
        <f t="shared" si="63"/>
        <v>-3476.0561881451526</v>
      </c>
      <c r="Z185" s="181">
        <f t="shared" si="55"/>
        <v>1.6303417806194709E-2</v>
      </c>
    </row>
    <row r="186" spans="1:26" s="3" customFormat="1">
      <c r="A186" s="3" t="s">
        <v>309</v>
      </c>
      <c r="B186" s="4">
        <v>703</v>
      </c>
      <c r="C186" s="51" t="s">
        <v>310</v>
      </c>
      <c r="D186" s="4">
        <v>13</v>
      </c>
      <c r="E186" s="4">
        <v>-3283</v>
      </c>
      <c r="F186" s="4">
        <v>0</v>
      </c>
      <c r="G186" s="4">
        <v>-3283</v>
      </c>
      <c r="H186" s="4">
        <v>-3187</v>
      </c>
      <c r="I186" s="4">
        <v>0</v>
      </c>
      <c r="J186" s="4">
        <v>-3187</v>
      </c>
      <c r="K186" s="4">
        <v>-63</v>
      </c>
      <c r="L186" s="4">
        <v>-67</v>
      </c>
      <c r="M186" s="17">
        <f t="shared" si="61"/>
        <v>-4669.9857752489334</v>
      </c>
      <c r="N186" s="17">
        <f t="shared" si="61"/>
        <v>0</v>
      </c>
      <c r="O186" s="32">
        <f t="shared" si="61"/>
        <v>-4669.9857752489334</v>
      </c>
      <c r="P186" s="17">
        <f t="shared" si="61"/>
        <v>-4533.4281650071125</v>
      </c>
      <c r="Q186" s="17">
        <f t="shared" si="61"/>
        <v>0</v>
      </c>
      <c r="R186" s="32">
        <f t="shared" si="61"/>
        <v>-4533.4281650071125</v>
      </c>
      <c r="S186" s="20">
        <f t="shared" si="61"/>
        <v>-89.615931721194883</v>
      </c>
      <c r="T186" s="20">
        <f t="shared" si="61"/>
        <v>-95.305832147937409</v>
      </c>
      <c r="U186" s="161">
        <f t="shared" si="48"/>
        <v>-4759.6017069701284</v>
      </c>
      <c r="V186" s="161">
        <f t="shared" si="49"/>
        <v>-4628.73399715505</v>
      </c>
      <c r="W186" s="160">
        <f t="shared" si="52"/>
        <v>-2.7495517035265982E-2</v>
      </c>
      <c r="X186" s="182">
        <f t="shared" si="62"/>
        <v>-4759.6017069701284</v>
      </c>
      <c r="Y186" s="182">
        <f t="shared" si="63"/>
        <v>-4628.73399715505</v>
      </c>
      <c r="Z186" s="181">
        <f t="shared" si="55"/>
        <v>-2.7495517035265982E-2</v>
      </c>
    </row>
    <row r="187" spans="1:26" s="3" customFormat="1">
      <c r="A187" s="3" t="s">
        <v>333</v>
      </c>
      <c r="B187" s="4">
        <v>1489</v>
      </c>
      <c r="C187" s="51" t="s">
        <v>334</v>
      </c>
      <c r="D187" s="4">
        <v>13</v>
      </c>
      <c r="E187" s="4">
        <v>-7058</v>
      </c>
      <c r="F187" s="4">
        <v>0</v>
      </c>
      <c r="G187" s="4">
        <v>-7058</v>
      </c>
      <c r="H187" s="4">
        <v>-7309</v>
      </c>
      <c r="I187" s="4">
        <v>4</v>
      </c>
      <c r="J187" s="4">
        <v>-7305</v>
      </c>
      <c r="K187" s="4">
        <v>-141</v>
      </c>
      <c r="L187" s="4">
        <v>-145</v>
      </c>
      <c r="M187" s="17">
        <f t="shared" si="61"/>
        <v>-4740.0940228341169</v>
      </c>
      <c r="N187" s="17">
        <f t="shared" si="61"/>
        <v>0</v>
      </c>
      <c r="O187" s="32">
        <f t="shared" si="61"/>
        <v>-4740.0940228341169</v>
      </c>
      <c r="P187" s="17">
        <f t="shared" si="61"/>
        <v>-4908.6635325721963</v>
      </c>
      <c r="Q187" s="17">
        <f t="shared" si="61"/>
        <v>2.6863666890530555</v>
      </c>
      <c r="R187" s="32">
        <f t="shared" si="61"/>
        <v>-4905.9771658831432</v>
      </c>
      <c r="S187" s="20">
        <f t="shared" si="61"/>
        <v>-94.694425789120217</v>
      </c>
      <c r="T187" s="20">
        <f t="shared" si="61"/>
        <v>-97.380792478173277</v>
      </c>
      <c r="U187" s="161">
        <f t="shared" si="48"/>
        <v>-4834.7884486232369</v>
      </c>
      <c r="V187" s="161">
        <f t="shared" si="49"/>
        <v>-5006.0443250503695</v>
      </c>
      <c r="W187" s="160">
        <f t="shared" si="52"/>
        <v>3.5421586331434884E-2</v>
      </c>
      <c r="X187" s="182">
        <f t="shared" si="62"/>
        <v>-4834.7884486232369</v>
      </c>
      <c r="Y187" s="182">
        <f t="shared" si="63"/>
        <v>-5003.3579583613164</v>
      </c>
      <c r="Z187" s="181">
        <f t="shared" si="55"/>
        <v>3.4865953604667377E-2</v>
      </c>
    </row>
    <row r="188" spans="1:26" s="3" customFormat="1">
      <c r="A188" s="3" t="s">
        <v>339</v>
      </c>
      <c r="B188" s="4">
        <v>10426</v>
      </c>
      <c r="C188" s="51" t="s">
        <v>340</v>
      </c>
      <c r="D188" s="4">
        <v>13</v>
      </c>
      <c r="E188" s="4">
        <v>-26146</v>
      </c>
      <c r="F188" s="4">
        <v>0</v>
      </c>
      <c r="G188" s="4">
        <v>-26146</v>
      </c>
      <c r="H188" s="4">
        <v>-28622</v>
      </c>
      <c r="I188" s="4">
        <v>0</v>
      </c>
      <c r="J188" s="4">
        <v>-28622</v>
      </c>
      <c r="K188" s="4">
        <v>-918</v>
      </c>
      <c r="L188" s="4">
        <v>-953</v>
      </c>
      <c r="M188" s="17">
        <f t="shared" si="61"/>
        <v>-2507.7690389411086</v>
      </c>
      <c r="N188" s="17">
        <f t="shared" si="61"/>
        <v>0</v>
      </c>
      <c r="O188" s="32">
        <f t="shared" si="61"/>
        <v>-2507.7690389411086</v>
      </c>
      <c r="P188" s="17">
        <f t="shared" si="61"/>
        <v>-2745.2522539804336</v>
      </c>
      <c r="Q188" s="17">
        <f t="shared" si="61"/>
        <v>0</v>
      </c>
      <c r="R188" s="32">
        <f t="shared" si="61"/>
        <v>-2745.2522539804336</v>
      </c>
      <c r="S188" s="20">
        <f t="shared" si="61"/>
        <v>-88.049107999232689</v>
      </c>
      <c r="T188" s="20">
        <f t="shared" si="61"/>
        <v>-91.406100134279683</v>
      </c>
      <c r="U188" s="161">
        <f t="shared" si="48"/>
        <v>-2595.8181469403412</v>
      </c>
      <c r="V188" s="161">
        <f t="shared" si="49"/>
        <v>-2836.6583541147133</v>
      </c>
      <c r="W188" s="160">
        <f t="shared" si="52"/>
        <v>9.2780076854862781E-2</v>
      </c>
      <c r="X188" s="182">
        <f t="shared" si="62"/>
        <v>-2595.8181469403412</v>
      </c>
      <c r="Y188" s="182">
        <f t="shared" si="63"/>
        <v>-2836.6583541147133</v>
      </c>
      <c r="Z188" s="181">
        <f t="shared" si="55"/>
        <v>9.2780076854862781E-2</v>
      </c>
    </row>
    <row r="189" spans="1:26" s="3" customFormat="1">
      <c r="A189" s="3" t="s">
        <v>401</v>
      </c>
      <c r="B189" s="4">
        <v>3679</v>
      </c>
      <c r="C189" s="51" t="s">
        <v>402</v>
      </c>
      <c r="D189" s="4">
        <v>13</v>
      </c>
      <c r="E189" s="4">
        <v>-12275</v>
      </c>
      <c r="F189" s="4">
        <v>4</v>
      </c>
      <c r="G189" s="4">
        <v>-12271</v>
      </c>
      <c r="H189" s="4">
        <v>-12775</v>
      </c>
      <c r="I189" s="4">
        <v>4</v>
      </c>
      <c r="J189" s="4">
        <v>-12771</v>
      </c>
      <c r="K189" s="4">
        <v>-347</v>
      </c>
      <c r="L189" s="4">
        <v>-351</v>
      </c>
      <c r="M189" s="17">
        <f t="shared" si="61"/>
        <v>-3336.5044849143787</v>
      </c>
      <c r="N189" s="17">
        <f t="shared" si="61"/>
        <v>1.0872519706441968</v>
      </c>
      <c r="O189" s="32">
        <f t="shared" si="61"/>
        <v>-3335.4172329437347</v>
      </c>
      <c r="P189" s="17">
        <f t="shared" si="61"/>
        <v>-3472.4109812449037</v>
      </c>
      <c r="Q189" s="17">
        <f t="shared" si="61"/>
        <v>1.0872519706441968</v>
      </c>
      <c r="R189" s="32">
        <f t="shared" si="61"/>
        <v>-3471.3237292742592</v>
      </c>
      <c r="S189" s="20">
        <f t="shared" si="61"/>
        <v>-94.319108453384075</v>
      </c>
      <c r="T189" s="20">
        <f t="shared" si="61"/>
        <v>-95.406360424028264</v>
      </c>
      <c r="U189" s="161">
        <f t="shared" si="48"/>
        <v>-3430.8235933677629</v>
      </c>
      <c r="V189" s="161">
        <f t="shared" si="49"/>
        <v>-3567.8173416689319</v>
      </c>
      <c r="W189" s="160">
        <f t="shared" si="52"/>
        <v>3.9930280462684209E-2</v>
      </c>
      <c r="X189" s="182">
        <f t="shared" si="62"/>
        <v>-3429.7363413971188</v>
      </c>
      <c r="Y189" s="182">
        <f t="shared" si="63"/>
        <v>-3566.7300896982874</v>
      </c>
      <c r="Z189" s="181">
        <f t="shared" si="55"/>
        <v>3.9942938659058402E-2</v>
      </c>
    </row>
    <row r="190" spans="1:26" s="3" customFormat="1">
      <c r="A190" s="3" t="s">
        <v>409</v>
      </c>
      <c r="B190" s="4">
        <v>3875</v>
      </c>
      <c r="C190" s="51" t="s">
        <v>410</v>
      </c>
      <c r="D190" s="4">
        <v>13</v>
      </c>
      <c r="E190" s="4">
        <v>-18416</v>
      </c>
      <c r="F190" s="4">
        <v>0</v>
      </c>
      <c r="G190" s="4">
        <v>-18416</v>
      </c>
      <c r="H190" s="4">
        <v>-18870</v>
      </c>
      <c r="I190" s="4">
        <v>0</v>
      </c>
      <c r="J190" s="4">
        <v>-18870</v>
      </c>
      <c r="K190" s="4">
        <v>-364</v>
      </c>
      <c r="L190" s="4">
        <v>-364</v>
      </c>
      <c r="M190" s="17">
        <f t="shared" si="61"/>
        <v>-4752.5161290322585</v>
      </c>
      <c r="N190" s="17">
        <f t="shared" si="61"/>
        <v>0</v>
      </c>
      <c r="O190" s="32">
        <f t="shared" si="61"/>
        <v>-4752.5161290322585</v>
      </c>
      <c r="P190" s="17">
        <f t="shared" si="61"/>
        <v>-4869.677419354839</v>
      </c>
      <c r="Q190" s="17">
        <f t="shared" si="61"/>
        <v>0</v>
      </c>
      <c r="R190" s="32">
        <f t="shared" si="61"/>
        <v>-4869.677419354839</v>
      </c>
      <c r="S190" s="20">
        <f t="shared" si="61"/>
        <v>-93.935483870967744</v>
      </c>
      <c r="T190" s="20">
        <f t="shared" si="61"/>
        <v>-93.935483870967744</v>
      </c>
      <c r="U190" s="161">
        <f t="shared" si="48"/>
        <v>-4846.4516129032263</v>
      </c>
      <c r="V190" s="161">
        <f t="shared" si="49"/>
        <v>-4963.6129032258068</v>
      </c>
      <c r="W190" s="160">
        <f t="shared" si="52"/>
        <v>2.4174653887113928E-2</v>
      </c>
      <c r="X190" s="182">
        <f t="shared" si="62"/>
        <v>-4846.4516129032263</v>
      </c>
      <c r="Y190" s="182">
        <f t="shared" si="63"/>
        <v>-4963.6129032258068</v>
      </c>
      <c r="Z190" s="181">
        <f t="shared" si="55"/>
        <v>2.4174653887113928E-2</v>
      </c>
    </row>
    <row r="191" spans="1:26" s="3" customFormat="1">
      <c r="A191" s="3" t="s">
        <v>483</v>
      </c>
      <c r="B191" s="4">
        <v>9115</v>
      </c>
      <c r="C191" s="51" t="s">
        <v>484</v>
      </c>
      <c r="D191" s="4">
        <v>13</v>
      </c>
      <c r="E191" s="4">
        <v>-40882</v>
      </c>
      <c r="F191" s="4">
        <v>5</v>
      </c>
      <c r="G191" s="4">
        <v>-40877</v>
      </c>
      <c r="H191" s="4">
        <v>-42421</v>
      </c>
      <c r="I191" s="4">
        <v>8</v>
      </c>
      <c r="J191" s="4">
        <v>-42413</v>
      </c>
      <c r="K191" s="4">
        <v>-864</v>
      </c>
      <c r="L191" s="4">
        <v>-880</v>
      </c>
      <c r="M191" s="17">
        <f t="shared" si="61"/>
        <v>-4485.1343938562804</v>
      </c>
      <c r="N191" s="17">
        <f t="shared" si="61"/>
        <v>0.54854635216675807</v>
      </c>
      <c r="O191" s="32">
        <f t="shared" si="61"/>
        <v>-4484.5858475041141</v>
      </c>
      <c r="P191" s="17">
        <f t="shared" si="61"/>
        <v>-4653.9769610532094</v>
      </c>
      <c r="Q191" s="17">
        <f t="shared" si="61"/>
        <v>0.87767416346681293</v>
      </c>
      <c r="R191" s="32">
        <f t="shared" si="61"/>
        <v>-4653.099286889742</v>
      </c>
      <c r="S191" s="20">
        <f t="shared" si="61"/>
        <v>-94.7888096544158</v>
      </c>
      <c r="T191" s="20">
        <f t="shared" si="61"/>
        <v>-96.544157981349429</v>
      </c>
      <c r="U191" s="161">
        <f t="shared" si="48"/>
        <v>-4579.9232035106961</v>
      </c>
      <c r="V191" s="161">
        <f t="shared" si="49"/>
        <v>-4750.521119034559</v>
      </c>
      <c r="W191" s="160">
        <f t="shared" si="52"/>
        <v>3.7249077755952875E-2</v>
      </c>
      <c r="X191" s="182">
        <f t="shared" si="62"/>
        <v>-4579.3746571585298</v>
      </c>
      <c r="Y191" s="182">
        <f t="shared" si="63"/>
        <v>-4749.6434448710916</v>
      </c>
      <c r="Z191" s="181">
        <f t="shared" si="55"/>
        <v>3.7181667904458537E-2</v>
      </c>
    </row>
    <row r="192" spans="1:26" s="3" customFormat="1">
      <c r="A192" s="3" t="s">
        <v>557</v>
      </c>
      <c r="B192" s="4">
        <v>2386</v>
      </c>
      <c r="C192" s="51" t="s">
        <v>558</v>
      </c>
      <c r="D192" s="4">
        <v>13</v>
      </c>
      <c r="E192" s="4">
        <v>-8036</v>
      </c>
      <c r="F192" s="4">
        <v>22</v>
      </c>
      <c r="G192" s="4">
        <v>-8014</v>
      </c>
      <c r="H192" s="4">
        <v>-9028</v>
      </c>
      <c r="I192" s="4">
        <v>80</v>
      </c>
      <c r="J192" s="4">
        <v>-8948</v>
      </c>
      <c r="K192" s="4">
        <v>-218</v>
      </c>
      <c r="L192" s="4">
        <v>-225</v>
      </c>
      <c r="M192" s="17">
        <f t="shared" si="61"/>
        <v>-3367.9798826487845</v>
      </c>
      <c r="N192" s="17">
        <f t="shared" si="61"/>
        <v>9.2204526404023479</v>
      </c>
      <c r="O192" s="32">
        <f t="shared" si="61"/>
        <v>-3358.7594300083824</v>
      </c>
      <c r="P192" s="17">
        <f t="shared" si="61"/>
        <v>-3783.7384744341994</v>
      </c>
      <c r="Q192" s="17">
        <f t="shared" si="61"/>
        <v>33.528918692372173</v>
      </c>
      <c r="R192" s="32">
        <f t="shared" si="61"/>
        <v>-3750.2095557418274</v>
      </c>
      <c r="S192" s="20">
        <f t="shared" si="61"/>
        <v>-91.366303436714162</v>
      </c>
      <c r="T192" s="20">
        <f t="shared" si="61"/>
        <v>-94.300083822296727</v>
      </c>
      <c r="U192" s="161">
        <f t="shared" si="48"/>
        <v>-3459.3461860854986</v>
      </c>
      <c r="V192" s="161">
        <f t="shared" si="49"/>
        <v>-3878.0385582564959</v>
      </c>
      <c r="W192" s="160">
        <f t="shared" si="52"/>
        <v>0.12103222679912773</v>
      </c>
      <c r="X192" s="182">
        <f t="shared" si="62"/>
        <v>-3450.1257334450966</v>
      </c>
      <c r="Y192" s="182">
        <f t="shared" si="63"/>
        <v>-3844.509639564124</v>
      </c>
      <c r="Z192" s="181">
        <f t="shared" si="55"/>
        <v>0.11431000971817284</v>
      </c>
    </row>
    <row r="193" spans="1:26" s="3" customFormat="1">
      <c r="A193" s="3" t="s">
        <v>577</v>
      </c>
      <c r="B193" s="4">
        <v>3634</v>
      </c>
      <c r="C193" s="51" t="s">
        <v>578</v>
      </c>
      <c r="D193" s="4">
        <v>13</v>
      </c>
      <c r="E193" s="4">
        <v>-10166</v>
      </c>
      <c r="F193" s="4">
        <v>0</v>
      </c>
      <c r="G193" s="4">
        <v>-10166</v>
      </c>
      <c r="H193" s="4">
        <v>-11230</v>
      </c>
      <c r="I193" s="4">
        <v>0</v>
      </c>
      <c r="J193" s="4">
        <v>-11230</v>
      </c>
      <c r="K193" s="4">
        <v>-337</v>
      </c>
      <c r="L193" s="4">
        <v>-342</v>
      </c>
      <c r="M193" s="17">
        <f t="shared" si="61"/>
        <v>-2797.4683544303798</v>
      </c>
      <c r="N193" s="17">
        <f t="shared" si="61"/>
        <v>0</v>
      </c>
      <c r="O193" s="32">
        <f t="shared" si="61"/>
        <v>-2797.4683544303798</v>
      </c>
      <c r="P193" s="17">
        <f t="shared" si="61"/>
        <v>-3090.2586681342873</v>
      </c>
      <c r="Q193" s="17">
        <f t="shared" si="61"/>
        <v>0</v>
      </c>
      <c r="R193" s="32">
        <f t="shared" si="61"/>
        <v>-3090.2586681342873</v>
      </c>
      <c r="S193" s="20">
        <f t="shared" si="61"/>
        <v>-92.735277930654931</v>
      </c>
      <c r="T193" s="20">
        <f t="shared" si="61"/>
        <v>-94.111172261970282</v>
      </c>
      <c r="U193" s="161">
        <f t="shared" si="48"/>
        <v>-2890.2036323610346</v>
      </c>
      <c r="V193" s="161">
        <f t="shared" si="49"/>
        <v>-3184.3698403962576</v>
      </c>
      <c r="W193" s="160">
        <f t="shared" si="52"/>
        <v>0.1017804436827574</v>
      </c>
      <c r="X193" s="182">
        <f t="shared" si="62"/>
        <v>-2890.2036323610346</v>
      </c>
      <c r="Y193" s="182">
        <f t="shared" si="63"/>
        <v>-3184.3698403962576</v>
      </c>
      <c r="Z193" s="181">
        <f t="shared" si="55"/>
        <v>0.1017804436827574</v>
      </c>
    </row>
    <row r="194" spans="1:26" s="3" customFormat="1">
      <c r="A194" s="3" t="s">
        <v>605</v>
      </c>
      <c r="B194" s="4">
        <v>6063</v>
      </c>
      <c r="C194" s="51" t="s">
        <v>606</v>
      </c>
      <c r="D194" s="4">
        <v>13</v>
      </c>
      <c r="E194" s="4">
        <v>-28913</v>
      </c>
      <c r="F194" s="4">
        <v>0</v>
      </c>
      <c r="G194" s="4">
        <v>-28913</v>
      </c>
      <c r="H194" s="4">
        <v>-30318</v>
      </c>
      <c r="I194" s="4">
        <v>0</v>
      </c>
      <c r="J194" s="4">
        <v>-30318</v>
      </c>
      <c r="K194" s="4">
        <v>-557</v>
      </c>
      <c r="L194" s="4">
        <v>-565</v>
      </c>
      <c r="M194" s="17">
        <f t="shared" si="61"/>
        <v>-4768.7613392709882</v>
      </c>
      <c r="N194" s="17">
        <f t="shared" si="61"/>
        <v>0</v>
      </c>
      <c r="O194" s="32">
        <f t="shared" si="61"/>
        <v>-4768.7613392709882</v>
      </c>
      <c r="P194" s="17">
        <f t="shared" si="61"/>
        <v>-5000.4948045522015</v>
      </c>
      <c r="Q194" s="17">
        <f t="shared" si="61"/>
        <v>0</v>
      </c>
      <c r="R194" s="32">
        <f t="shared" si="61"/>
        <v>-5000.4948045522015</v>
      </c>
      <c r="S194" s="20">
        <f t="shared" si="61"/>
        <v>-91.868711858815772</v>
      </c>
      <c r="T194" s="20">
        <f t="shared" si="61"/>
        <v>-93.188190664687454</v>
      </c>
      <c r="U194" s="161">
        <f t="shared" si="48"/>
        <v>-4860.6300511298041</v>
      </c>
      <c r="V194" s="161">
        <f t="shared" si="49"/>
        <v>-5093.6829952168891</v>
      </c>
      <c r="W194" s="160">
        <f t="shared" si="52"/>
        <v>4.7947064811672879E-2</v>
      </c>
      <c r="X194" s="182">
        <f t="shared" si="62"/>
        <v>-4860.6300511298041</v>
      </c>
      <c r="Y194" s="182">
        <f t="shared" si="63"/>
        <v>-5093.6829952168891</v>
      </c>
      <c r="Z194" s="181">
        <f t="shared" si="55"/>
        <v>4.7947064811672879E-2</v>
      </c>
    </row>
    <row r="195" spans="1:26" s="3" customFormat="1">
      <c r="A195" s="3" t="s">
        <v>625</v>
      </c>
      <c r="B195" s="4">
        <v>18304</v>
      </c>
      <c r="C195" s="51" t="s">
        <v>626</v>
      </c>
      <c r="D195" s="4">
        <v>13</v>
      </c>
      <c r="E195" s="4">
        <v>-71228</v>
      </c>
      <c r="F195" s="4">
        <v>111</v>
      </c>
      <c r="G195" s="4">
        <v>-71117</v>
      </c>
      <c r="H195" s="4">
        <v>-70445</v>
      </c>
      <c r="I195" s="4">
        <v>104</v>
      </c>
      <c r="J195" s="4">
        <v>-70341</v>
      </c>
      <c r="K195" s="4">
        <v>-2192</v>
      </c>
      <c r="L195" s="4">
        <v>-2231</v>
      </c>
      <c r="M195" s="17">
        <f t="shared" si="61"/>
        <v>-3891.38986013986</v>
      </c>
      <c r="N195" s="17">
        <f t="shared" si="61"/>
        <v>6.0642482517482517</v>
      </c>
      <c r="O195" s="32">
        <f t="shared" si="61"/>
        <v>-3885.3256118881118</v>
      </c>
      <c r="P195" s="17">
        <f t="shared" si="61"/>
        <v>-3848.6123251748254</v>
      </c>
      <c r="Q195" s="17">
        <f t="shared" si="61"/>
        <v>5.6818181818181817</v>
      </c>
      <c r="R195" s="32">
        <f t="shared" si="61"/>
        <v>-3842.9305069930069</v>
      </c>
      <c r="S195" s="20">
        <f t="shared" si="61"/>
        <v>-119.75524475524476</v>
      </c>
      <c r="T195" s="20">
        <f t="shared" si="61"/>
        <v>-121.88592657342657</v>
      </c>
      <c r="U195" s="161">
        <f t="shared" si="48"/>
        <v>-4011.1451048951049</v>
      </c>
      <c r="V195" s="161">
        <f t="shared" si="49"/>
        <v>-3970.4982517482522</v>
      </c>
      <c r="W195" s="160">
        <f t="shared" si="52"/>
        <v>-1.0133478616180747E-2</v>
      </c>
      <c r="X195" s="182">
        <f t="shared" si="62"/>
        <v>-4005.0808566433566</v>
      </c>
      <c r="Y195" s="182">
        <f t="shared" si="63"/>
        <v>-3964.8164335664337</v>
      </c>
      <c r="Z195" s="181">
        <f t="shared" si="55"/>
        <v>-1.0053335879632752E-2</v>
      </c>
    </row>
    <row r="196" spans="1:26">
      <c r="M196" s="2"/>
      <c r="N196" s="2"/>
      <c r="P196" s="2"/>
      <c r="Q196" s="2"/>
      <c r="S196" s="100"/>
      <c r="T196" s="100"/>
      <c r="U196" s="161"/>
      <c r="V196" s="161"/>
      <c r="W196" s="160"/>
      <c r="X196" s="182"/>
      <c r="Y196" s="182"/>
      <c r="Z196" s="181"/>
    </row>
    <row r="197" spans="1:26" s="11" customFormat="1">
      <c r="A197" s="11" t="s">
        <v>640</v>
      </c>
      <c r="B197" s="52">
        <f t="shared" ref="B197:L197" si="64">SUM(B198:B215)</f>
        <v>191803</v>
      </c>
      <c r="C197" s="52"/>
      <c r="D197" s="52"/>
      <c r="E197" s="52">
        <f t="shared" si="64"/>
        <v>-781433</v>
      </c>
      <c r="F197" s="52">
        <f t="shared" si="64"/>
        <v>6447</v>
      </c>
      <c r="G197" s="52">
        <f t="shared" si="64"/>
        <v>-774986</v>
      </c>
      <c r="H197" s="52">
        <f t="shared" si="64"/>
        <v>-774200</v>
      </c>
      <c r="I197" s="52">
        <f t="shared" si="64"/>
        <v>6318</v>
      </c>
      <c r="J197" s="52">
        <f t="shared" si="64"/>
        <v>-767882</v>
      </c>
      <c r="K197" s="52">
        <f t="shared" si="64"/>
        <v>-19271</v>
      </c>
      <c r="L197" s="52">
        <f t="shared" si="64"/>
        <v>-19538</v>
      </c>
      <c r="M197" s="37">
        <f t="shared" ref="M197:T215" si="65">1000*E197/$B197</f>
        <v>-4074.1437829439583</v>
      </c>
      <c r="N197" s="37">
        <f t="shared" si="65"/>
        <v>33.61261294140342</v>
      </c>
      <c r="O197" s="174">
        <f t="shared" si="65"/>
        <v>-4040.5311700025545</v>
      </c>
      <c r="P197" s="37">
        <f t="shared" si="65"/>
        <v>-4036.433215330313</v>
      </c>
      <c r="Q197" s="37">
        <f t="shared" si="65"/>
        <v>32.940047861608001</v>
      </c>
      <c r="R197" s="174">
        <f t="shared" si="65"/>
        <v>-4003.493167468705</v>
      </c>
      <c r="S197" s="40">
        <f t="shared" si="65"/>
        <v>-100.47288102897244</v>
      </c>
      <c r="T197" s="40">
        <f t="shared" si="65"/>
        <v>-101.86493433366527</v>
      </c>
      <c r="U197" s="161">
        <f t="shared" si="48"/>
        <v>-4174.6166639729308</v>
      </c>
      <c r="V197" s="161">
        <f t="shared" si="49"/>
        <v>-4138.2981496639786</v>
      </c>
      <c r="W197" s="160">
        <f t="shared" si="52"/>
        <v>-8.6998441371592961E-3</v>
      </c>
      <c r="X197" s="182">
        <f t="shared" ref="X197:X215" si="66">O197+S197</f>
        <v>-4141.0040510315266</v>
      </c>
      <c r="Y197" s="182">
        <f t="shared" ref="Y197:Y215" si="67">R197+T197</f>
        <v>-4105.3581018023706</v>
      </c>
      <c r="Z197" s="181">
        <f t="shared" si="55"/>
        <v>-8.6080450030655564E-3</v>
      </c>
    </row>
    <row r="198" spans="1:26" s="3" customFormat="1">
      <c r="A198" s="3" t="s">
        <v>42</v>
      </c>
      <c r="B198" s="4">
        <v>9321</v>
      </c>
      <c r="C198" s="51" t="s">
        <v>43</v>
      </c>
      <c r="D198" s="4">
        <v>14</v>
      </c>
      <c r="E198" s="4">
        <v>-39597</v>
      </c>
      <c r="F198" s="4">
        <v>760</v>
      </c>
      <c r="G198" s="4">
        <v>-38837</v>
      </c>
      <c r="H198" s="4">
        <v>-37902</v>
      </c>
      <c r="I198" s="4">
        <v>750</v>
      </c>
      <c r="J198" s="4">
        <v>-37152</v>
      </c>
      <c r="K198" s="4">
        <v>-974</v>
      </c>
      <c r="L198" s="4">
        <v>-989</v>
      </c>
      <c r="M198" s="17">
        <f t="shared" si="65"/>
        <v>-4248.1493401995494</v>
      </c>
      <c r="N198" s="17">
        <f t="shared" si="65"/>
        <v>81.536315845939271</v>
      </c>
      <c r="O198" s="32">
        <f t="shared" si="65"/>
        <v>-4166.6130243536099</v>
      </c>
      <c r="P198" s="17">
        <f t="shared" si="65"/>
        <v>-4066.301898937882</v>
      </c>
      <c r="Q198" s="17">
        <f t="shared" si="65"/>
        <v>80.463469584808493</v>
      </c>
      <c r="R198" s="32">
        <f t="shared" si="65"/>
        <v>-3985.8384293530735</v>
      </c>
      <c r="S198" s="20">
        <f t="shared" si="65"/>
        <v>-104.49522583413797</v>
      </c>
      <c r="T198" s="20">
        <f t="shared" si="65"/>
        <v>-106.10449522583414</v>
      </c>
      <c r="U198" s="161">
        <f t="shared" ref="U198:U261" si="68">M198+S198</f>
        <v>-4352.6445660336876</v>
      </c>
      <c r="V198" s="161">
        <f t="shared" ref="V198:V261" si="69">P198+T198</f>
        <v>-4172.406394163716</v>
      </c>
      <c r="W198" s="160">
        <f t="shared" si="52"/>
        <v>-4.1408888122057785E-2</v>
      </c>
      <c r="X198" s="182">
        <f t="shared" si="66"/>
        <v>-4271.1082501877481</v>
      </c>
      <c r="Y198" s="182">
        <f t="shared" si="67"/>
        <v>-4091.9429245789074</v>
      </c>
      <c r="Z198" s="181">
        <f t="shared" si="55"/>
        <v>-4.1948205269900396E-2</v>
      </c>
    </row>
    <row r="199" spans="1:26" s="3" customFormat="1">
      <c r="A199" s="3" t="s">
        <v>47</v>
      </c>
      <c r="B199" s="4">
        <v>11198</v>
      </c>
      <c r="C199" s="51" t="s">
        <v>48</v>
      </c>
      <c r="D199" s="4">
        <v>14</v>
      </c>
      <c r="E199" s="4">
        <v>-50041</v>
      </c>
      <c r="F199" s="4">
        <v>3</v>
      </c>
      <c r="G199" s="4">
        <v>-50038</v>
      </c>
      <c r="H199" s="4">
        <v>-49139</v>
      </c>
      <c r="I199" s="4">
        <v>3</v>
      </c>
      <c r="J199" s="4">
        <v>-49136</v>
      </c>
      <c r="K199" s="4">
        <v>-1166</v>
      </c>
      <c r="L199" s="4">
        <v>-1184</v>
      </c>
      <c r="M199" s="17">
        <f t="shared" si="65"/>
        <v>-4468.7444186461871</v>
      </c>
      <c r="N199" s="17">
        <f t="shared" si="65"/>
        <v>0.2679049830326844</v>
      </c>
      <c r="O199" s="32">
        <f t="shared" si="65"/>
        <v>-4468.476513663154</v>
      </c>
      <c r="P199" s="17">
        <f t="shared" si="65"/>
        <v>-4388.1943204143599</v>
      </c>
      <c r="Q199" s="17">
        <f t="shared" si="65"/>
        <v>0.2679049830326844</v>
      </c>
      <c r="R199" s="32">
        <f t="shared" si="65"/>
        <v>-4387.9264154313269</v>
      </c>
      <c r="S199" s="20">
        <f t="shared" si="65"/>
        <v>-104.12573673870334</v>
      </c>
      <c r="T199" s="20">
        <f t="shared" si="65"/>
        <v>-105.73316663689944</v>
      </c>
      <c r="U199" s="161">
        <f t="shared" si="68"/>
        <v>-4572.8701553848905</v>
      </c>
      <c r="V199" s="161">
        <f t="shared" si="69"/>
        <v>-4493.927487051259</v>
      </c>
      <c r="W199" s="160">
        <f t="shared" si="52"/>
        <v>-1.7263264788017318E-2</v>
      </c>
      <c r="X199" s="182">
        <f t="shared" si="66"/>
        <v>-4572.6022504018574</v>
      </c>
      <c r="Y199" s="182">
        <f t="shared" si="67"/>
        <v>-4493.659582068226</v>
      </c>
      <c r="Z199" s="181">
        <f t="shared" si="55"/>
        <v>-1.726427622841975E-2</v>
      </c>
    </row>
    <row r="200" spans="1:26" s="3" customFormat="1">
      <c r="A200" s="3" t="s">
        <v>65</v>
      </c>
      <c r="B200" s="4">
        <v>2406</v>
      </c>
      <c r="C200" s="51" t="s">
        <v>66</v>
      </c>
      <c r="D200" s="4">
        <v>14</v>
      </c>
      <c r="E200" s="4">
        <v>-10192</v>
      </c>
      <c r="F200" s="4">
        <v>121</v>
      </c>
      <c r="G200" s="4">
        <v>-10071</v>
      </c>
      <c r="H200" s="4">
        <v>-10436</v>
      </c>
      <c r="I200" s="4">
        <v>119</v>
      </c>
      <c r="J200" s="4">
        <v>-10317</v>
      </c>
      <c r="K200" s="4">
        <v>-204</v>
      </c>
      <c r="L200" s="4">
        <v>-200</v>
      </c>
      <c r="M200" s="17">
        <f t="shared" si="65"/>
        <v>-4236.0764754779721</v>
      </c>
      <c r="N200" s="17">
        <f t="shared" si="65"/>
        <v>50.290939318370739</v>
      </c>
      <c r="O200" s="32">
        <f t="shared" si="65"/>
        <v>-4185.7855361596012</v>
      </c>
      <c r="P200" s="17">
        <f t="shared" si="65"/>
        <v>-4337.4896093100579</v>
      </c>
      <c r="Q200" s="17">
        <f t="shared" si="65"/>
        <v>49.459684123025767</v>
      </c>
      <c r="R200" s="32">
        <f t="shared" si="65"/>
        <v>-4288.0299251870329</v>
      </c>
      <c r="S200" s="20">
        <f t="shared" si="65"/>
        <v>-84.788029925187033</v>
      </c>
      <c r="T200" s="20">
        <f t="shared" si="65"/>
        <v>-83.125519534497087</v>
      </c>
      <c r="U200" s="161">
        <f t="shared" si="68"/>
        <v>-4320.8645054031595</v>
      </c>
      <c r="V200" s="161">
        <f t="shared" si="69"/>
        <v>-4420.6151288445553</v>
      </c>
      <c r="W200" s="160">
        <f t="shared" ref="W200:W263" si="70">V200/U200-1</f>
        <v>2.3085802231627373E-2</v>
      </c>
      <c r="X200" s="182">
        <f t="shared" si="66"/>
        <v>-4270.5735660847886</v>
      </c>
      <c r="Y200" s="182">
        <f t="shared" si="67"/>
        <v>-4371.1554447215303</v>
      </c>
      <c r="Z200" s="181">
        <f t="shared" ref="Z200:Z263" si="71">Y200/X200-1</f>
        <v>2.3552311435523166E-2</v>
      </c>
    </row>
    <row r="201" spans="1:26" s="3" customFormat="1">
      <c r="A201" s="3" t="s">
        <v>121</v>
      </c>
      <c r="B201" s="4">
        <v>12367</v>
      </c>
      <c r="C201" s="51" t="s">
        <v>122</v>
      </c>
      <c r="D201" s="4">
        <v>14</v>
      </c>
      <c r="E201" s="4">
        <v>-43204</v>
      </c>
      <c r="F201" s="4">
        <v>0</v>
      </c>
      <c r="G201" s="4">
        <v>-43204</v>
      </c>
      <c r="H201" s="4">
        <v>-43076</v>
      </c>
      <c r="I201" s="4">
        <v>0</v>
      </c>
      <c r="J201" s="4">
        <v>-43076</v>
      </c>
      <c r="K201" s="4">
        <v>-1232</v>
      </c>
      <c r="L201" s="4">
        <v>-1266</v>
      </c>
      <c r="M201" s="17">
        <f t="shared" si="65"/>
        <v>-3493.4907414894478</v>
      </c>
      <c r="N201" s="17">
        <f t="shared" si="65"/>
        <v>0</v>
      </c>
      <c r="O201" s="32">
        <f t="shared" si="65"/>
        <v>-3493.4907414894478</v>
      </c>
      <c r="P201" s="17">
        <f t="shared" si="65"/>
        <v>-3483.1406161558989</v>
      </c>
      <c r="Q201" s="17">
        <f t="shared" si="65"/>
        <v>0</v>
      </c>
      <c r="R201" s="32">
        <f t="shared" si="65"/>
        <v>-3483.1406161558989</v>
      </c>
      <c r="S201" s="20">
        <f t="shared" si="65"/>
        <v>-99.619956335408745</v>
      </c>
      <c r="T201" s="20">
        <f t="shared" si="65"/>
        <v>-102.36920837713269</v>
      </c>
      <c r="U201" s="161">
        <f t="shared" si="68"/>
        <v>-3593.1106978248567</v>
      </c>
      <c r="V201" s="161">
        <f t="shared" si="69"/>
        <v>-3585.5098245330314</v>
      </c>
      <c r="W201" s="160">
        <f t="shared" si="70"/>
        <v>-2.1154019263660562E-3</v>
      </c>
      <c r="X201" s="182">
        <f t="shared" si="66"/>
        <v>-3593.1106978248567</v>
      </c>
      <c r="Y201" s="182">
        <f t="shared" si="67"/>
        <v>-3585.5098245330314</v>
      </c>
      <c r="Z201" s="181">
        <f t="shared" si="71"/>
        <v>-2.1154019263660562E-3</v>
      </c>
    </row>
    <row r="202" spans="1:26" s="3" customFormat="1">
      <c r="A202" s="3" t="s">
        <v>131</v>
      </c>
      <c r="B202" s="4">
        <v>1891</v>
      </c>
      <c r="C202" s="51" t="s">
        <v>132</v>
      </c>
      <c r="D202" s="4">
        <v>14</v>
      </c>
      <c r="E202" s="4">
        <v>-10032</v>
      </c>
      <c r="F202" s="4">
        <v>0</v>
      </c>
      <c r="G202" s="4">
        <v>-10032</v>
      </c>
      <c r="H202" s="4">
        <v>-10026</v>
      </c>
      <c r="I202" s="4">
        <v>0</v>
      </c>
      <c r="J202" s="4">
        <v>-10026</v>
      </c>
      <c r="K202" s="4">
        <v>-195</v>
      </c>
      <c r="L202" s="4">
        <v>-198</v>
      </c>
      <c r="M202" s="17">
        <f t="shared" si="65"/>
        <v>-5305.1295610787947</v>
      </c>
      <c r="N202" s="17">
        <f t="shared" si="65"/>
        <v>0</v>
      </c>
      <c r="O202" s="32">
        <f t="shared" si="65"/>
        <v>-5305.1295610787947</v>
      </c>
      <c r="P202" s="17">
        <f t="shared" si="65"/>
        <v>-5301.9566367001589</v>
      </c>
      <c r="Q202" s="17">
        <f t="shared" si="65"/>
        <v>0</v>
      </c>
      <c r="R202" s="32">
        <f t="shared" si="65"/>
        <v>-5301.9566367001589</v>
      </c>
      <c r="S202" s="20">
        <f t="shared" si="65"/>
        <v>-103.12004230565839</v>
      </c>
      <c r="T202" s="20">
        <f t="shared" si="65"/>
        <v>-104.7065044949762</v>
      </c>
      <c r="U202" s="161">
        <f t="shared" si="68"/>
        <v>-5408.2496033844527</v>
      </c>
      <c r="V202" s="161">
        <f t="shared" si="69"/>
        <v>-5406.6631411951348</v>
      </c>
      <c r="W202" s="160">
        <f t="shared" si="70"/>
        <v>-2.9334115576418185E-4</v>
      </c>
      <c r="X202" s="182">
        <f t="shared" si="66"/>
        <v>-5408.2496033844527</v>
      </c>
      <c r="Y202" s="182">
        <f t="shared" si="67"/>
        <v>-5406.6631411951348</v>
      </c>
      <c r="Z202" s="181">
        <f t="shared" si="71"/>
        <v>-2.9334115576418185E-4</v>
      </c>
    </row>
    <row r="203" spans="1:26" s="3" customFormat="1">
      <c r="A203" s="3" t="s">
        <v>133</v>
      </c>
      <c r="B203" s="4">
        <v>4481</v>
      </c>
      <c r="C203" s="51" t="s">
        <v>134</v>
      </c>
      <c r="D203" s="4">
        <v>14</v>
      </c>
      <c r="E203" s="4">
        <v>-19395</v>
      </c>
      <c r="F203" s="4">
        <v>91</v>
      </c>
      <c r="G203" s="4">
        <v>-19304</v>
      </c>
      <c r="H203" s="4">
        <v>-17508</v>
      </c>
      <c r="I203" s="4">
        <v>74</v>
      </c>
      <c r="J203" s="4">
        <v>-17434</v>
      </c>
      <c r="K203" s="4">
        <v>-498</v>
      </c>
      <c r="L203" s="4">
        <v>-475</v>
      </c>
      <c r="M203" s="17">
        <f t="shared" si="65"/>
        <v>-4328.2749386297701</v>
      </c>
      <c r="N203" s="17">
        <f t="shared" si="65"/>
        <v>20.307966971658111</v>
      </c>
      <c r="O203" s="32">
        <f t="shared" si="65"/>
        <v>-4307.966971658112</v>
      </c>
      <c r="P203" s="17">
        <f t="shared" si="65"/>
        <v>-3907.1635795581342</v>
      </c>
      <c r="Q203" s="17">
        <f t="shared" si="65"/>
        <v>16.514170943985718</v>
      </c>
      <c r="R203" s="32">
        <f t="shared" si="65"/>
        <v>-3890.6494086141488</v>
      </c>
      <c r="S203" s="20">
        <f t="shared" si="65"/>
        <v>-111.13590716357956</v>
      </c>
      <c r="T203" s="20">
        <f t="shared" si="65"/>
        <v>-106.00312430261103</v>
      </c>
      <c r="U203" s="161">
        <f t="shared" si="68"/>
        <v>-4439.4108457933498</v>
      </c>
      <c r="V203" s="161">
        <f t="shared" si="69"/>
        <v>-4013.1667038607452</v>
      </c>
      <c r="W203" s="160">
        <f t="shared" si="70"/>
        <v>-9.6013673151359891E-2</v>
      </c>
      <c r="X203" s="182">
        <f t="shared" si="66"/>
        <v>-4419.1028788216918</v>
      </c>
      <c r="Y203" s="182">
        <f t="shared" si="67"/>
        <v>-3996.6525329167598</v>
      </c>
      <c r="Z203" s="181">
        <f t="shared" si="71"/>
        <v>-9.5596404403595625E-2</v>
      </c>
    </row>
    <row r="204" spans="1:26" s="3" customFormat="1">
      <c r="A204" s="3" t="s">
        <v>177</v>
      </c>
      <c r="B204" s="4">
        <v>1192</v>
      </c>
      <c r="C204" s="51" t="s">
        <v>178</v>
      </c>
      <c r="D204" s="4">
        <v>14</v>
      </c>
      <c r="E204" s="4">
        <v>-6089</v>
      </c>
      <c r="F204" s="4">
        <v>2</v>
      </c>
      <c r="G204" s="4">
        <v>-6087</v>
      </c>
      <c r="H204" s="4">
        <v>-6282</v>
      </c>
      <c r="I204" s="4">
        <v>2</v>
      </c>
      <c r="J204" s="4">
        <v>-6280</v>
      </c>
      <c r="K204" s="4">
        <v>-127</v>
      </c>
      <c r="L204" s="4">
        <v>-128</v>
      </c>
      <c r="M204" s="17">
        <f t="shared" si="65"/>
        <v>-5108.2214765100671</v>
      </c>
      <c r="N204" s="17">
        <f t="shared" si="65"/>
        <v>1.6778523489932886</v>
      </c>
      <c r="O204" s="32">
        <f t="shared" si="65"/>
        <v>-5106.5436241610741</v>
      </c>
      <c r="P204" s="17">
        <f t="shared" si="65"/>
        <v>-5270.1342281879197</v>
      </c>
      <c r="Q204" s="17">
        <f t="shared" si="65"/>
        <v>1.6778523489932886</v>
      </c>
      <c r="R204" s="32">
        <f t="shared" si="65"/>
        <v>-5268.4563758389259</v>
      </c>
      <c r="S204" s="20">
        <f t="shared" si="65"/>
        <v>-106.54362416107382</v>
      </c>
      <c r="T204" s="20">
        <f t="shared" si="65"/>
        <v>-107.38255033557047</v>
      </c>
      <c r="U204" s="161">
        <f t="shared" si="68"/>
        <v>-5214.7651006711412</v>
      </c>
      <c r="V204" s="161">
        <f t="shared" si="69"/>
        <v>-5377.5167785234898</v>
      </c>
      <c r="W204" s="160">
        <f t="shared" si="70"/>
        <v>3.1209781209781129E-2</v>
      </c>
      <c r="X204" s="182">
        <f t="shared" si="66"/>
        <v>-5213.0872483221483</v>
      </c>
      <c r="Y204" s="182">
        <f t="shared" si="67"/>
        <v>-5375.838926174496</v>
      </c>
      <c r="Z204" s="181">
        <f t="shared" si="71"/>
        <v>3.1219826198905398E-2</v>
      </c>
    </row>
    <row r="205" spans="1:26" s="3" customFormat="1">
      <c r="A205" s="3" t="s">
        <v>187</v>
      </c>
      <c r="B205" s="4">
        <v>12889</v>
      </c>
      <c r="C205" s="51" t="s">
        <v>188</v>
      </c>
      <c r="D205" s="4">
        <v>14</v>
      </c>
      <c r="E205" s="4">
        <v>-55654</v>
      </c>
      <c r="F205" s="4">
        <v>5</v>
      </c>
      <c r="G205" s="4">
        <v>-55649</v>
      </c>
      <c r="H205" s="4">
        <v>-57663</v>
      </c>
      <c r="I205" s="4">
        <v>5</v>
      </c>
      <c r="J205" s="4">
        <v>-57658</v>
      </c>
      <c r="K205" s="4">
        <v>-1333</v>
      </c>
      <c r="L205" s="4">
        <v>-1345</v>
      </c>
      <c r="M205" s="17">
        <f t="shared" si="65"/>
        <v>-4317.945534952285</v>
      </c>
      <c r="N205" s="17">
        <f t="shared" si="65"/>
        <v>0.38792769027853208</v>
      </c>
      <c r="O205" s="32">
        <f t="shared" si="65"/>
        <v>-4317.5576072620061</v>
      </c>
      <c r="P205" s="17">
        <f t="shared" si="65"/>
        <v>-4473.8148809061995</v>
      </c>
      <c r="Q205" s="17">
        <f t="shared" si="65"/>
        <v>0.38792769027853208</v>
      </c>
      <c r="R205" s="32">
        <f t="shared" si="65"/>
        <v>-4473.4269532159205</v>
      </c>
      <c r="S205" s="20">
        <f t="shared" si="65"/>
        <v>-103.42152222825665</v>
      </c>
      <c r="T205" s="20">
        <f t="shared" si="65"/>
        <v>-104.35254868492513</v>
      </c>
      <c r="U205" s="161">
        <f t="shared" si="68"/>
        <v>-4421.3670571805415</v>
      </c>
      <c r="V205" s="161">
        <f t="shared" si="69"/>
        <v>-4578.1674295911243</v>
      </c>
      <c r="W205" s="160">
        <f t="shared" si="70"/>
        <v>3.5464228683735E-2</v>
      </c>
      <c r="X205" s="182">
        <f t="shared" si="66"/>
        <v>-4420.9791294902625</v>
      </c>
      <c r="Y205" s="182">
        <f t="shared" si="67"/>
        <v>-4577.7795019008454</v>
      </c>
      <c r="Z205" s="181">
        <f t="shared" si="71"/>
        <v>3.5467340563686944E-2</v>
      </c>
    </row>
    <row r="206" spans="1:26" s="3" customFormat="1">
      <c r="A206" s="3" t="s">
        <v>189</v>
      </c>
      <c r="B206" s="4">
        <v>15319</v>
      </c>
      <c r="C206" s="51" t="s">
        <v>190</v>
      </c>
      <c r="D206" s="4">
        <v>14</v>
      </c>
      <c r="E206" s="4">
        <v>-65851</v>
      </c>
      <c r="F206" s="4">
        <v>35</v>
      </c>
      <c r="G206" s="4">
        <v>-65816</v>
      </c>
      <c r="H206" s="4">
        <v>-67538</v>
      </c>
      <c r="I206" s="4">
        <v>36</v>
      </c>
      <c r="J206" s="4">
        <v>-67502</v>
      </c>
      <c r="K206" s="4">
        <v>-1598</v>
      </c>
      <c r="L206" s="4">
        <v>-1617</v>
      </c>
      <c r="M206" s="17">
        <f t="shared" si="65"/>
        <v>-4298.6487368627195</v>
      </c>
      <c r="N206" s="17">
        <f t="shared" si="65"/>
        <v>2.2847444350153405</v>
      </c>
      <c r="O206" s="32">
        <f t="shared" si="65"/>
        <v>-4296.363992427704</v>
      </c>
      <c r="P206" s="17">
        <f t="shared" si="65"/>
        <v>-4408.7734186304588</v>
      </c>
      <c r="Q206" s="17">
        <f t="shared" si="65"/>
        <v>2.3500228474443503</v>
      </c>
      <c r="R206" s="32">
        <f t="shared" si="65"/>
        <v>-4406.4233957830147</v>
      </c>
      <c r="S206" s="20">
        <f t="shared" si="65"/>
        <v>-104.31490306155754</v>
      </c>
      <c r="T206" s="20">
        <f t="shared" si="65"/>
        <v>-105.55519289770872</v>
      </c>
      <c r="U206" s="161">
        <f t="shared" si="68"/>
        <v>-4402.9636399242772</v>
      </c>
      <c r="V206" s="161">
        <f t="shared" si="69"/>
        <v>-4514.3286115281671</v>
      </c>
      <c r="W206" s="160">
        <f t="shared" si="70"/>
        <v>2.529318448012563E-2</v>
      </c>
      <c r="X206" s="182">
        <f t="shared" si="66"/>
        <v>-4400.6788954892618</v>
      </c>
      <c r="Y206" s="182">
        <f t="shared" si="67"/>
        <v>-4511.9785886807231</v>
      </c>
      <c r="Z206" s="181">
        <f t="shared" si="71"/>
        <v>2.5291482481383687E-2</v>
      </c>
    </row>
    <row r="207" spans="1:26" s="3" customFormat="1">
      <c r="A207" s="3" t="s">
        <v>253</v>
      </c>
      <c r="B207" s="4">
        <v>3528</v>
      </c>
      <c r="C207" s="51" t="s">
        <v>254</v>
      </c>
      <c r="D207" s="4">
        <v>14</v>
      </c>
      <c r="E207" s="4">
        <v>-14908</v>
      </c>
      <c r="F207" s="4">
        <v>0</v>
      </c>
      <c r="G207" s="4">
        <v>-14908</v>
      </c>
      <c r="H207" s="4">
        <v>-15553</v>
      </c>
      <c r="I207" s="4">
        <v>0</v>
      </c>
      <c r="J207" s="4">
        <v>-15553</v>
      </c>
      <c r="K207" s="4">
        <v>-356</v>
      </c>
      <c r="L207" s="4">
        <v>-356</v>
      </c>
      <c r="M207" s="17">
        <f t="shared" si="65"/>
        <v>-4225.6235827664395</v>
      </c>
      <c r="N207" s="17">
        <f t="shared" si="65"/>
        <v>0</v>
      </c>
      <c r="O207" s="32">
        <f t="shared" si="65"/>
        <v>-4225.6235827664395</v>
      </c>
      <c r="P207" s="17">
        <f t="shared" si="65"/>
        <v>-4408.4467120181407</v>
      </c>
      <c r="Q207" s="17">
        <f t="shared" si="65"/>
        <v>0</v>
      </c>
      <c r="R207" s="32">
        <f t="shared" si="65"/>
        <v>-4408.4467120181407</v>
      </c>
      <c r="S207" s="20">
        <f t="shared" si="65"/>
        <v>-100.90702947845806</v>
      </c>
      <c r="T207" s="20">
        <f t="shared" si="65"/>
        <v>-100.90702947845806</v>
      </c>
      <c r="U207" s="161">
        <f t="shared" si="68"/>
        <v>-4326.5306122448974</v>
      </c>
      <c r="V207" s="161">
        <f t="shared" si="69"/>
        <v>-4509.3537414965986</v>
      </c>
      <c r="W207" s="160">
        <f t="shared" si="70"/>
        <v>4.2256289308176154E-2</v>
      </c>
      <c r="X207" s="182">
        <f t="shared" si="66"/>
        <v>-4326.5306122448974</v>
      </c>
      <c r="Y207" s="182">
        <f t="shared" si="67"/>
        <v>-4509.3537414965986</v>
      </c>
      <c r="Z207" s="181">
        <f t="shared" si="71"/>
        <v>4.2256289308176154E-2</v>
      </c>
    </row>
    <row r="208" spans="1:26" s="3" customFormat="1">
      <c r="A208" s="3" t="s">
        <v>255</v>
      </c>
      <c r="B208" s="4">
        <v>20199</v>
      </c>
      <c r="C208" s="51" t="s">
        <v>256</v>
      </c>
      <c r="D208" s="4">
        <v>14</v>
      </c>
      <c r="E208" s="4">
        <v>-93171</v>
      </c>
      <c r="F208" s="4">
        <v>0</v>
      </c>
      <c r="G208" s="4">
        <v>-93171</v>
      </c>
      <c r="H208" s="4">
        <v>-88078</v>
      </c>
      <c r="I208" s="4">
        <v>0</v>
      </c>
      <c r="J208" s="4">
        <v>-88078</v>
      </c>
      <c r="K208" s="4">
        <v>-2097</v>
      </c>
      <c r="L208" s="4">
        <v>-2089</v>
      </c>
      <c r="M208" s="17">
        <f t="shared" si="65"/>
        <v>-4612.6540917867223</v>
      </c>
      <c r="N208" s="17">
        <f t="shared" si="65"/>
        <v>0</v>
      </c>
      <c r="O208" s="32">
        <f t="shared" si="65"/>
        <v>-4612.6540917867223</v>
      </c>
      <c r="P208" s="17">
        <f t="shared" si="65"/>
        <v>-4360.512896678053</v>
      </c>
      <c r="Q208" s="17">
        <f t="shared" si="65"/>
        <v>0</v>
      </c>
      <c r="R208" s="32">
        <f t="shared" si="65"/>
        <v>-4360.512896678053</v>
      </c>
      <c r="S208" s="20">
        <f t="shared" si="65"/>
        <v>-103.81702064458636</v>
      </c>
      <c r="T208" s="20">
        <f t="shared" si="65"/>
        <v>-103.42096143373435</v>
      </c>
      <c r="U208" s="161">
        <f t="shared" si="68"/>
        <v>-4716.4711124313089</v>
      </c>
      <c r="V208" s="161">
        <f t="shared" si="69"/>
        <v>-4463.9338581117872</v>
      </c>
      <c r="W208" s="160">
        <f t="shared" si="70"/>
        <v>-5.3543687282193608E-2</v>
      </c>
      <c r="X208" s="182">
        <f t="shared" si="66"/>
        <v>-4716.4711124313089</v>
      </c>
      <c r="Y208" s="182">
        <f t="shared" si="67"/>
        <v>-4463.9338581117872</v>
      </c>
      <c r="Z208" s="181">
        <f t="shared" si="71"/>
        <v>-5.3543687282193608E-2</v>
      </c>
    </row>
    <row r="209" spans="1:26" s="3" customFormat="1">
      <c r="A209" s="3" t="s">
        <v>277</v>
      </c>
      <c r="B209" s="4">
        <v>2868</v>
      </c>
      <c r="C209" s="51" t="s">
        <v>278</v>
      </c>
      <c r="D209" s="4">
        <v>14</v>
      </c>
      <c r="E209" s="4">
        <v>-13702</v>
      </c>
      <c r="F209" s="4">
        <v>0</v>
      </c>
      <c r="G209" s="4">
        <v>-13702</v>
      </c>
      <c r="H209" s="4">
        <v>-13656</v>
      </c>
      <c r="I209" s="4">
        <v>0</v>
      </c>
      <c r="J209" s="4">
        <v>-13656</v>
      </c>
      <c r="K209" s="4">
        <v>-301</v>
      </c>
      <c r="L209" s="4">
        <v>-301</v>
      </c>
      <c r="M209" s="17">
        <f t="shared" si="65"/>
        <v>-4777.545327754533</v>
      </c>
      <c r="N209" s="17">
        <f t="shared" si="65"/>
        <v>0</v>
      </c>
      <c r="O209" s="32">
        <f t="shared" si="65"/>
        <v>-4777.545327754533</v>
      </c>
      <c r="P209" s="17">
        <f t="shared" si="65"/>
        <v>-4761.5062761506279</v>
      </c>
      <c r="Q209" s="17">
        <f t="shared" si="65"/>
        <v>0</v>
      </c>
      <c r="R209" s="32">
        <f t="shared" si="65"/>
        <v>-4761.5062761506279</v>
      </c>
      <c r="S209" s="20">
        <f t="shared" si="65"/>
        <v>-104.95118549511855</v>
      </c>
      <c r="T209" s="20">
        <f t="shared" si="65"/>
        <v>-104.95118549511855</v>
      </c>
      <c r="U209" s="161">
        <f t="shared" si="68"/>
        <v>-4882.4965132496518</v>
      </c>
      <c r="V209" s="161">
        <f t="shared" si="69"/>
        <v>-4866.4574616457467</v>
      </c>
      <c r="W209" s="160">
        <f t="shared" si="70"/>
        <v>-3.2850103549239007E-3</v>
      </c>
      <c r="X209" s="182">
        <f t="shared" si="66"/>
        <v>-4882.4965132496518</v>
      </c>
      <c r="Y209" s="182">
        <f t="shared" si="67"/>
        <v>-4866.4574616457467</v>
      </c>
      <c r="Z209" s="181">
        <f t="shared" si="71"/>
        <v>-3.2850103549239007E-3</v>
      </c>
    </row>
    <row r="210" spans="1:26" s="3" customFormat="1">
      <c r="A210" s="3" t="s">
        <v>281</v>
      </c>
      <c r="B210" s="4">
        <v>14208</v>
      </c>
      <c r="C210" s="51" t="s">
        <v>282</v>
      </c>
      <c r="D210" s="4">
        <v>14</v>
      </c>
      <c r="E210" s="4">
        <v>-55800</v>
      </c>
      <c r="F210" s="4">
        <v>0</v>
      </c>
      <c r="G210" s="4">
        <v>-55800</v>
      </c>
      <c r="H210" s="4">
        <v>-54310</v>
      </c>
      <c r="I210" s="4">
        <v>0</v>
      </c>
      <c r="J210" s="4">
        <v>-54310</v>
      </c>
      <c r="K210" s="4">
        <v>-1414</v>
      </c>
      <c r="L210" s="4">
        <v>-1426</v>
      </c>
      <c r="M210" s="17">
        <f t="shared" si="65"/>
        <v>-3927.364864864865</v>
      </c>
      <c r="N210" s="17">
        <f t="shared" si="65"/>
        <v>0</v>
      </c>
      <c r="O210" s="32">
        <f t="shared" si="65"/>
        <v>-3927.364864864865</v>
      </c>
      <c r="P210" s="17">
        <f t="shared" si="65"/>
        <v>-3822.4943693693695</v>
      </c>
      <c r="Q210" s="17">
        <f t="shared" si="65"/>
        <v>0</v>
      </c>
      <c r="R210" s="32">
        <f t="shared" si="65"/>
        <v>-3822.4943693693695</v>
      </c>
      <c r="S210" s="20">
        <f t="shared" si="65"/>
        <v>-99.521396396396398</v>
      </c>
      <c r="T210" s="20">
        <f t="shared" si="65"/>
        <v>-100.36599099099099</v>
      </c>
      <c r="U210" s="161">
        <f t="shared" si="68"/>
        <v>-4026.8862612612616</v>
      </c>
      <c r="V210" s="161">
        <f t="shared" si="69"/>
        <v>-3922.8603603603606</v>
      </c>
      <c r="W210" s="160">
        <f t="shared" si="70"/>
        <v>-2.5832838116544909E-2</v>
      </c>
      <c r="X210" s="182">
        <f t="shared" si="66"/>
        <v>-4026.8862612612616</v>
      </c>
      <c r="Y210" s="182">
        <f t="shared" si="67"/>
        <v>-3922.8603603603606</v>
      </c>
      <c r="Z210" s="181">
        <f t="shared" si="71"/>
        <v>-2.5832838116544909E-2</v>
      </c>
    </row>
    <row r="211" spans="1:26" s="3" customFormat="1">
      <c r="A211" s="3" t="s">
        <v>499</v>
      </c>
      <c r="B211" s="4">
        <v>64743</v>
      </c>
      <c r="C211" s="51" t="s">
        <v>500</v>
      </c>
      <c r="D211" s="4">
        <v>14</v>
      </c>
      <c r="E211" s="4">
        <v>-233155</v>
      </c>
      <c r="F211" s="4">
        <v>5135</v>
      </c>
      <c r="G211" s="4">
        <v>-228020</v>
      </c>
      <c r="H211" s="4">
        <v>-231881</v>
      </c>
      <c r="I211" s="4">
        <v>5000</v>
      </c>
      <c r="J211" s="4">
        <v>-226881</v>
      </c>
      <c r="K211" s="4">
        <v>-6222</v>
      </c>
      <c r="L211" s="4">
        <v>-6399</v>
      </c>
      <c r="M211" s="17">
        <f t="shared" si="65"/>
        <v>-3601.2387439568756</v>
      </c>
      <c r="N211" s="17">
        <f t="shared" si="65"/>
        <v>79.313593747586609</v>
      </c>
      <c r="O211" s="32">
        <f t="shared" si="65"/>
        <v>-3521.9251502092889</v>
      </c>
      <c r="P211" s="17">
        <f t="shared" si="65"/>
        <v>-3581.5609409511453</v>
      </c>
      <c r="Q211" s="17">
        <f t="shared" si="65"/>
        <v>77.228426239130101</v>
      </c>
      <c r="R211" s="32">
        <f t="shared" si="65"/>
        <v>-3504.3325147120154</v>
      </c>
      <c r="S211" s="20">
        <f t="shared" si="65"/>
        <v>-96.103053611973493</v>
      </c>
      <c r="T211" s="20">
        <f t="shared" si="65"/>
        <v>-98.836939900838701</v>
      </c>
      <c r="U211" s="161">
        <f t="shared" si="68"/>
        <v>-3697.341797568849</v>
      </c>
      <c r="V211" s="161">
        <f t="shared" si="69"/>
        <v>-3680.3978808519842</v>
      </c>
      <c r="W211" s="160">
        <f t="shared" si="70"/>
        <v>-4.5827293348984499E-3</v>
      </c>
      <c r="X211" s="182">
        <f t="shared" si="66"/>
        <v>-3618.0282038212622</v>
      </c>
      <c r="Y211" s="182">
        <f t="shared" si="67"/>
        <v>-3603.1694546128542</v>
      </c>
      <c r="Z211" s="181">
        <f t="shared" si="71"/>
        <v>-4.1068638416678072E-3</v>
      </c>
    </row>
    <row r="212" spans="1:26" s="3" customFormat="1">
      <c r="A212" s="3" t="s">
        <v>519</v>
      </c>
      <c r="B212" s="4">
        <v>1997</v>
      </c>
      <c r="C212" s="51" t="s">
        <v>520</v>
      </c>
      <c r="D212" s="4">
        <v>14</v>
      </c>
      <c r="E212" s="4">
        <v>-9462</v>
      </c>
      <c r="F212" s="4">
        <v>276</v>
      </c>
      <c r="G212" s="4">
        <v>-9186</v>
      </c>
      <c r="H212" s="4">
        <v>-9434</v>
      </c>
      <c r="I212" s="4">
        <v>262</v>
      </c>
      <c r="J212" s="4">
        <v>-9172</v>
      </c>
      <c r="K212" s="4">
        <v>-184</v>
      </c>
      <c r="L212" s="4">
        <v>-186</v>
      </c>
      <c r="M212" s="17">
        <f t="shared" si="65"/>
        <v>-4738.1071607411113</v>
      </c>
      <c r="N212" s="17">
        <f t="shared" si="65"/>
        <v>138.20731096644968</v>
      </c>
      <c r="O212" s="32">
        <f t="shared" si="65"/>
        <v>-4599.8998497746616</v>
      </c>
      <c r="P212" s="17">
        <f t="shared" si="65"/>
        <v>-4724.0861291937908</v>
      </c>
      <c r="Q212" s="17">
        <f t="shared" si="65"/>
        <v>131.19679519278918</v>
      </c>
      <c r="R212" s="32">
        <f t="shared" si="65"/>
        <v>-4592.8893340010018</v>
      </c>
      <c r="S212" s="20">
        <f t="shared" si="65"/>
        <v>-92.13820731096645</v>
      </c>
      <c r="T212" s="20">
        <f t="shared" si="65"/>
        <v>-93.139709564346518</v>
      </c>
      <c r="U212" s="161">
        <f t="shared" si="68"/>
        <v>-4830.2453680520775</v>
      </c>
      <c r="V212" s="161">
        <f t="shared" si="69"/>
        <v>-4817.2258387581378</v>
      </c>
      <c r="W212" s="160">
        <f t="shared" si="70"/>
        <v>-2.6954177897571263E-3</v>
      </c>
      <c r="X212" s="182">
        <f t="shared" si="66"/>
        <v>-4692.0380570856278</v>
      </c>
      <c r="Y212" s="182">
        <f t="shared" si="67"/>
        <v>-4686.0290435653487</v>
      </c>
      <c r="Z212" s="181">
        <f t="shared" si="71"/>
        <v>-1.2806830309495254E-3</v>
      </c>
    </row>
    <row r="213" spans="1:26" s="3" customFormat="1">
      <c r="A213" s="3" t="s">
        <v>551</v>
      </c>
      <c r="B213" s="4">
        <v>4955</v>
      </c>
      <c r="C213" s="51" t="s">
        <v>552</v>
      </c>
      <c r="D213" s="4">
        <v>14</v>
      </c>
      <c r="E213" s="4">
        <v>-21859</v>
      </c>
      <c r="F213" s="4">
        <v>13</v>
      </c>
      <c r="G213" s="4">
        <v>-21846</v>
      </c>
      <c r="H213" s="4">
        <v>-22253</v>
      </c>
      <c r="I213" s="4">
        <v>67</v>
      </c>
      <c r="J213" s="4">
        <v>-22186</v>
      </c>
      <c r="K213" s="4">
        <v>-503</v>
      </c>
      <c r="L213" s="4">
        <v>-509</v>
      </c>
      <c r="M213" s="17">
        <f t="shared" si="65"/>
        <v>-4411.5035317860747</v>
      </c>
      <c r="N213" s="17">
        <f t="shared" si="65"/>
        <v>2.6236125126135219</v>
      </c>
      <c r="O213" s="32">
        <f t="shared" si="65"/>
        <v>-4408.8799192734614</v>
      </c>
      <c r="P213" s="17">
        <f t="shared" si="65"/>
        <v>-4491.0191725529767</v>
      </c>
      <c r="Q213" s="17">
        <f t="shared" si="65"/>
        <v>13.521695257315843</v>
      </c>
      <c r="R213" s="32">
        <f t="shared" si="65"/>
        <v>-4477.4974772956612</v>
      </c>
      <c r="S213" s="20">
        <f t="shared" si="65"/>
        <v>-101.51362260343087</v>
      </c>
      <c r="T213" s="20">
        <f t="shared" si="65"/>
        <v>-102.72452068617558</v>
      </c>
      <c r="U213" s="161">
        <f t="shared" si="68"/>
        <v>-4513.0171543895058</v>
      </c>
      <c r="V213" s="161">
        <f t="shared" si="69"/>
        <v>-4593.743693239152</v>
      </c>
      <c r="W213" s="160">
        <f t="shared" si="70"/>
        <v>1.7887487702352045E-2</v>
      </c>
      <c r="X213" s="182">
        <f t="shared" si="66"/>
        <v>-4510.3935418768924</v>
      </c>
      <c r="Y213" s="182">
        <f t="shared" si="67"/>
        <v>-4580.2219979818365</v>
      </c>
      <c r="Z213" s="181">
        <f t="shared" si="71"/>
        <v>1.5481677032529229E-2</v>
      </c>
    </row>
    <row r="214" spans="1:26" s="3" customFormat="1">
      <c r="A214" s="3" t="s">
        <v>607</v>
      </c>
      <c r="B214" s="4">
        <v>2756</v>
      </c>
      <c r="C214" s="51" t="s">
        <v>608</v>
      </c>
      <c r="D214" s="4">
        <v>14</v>
      </c>
      <c r="E214" s="4">
        <v>-12044</v>
      </c>
      <c r="F214" s="4">
        <v>0</v>
      </c>
      <c r="G214" s="4">
        <v>-12044</v>
      </c>
      <c r="H214" s="4">
        <v>-11900</v>
      </c>
      <c r="I214" s="4">
        <v>0</v>
      </c>
      <c r="J214" s="4">
        <v>-11900</v>
      </c>
      <c r="K214" s="4">
        <v>-290</v>
      </c>
      <c r="L214" s="4">
        <v>-293</v>
      </c>
      <c r="M214" s="17">
        <f t="shared" si="65"/>
        <v>-4370.1015965166907</v>
      </c>
      <c r="N214" s="17">
        <f t="shared" si="65"/>
        <v>0</v>
      </c>
      <c r="O214" s="32">
        <f t="shared" si="65"/>
        <v>-4370.1015965166907</v>
      </c>
      <c r="P214" s="17">
        <f t="shared" si="65"/>
        <v>-4317.8519593613937</v>
      </c>
      <c r="Q214" s="17">
        <f t="shared" si="65"/>
        <v>0</v>
      </c>
      <c r="R214" s="32">
        <f t="shared" si="65"/>
        <v>-4317.8519593613937</v>
      </c>
      <c r="S214" s="20">
        <f t="shared" si="65"/>
        <v>-105.22496371552975</v>
      </c>
      <c r="T214" s="20">
        <f t="shared" si="65"/>
        <v>-106.31349782293178</v>
      </c>
      <c r="U214" s="161">
        <f t="shared" si="68"/>
        <v>-4475.3265602322208</v>
      </c>
      <c r="V214" s="161">
        <f t="shared" si="69"/>
        <v>-4424.1654571843255</v>
      </c>
      <c r="W214" s="160">
        <f t="shared" si="70"/>
        <v>-1.1431814496513648E-2</v>
      </c>
      <c r="X214" s="182">
        <f t="shared" si="66"/>
        <v>-4475.3265602322208</v>
      </c>
      <c r="Y214" s="182">
        <f t="shared" si="67"/>
        <v>-4424.1654571843255</v>
      </c>
      <c r="Z214" s="181">
        <f t="shared" si="71"/>
        <v>-1.1431814496513648E-2</v>
      </c>
    </row>
    <row r="215" spans="1:26" s="3" customFormat="1">
      <c r="A215" s="3" t="s">
        <v>623</v>
      </c>
      <c r="B215" s="4">
        <v>5485</v>
      </c>
      <c r="C215" s="51" t="s">
        <v>624</v>
      </c>
      <c r="D215" s="4">
        <v>14</v>
      </c>
      <c r="E215" s="4">
        <v>-27277</v>
      </c>
      <c r="F215" s="4">
        <v>6</v>
      </c>
      <c r="G215" s="4">
        <v>-27271</v>
      </c>
      <c r="H215" s="4">
        <v>-27565</v>
      </c>
      <c r="I215" s="4">
        <v>0</v>
      </c>
      <c r="J215" s="4">
        <v>-27565</v>
      </c>
      <c r="K215" s="4">
        <v>-577</v>
      </c>
      <c r="L215" s="4">
        <v>-577</v>
      </c>
      <c r="M215" s="17">
        <f t="shared" si="65"/>
        <v>-4973.0173199635365</v>
      </c>
      <c r="N215" s="17">
        <f t="shared" si="65"/>
        <v>1.0938924339106655</v>
      </c>
      <c r="O215" s="32">
        <f t="shared" si="65"/>
        <v>-4971.9234275296267</v>
      </c>
      <c r="P215" s="17">
        <f t="shared" si="65"/>
        <v>-5025.524156791249</v>
      </c>
      <c r="Q215" s="17">
        <f t="shared" si="65"/>
        <v>0</v>
      </c>
      <c r="R215" s="32">
        <f t="shared" si="65"/>
        <v>-5025.524156791249</v>
      </c>
      <c r="S215" s="20">
        <f t="shared" si="65"/>
        <v>-105.19598906107566</v>
      </c>
      <c r="T215" s="20">
        <f t="shared" si="65"/>
        <v>-105.19598906107566</v>
      </c>
      <c r="U215" s="161">
        <f t="shared" si="68"/>
        <v>-5078.2133090246125</v>
      </c>
      <c r="V215" s="161">
        <f t="shared" si="69"/>
        <v>-5130.720145852325</v>
      </c>
      <c r="W215" s="160">
        <f t="shared" si="70"/>
        <v>1.0339628060601846E-2</v>
      </c>
      <c r="X215" s="182">
        <f t="shared" si="66"/>
        <v>-5077.1194165907027</v>
      </c>
      <c r="Y215" s="182">
        <f t="shared" si="67"/>
        <v>-5130.720145852325</v>
      </c>
      <c r="Z215" s="181">
        <f t="shared" si="71"/>
        <v>1.0557311117494805E-2</v>
      </c>
    </row>
    <row r="216" spans="1:26">
      <c r="M216" s="2"/>
      <c r="N216" s="2"/>
      <c r="P216" s="2"/>
      <c r="Q216" s="2"/>
      <c r="S216" s="100"/>
      <c r="T216" s="100"/>
      <c r="U216" s="161"/>
      <c r="V216" s="161"/>
      <c r="W216" s="160"/>
      <c r="X216" s="182"/>
      <c r="Y216" s="182"/>
      <c r="Z216" s="181"/>
    </row>
    <row r="217" spans="1:26" s="11" customFormat="1">
      <c r="A217" s="11" t="s">
        <v>821</v>
      </c>
      <c r="B217" s="52">
        <f t="shared" ref="B217:L217" si="72">SUM(B218:B231)</f>
        <v>176047</v>
      </c>
      <c r="C217" s="52"/>
      <c r="D217" s="52"/>
      <c r="E217" s="52">
        <f t="shared" si="72"/>
        <v>-659855</v>
      </c>
      <c r="F217" s="52">
        <f t="shared" si="72"/>
        <v>1163</v>
      </c>
      <c r="G217" s="52">
        <f t="shared" si="72"/>
        <v>-658692</v>
      </c>
      <c r="H217" s="52">
        <f t="shared" si="72"/>
        <v>-669869</v>
      </c>
      <c r="I217" s="52">
        <f t="shared" si="72"/>
        <v>1185</v>
      </c>
      <c r="J217" s="52">
        <f t="shared" si="72"/>
        <v>-668684</v>
      </c>
      <c r="K217" s="52">
        <f t="shared" si="72"/>
        <v>-15109</v>
      </c>
      <c r="L217" s="52">
        <f t="shared" si="72"/>
        <v>-15073</v>
      </c>
      <c r="M217" s="37">
        <f t="shared" ref="M217:T231" si="73">1000*E217/$B217</f>
        <v>-3748.1752032127783</v>
      </c>
      <c r="N217" s="37">
        <f t="shared" si="73"/>
        <v>6.6061903923384095</v>
      </c>
      <c r="O217" s="174">
        <f t="shared" si="73"/>
        <v>-3741.5690128204401</v>
      </c>
      <c r="P217" s="37">
        <f t="shared" si="73"/>
        <v>-3805.0577402625436</v>
      </c>
      <c r="Q217" s="37">
        <f t="shared" si="73"/>
        <v>6.7311570205683706</v>
      </c>
      <c r="R217" s="174">
        <f t="shared" si="73"/>
        <v>-3798.3265832419752</v>
      </c>
      <c r="S217" s="40">
        <f t="shared" si="73"/>
        <v>-85.82367208756753</v>
      </c>
      <c r="T217" s="40">
        <f t="shared" si="73"/>
        <v>-85.619181241373042</v>
      </c>
      <c r="U217" s="161">
        <f t="shared" si="68"/>
        <v>-3833.9988753003458</v>
      </c>
      <c r="V217" s="161">
        <f t="shared" si="69"/>
        <v>-3890.6769215039167</v>
      </c>
      <c r="W217" s="160">
        <f t="shared" si="70"/>
        <v>1.4783010649456862E-2</v>
      </c>
      <c r="X217" s="182">
        <f t="shared" ref="X217:X231" si="74">O217+S217</f>
        <v>-3827.3926849080076</v>
      </c>
      <c r="Y217" s="182">
        <f t="shared" ref="Y217:Y231" si="75">R217+T217</f>
        <v>-3883.9457644833483</v>
      </c>
      <c r="Z217" s="181">
        <f t="shared" si="71"/>
        <v>1.4775875963377816E-2</v>
      </c>
    </row>
    <row r="218" spans="1:26" s="3" customFormat="1">
      <c r="A218" s="3" t="s">
        <v>185</v>
      </c>
      <c r="B218" s="4">
        <v>1288</v>
      </c>
      <c r="C218" s="51" t="s">
        <v>186</v>
      </c>
      <c r="D218" s="4">
        <v>15</v>
      </c>
      <c r="E218" s="4">
        <v>-6806</v>
      </c>
      <c r="F218" s="4">
        <v>0</v>
      </c>
      <c r="G218" s="4">
        <v>-6806</v>
      </c>
      <c r="H218" s="4">
        <v>-7118</v>
      </c>
      <c r="I218" s="4">
        <v>0</v>
      </c>
      <c r="J218" s="4">
        <v>-7118</v>
      </c>
      <c r="K218" s="4">
        <v>-71</v>
      </c>
      <c r="L218" s="4">
        <v>-75</v>
      </c>
      <c r="M218" s="17">
        <f t="shared" si="73"/>
        <v>-5284.1614906832301</v>
      </c>
      <c r="N218" s="17">
        <f t="shared" si="73"/>
        <v>0</v>
      </c>
      <c r="O218" s="32">
        <f t="shared" si="73"/>
        <v>-5284.1614906832301</v>
      </c>
      <c r="P218" s="17">
        <f t="shared" si="73"/>
        <v>-5526.3975155279504</v>
      </c>
      <c r="Q218" s="17">
        <f t="shared" si="73"/>
        <v>0</v>
      </c>
      <c r="R218" s="32">
        <f t="shared" si="73"/>
        <v>-5526.3975155279504</v>
      </c>
      <c r="S218" s="20">
        <f t="shared" si="73"/>
        <v>-55.12422360248447</v>
      </c>
      <c r="T218" s="20">
        <f t="shared" si="73"/>
        <v>-58.229813664596271</v>
      </c>
      <c r="U218" s="161">
        <f t="shared" si="68"/>
        <v>-5339.2857142857147</v>
      </c>
      <c r="V218" s="161">
        <f t="shared" si="69"/>
        <v>-5584.6273291925463</v>
      </c>
      <c r="W218" s="160">
        <f t="shared" si="70"/>
        <v>4.5950269012650757E-2</v>
      </c>
      <c r="X218" s="182">
        <f t="shared" si="74"/>
        <v>-5339.2857142857147</v>
      </c>
      <c r="Y218" s="182">
        <f t="shared" si="75"/>
        <v>-5584.6273291925463</v>
      </c>
      <c r="Z218" s="181">
        <f t="shared" si="71"/>
        <v>4.5950269012650757E-2</v>
      </c>
    </row>
    <row r="219" spans="1:26" s="3" customFormat="1">
      <c r="A219" s="3" t="s">
        <v>235</v>
      </c>
      <c r="B219" s="4">
        <v>2050</v>
      </c>
      <c r="C219" s="51" t="s">
        <v>236</v>
      </c>
      <c r="D219" s="4">
        <v>15</v>
      </c>
      <c r="E219" s="4">
        <v>-8299</v>
      </c>
      <c r="F219" s="4">
        <v>0</v>
      </c>
      <c r="G219" s="4">
        <v>-8299</v>
      </c>
      <c r="H219" s="4">
        <v>-8607</v>
      </c>
      <c r="I219" s="4">
        <v>0</v>
      </c>
      <c r="J219" s="4">
        <v>-8607</v>
      </c>
      <c r="K219" s="4">
        <v>-165</v>
      </c>
      <c r="L219" s="4">
        <v>-170</v>
      </c>
      <c r="M219" s="17">
        <f t="shared" si="73"/>
        <v>-4048.2926829268295</v>
      </c>
      <c r="N219" s="17">
        <f t="shared" si="73"/>
        <v>0</v>
      </c>
      <c r="O219" s="32">
        <f t="shared" si="73"/>
        <v>-4048.2926829268295</v>
      </c>
      <c r="P219" s="17">
        <f t="shared" si="73"/>
        <v>-4198.5365853658541</v>
      </c>
      <c r="Q219" s="17">
        <f t="shared" si="73"/>
        <v>0</v>
      </c>
      <c r="R219" s="32">
        <f t="shared" si="73"/>
        <v>-4198.5365853658541</v>
      </c>
      <c r="S219" s="20">
        <f t="shared" si="73"/>
        <v>-80.487804878048777</v>
      </c>
      <c r="T219" s="20">
        <f t="shared" si="73"/>
        <v>-82.926829268292678</v>
      </c>
      <c r="U219" s="161">
        <f t="shared" si="68"/>
        <v>-4128.7804878048782</v>
      </c>
      <c r="V219" s="161">
        <f t="shared" si="69"/>
        <v>-4281.4634146341468</v>
      </c>
      <c r="W219" s="160">
        <f t="shared" si="70"/>
        <v>3.6980151228733549E-2</v>
      </c>
      <c r="X219" s="182">
        <f t="shared" si="74"/>
        <v>-4128.7804878048782</v>
      </c>
      <c r="Y219" s="182">
        <f t="shared" si="75"/>
        <v>-4281.4634146341468</v>
      </c>
      <c r="Z219" s="181">
        <f t="shared" si="71"/>
        <v>3.6980151228733549E-2</v>
      </c>
    </row>
    <row r="220" spans="1:26" s="3" customFormat="1">
      <c r="A220" s="3" t="s">
        <v>243</v>
      </c>
      <c r="B220" s="4">
        <v>6375</v>
      </c>
      <c r="C220" s="51" t="s">
        <v>244</v>
      </c>
      <c r="D220" s="4">
        <v>15</v>
      </c>
      <c r="E220" s="4">
        <v>-29497</v>
      </c>
      <c r="F220" s="4">
        <v>86</v>
      </c>
      <c r="G220" s="4">
        <v>-29411</v>
      </c>
      <c r="H220" s="4">
        <v>-29459</v>
      </c>
      <c r="I220" s="4">
        <v>86</v>
      </c>
      <c r="J220" s="4">
        <v>-29373</v>
      </c>
      <c r="K220" s="4">
        <v>-498</v>
      </c>
      <c r="L220" s="4">
        <v>-490</v>
      </c>
      <c r="M220" s="17">
        <f t="shared" si="73"/>
        <v>-4626.9803921568628</v>
      </c>
      <c r="N220" s="17">
        <f t="shared" si="73"/>
        <v>13.490196078431373</v>
      </c>
      <c r="O220" s="32">
        <f t="shared" si="73"/>
        <v>-4613.4901960784309</v>
      </c>
      <c r="P220" s="17">
        <f t="shared" si="73"/>
        <v>-4621.0196078431372</v>
      </c>
      <c r="Q220" s="17">
        <f t="shared" si="73"/>
        <v>13.490196078431373</v>
      </c>
      <c r="R220" s="32">
        <f t="shared" si="73"/>
        <v>-4607.5294117647063</v>
      </c>
      <c r="S220" s="20">
        <f t="shared" si="73"/>
        <v>-78.117647058823536</v>
      </c>
      <c r="T220" s="20">
        <f t="shared" si="73"/>
        <v>-76.862745098039213</v>
      </c>
      <c r="U220" s="161">
        <f t="shared" si="68"/>
        <v>-4705.0980392156862</v>
      </c>
      <c r="V220" s="161">
        <f t="shared" si="69"/>
        <v>-4697.8823529411766</v>
      </c>
      <c r="W220" s="160">
        <f t="shared" si="70"/>
        <v>-1.5335889314885831E-3</v>
      </c>
      <c r="X220" s="182">
        <f t="shared" si="74"/>
        <v>-4691.6078431372543</v>
      </c>
      <c r="Y220" s="182">
        <f t="shared" si="75"/>
        <v>-4684.3921568627457</v>
      </c>
      <c r="Z220" s="181">
        <f t="shared" si="71"/>
        <v>-1.5379985957402198E-3</v>
      </c>
    </row>
    <row r="221" spans="1:26" s="3" customFormat="1">
      <c r="A221" s="3" t="s">
        <v>245</v>
      </c>
      <c r="B221" s="4">
        <v>6439</v>
      </c>
      <c r="C221" s="51" t="s">
        <v>246</v>
      </c>
      <c r="D221" s="4">
        <v>15</v>
      </c>
      <c r="E221" s="4">
        <v>-25322</v>
      </c>
      <c r="F221" s="4">
        <v>0</v>
      </c>
      <c r="G221" s="4">
        <v>-25322</v>
      </c>
      <c r="H221" s="4">
        <v>-25510</v>
      </c>
      <c r="I221" s="4">
        <v>5</v>
      </c>
      <c r="J221" s="4">
        <v>-25505</v>
      </c>
      <c r="K221" s="4">
        <v>-923</v>
      </c>
      <c r="L221" s="4">
        <v>-980</v>
      </c>
      <c r="M221" s="17">
        <f t="shared" si="73"/>
        <v>-3932.5982295387485</v>
      </c>
      <c r="N221" s="17">
        <f t="shared" si="73"/>
        <v>0</v>
      </c>
      <c r="O221" s="32">
        <f t="shared" si="73"/>
        <v>-3932.5982295387485</v>
      </c>
      <c r="P221" s="17">
        <f t="shared" si="73"/>
        <v>-3961.7953098307189</v>
      </c>
      <c r="Q221" s="17">
        <f t="shared" si="73"/>
        <v>0.77651809287156393</v>
      </c>
      <c r="R221" s="32">
        <f t="shared" si="73"/>
        <v>-3961.0187917378476</v>
      </c>
      <c r="S221" s="20">
        <f t="shared" si="73"/>
        <v>-143.34523994409071</v>
      </c>
      <c r="T221" s="20">
        <f t="shared" si="73"/>
        <v>-152.19754620282652</v>
      </c>
      <c r="U221" s="161">
        <f t="shared" si="68"/>
        <v>-4075.9434694828392</v>
      </c>
      <c r="V221" s="161">
        <f t="shared" si="69"/>
        <v>-4113.9928560335456</v>
      </c>
      <c r="W221" s="160">
        <f t="shared" si="70"/>
        <v>9.3351114497999266E-3</v>
      </c>
      <c r="X221" s="182">
        <f t="shared" si="74"/>
        <v>-4075.9434694828392</v>
      </c>
      <c r="Y221" s="182">
        <f t="shared" si="75"/>
        <v>-4113.2163379406738</v>
      </c>
      <c r="Z221" s="181">
        <f t="shared" si="71"/>
        <v>9.1445989712324316E-3</v>
      </c>
    </row>
    <row r="222" spans="1:26" s="3" customFormat="1">
      <c r="A222" s="3" t="s">
        <v>269</v>
      </c>
      <c r="B222" s="4">
        <v>7916</v>
      </c>
      <c r="C222" s="51" t="s">
        <v>270</v>
      </c>
      <c r="D222" s="4">
        <v>15</v>
      </c>
      <c r="E222" s="4">
        <v>-27418</v>
      </c>
      <c r="F222" s="4">
        <v>8</v>
      </c>
      <c r="G222" s="4">
        <v>-27410</v>
      </c>
      <c r="H222" s="4">
        <v>-31058</v>
      </c>
      <c r="I222" s="4">
        <v>8</v>
      </c>
      <c r="J222" s="4">
        <v>-31050</v>
      </c>
      <c r="K222" s="4">
        <v>-626</v>
      </c>
      <c r="L222" s="4">
        <v>-619</v>
      </c>
      <c r="M222" s="17">
        <f t="shared" si="73"/>
        <v>-3463.6179888832744</v>
      </c>
      <c r="N222" s="17">
        <f t="shared" si="73"/>
        <v>1.010611419909045</v>
      </c>
      <c r="O222" s="32">
        <f t="shared" si="73"/>
        <v>-3462.6073774633655</v>
      </c>
      <c r="P222" s="17">
        <f t="shared" si="73"/>
        <v>-3923.4461849418899</v>
      </c>
      <c r="Q222" s="17">
        <f t="shared" si="73"/>
        <v>1.010611419909045</v>
      </c>
      <c r="R222" s="32">
        <f t="shared" si="73"/>
        <v>-3922.4355735219806</v>
      </c>
      <c r="S222" s="20">
        <f t="shared" si="73"/>
        <v>-79.080343607882767</v>
      </c>
      <c r="T222" s="20">
        <f t="shared" si="73"/>
        <v>-78.196058615462348</v>
      </c>
      <c r="U222" s="161">
        <f t="shared" si="68"/>
        <v>-3542.6983324911571</v>
      </c>
      <c r="V222" s="161">
        <f t="shared" si="69"/>
        <v>-4001.6422435573522</v>
      </c>
      <c r="W222" s="160">
        <f t="shared" si="70"/>
        <v>0.12954642704321784</v>
      </c>
      <c r="X222" s="182">
        <f t="shared" si="74"/>
        <v>-3541.6877210712482</v>
      </c>
      <c r="Y222" s="182">
        <f t="shared" si="75"/>
        <v>-4000.6316321374429</v>
      </c>
      <c r="Z222" s="181">
        <f t="shared" si="71"/>
        <v>0.1295833927807104</v>
      </c>
    </row>
    <row r="223" spans="1:26" s="3" customFormat="1">
      <c r="A223" s="3" t="s">
        <v>313</v>
      </c>
      <c r="B223" s="4">
        <v>5626</v>
      </c>
      <c r="C223" s="51" t="s">
        <v>314</v>
      </c>
      <c r="D223" s="4">
        <v>15</v>
      </c>
      <c r="E223" s="4">
        <v>-17433</v>
      </c>
      <c r="F223" s="4">
        <v>0</v>
      </c>
      <c r="G223" s="4">
        <v>-17433</v>
      </c>
      <c r="H223" s="4">
        <v>-17738</v>
      </c>
      <c r="I223" s="4">
        <v>0</v>
      </c>
      <c r="J223" s="4">
        <v>-17738</v>
      </c>
      <c r="K223" s="4">
        <v>-391</v>
      </c>
      <c r="L223" s="4">
        <v>-405</v>
      </c>
      <c r="M223" s="17">
        <f t="shared" si="73"/>
        <v>-3098.6491290437257</v>
      </c>
      <c r="N223" s="17">
        <f t="shared" si="73"/>
        <v>0</v>
      </c>
      <c r="O223" s="32">
        <f t="shared" si="73"/>
        <v>-3098.6491290437257</v>
      </c>
      <c r="P223" s="17">
        <f t="shared" si="73"/>
        <v>-3152.8617134731603</v>
      </c>
      <c r="Q223" s="17">
        <f t="shared" si="73"/>
        <v>0</v>
      </c>
      <c r="R223" s="32">
        <f t="shared" si="73"/>
        <v>-3152.8617134731603</v>
      </c>
      <c r="S223" s="20">
        <f t="shared" si="73"/>
        <v>-69.498755776750798</v>
      </c>
      <c r="T223" s="20">
        <f t="shared" si="73"/>
        <v>-71.987202275151091</v>
      </c>
      <c r="U223" s="161">
        <f t="shared" si="68"/>
        <v>-3168.1478848204765</v>
      </c>
      <c r="V223" s="161">
        <f t="shared" si="69"/>
        <v>-3224.8489157483114</v>
      </c>
      <c r="W223" s="160">
        <f t="shared" si="70"/>
        <v>1.7897217235188334E-2</v>
      </c>
      <c r="X223" s="182">
        <f t="shared" si="74"/>
        <v>-3168.1478848204765</v>
      </c>
      <c r="Y223" s="182">
        <f t="shared" si="75"/>
        <v>-3224.8489157483114</v>
      </c>
      <c r="Z223" s="181">
        <f t="shared" si="71"/>
        <v>1.7897217235188334E-2</v>
      </c>
    </row>
    <row r="224" spans="1:26" s="3" customFormat="1">
      <c r="A224" s="3" t="s">
        <v>317</v>
      </c>
      <c r="B224" s="4">
        <v>5486</v>
      </c>
      <c r="C224" s="51" t="s">
        <v>318</v>
      </c>
      <c r="D224" s="4">
        <v>15</v>
      </c>
      <c r="E224" s="4">
        <v>-23433</v>
      </c>
      <c r="F224" s="4">
        <v>10</v>
      </c>
      <c r="G224" s="4">
        <v>-23423</v>
      </c>
      <c r="H224" s="4">
        <v>-24698</v>
      </c>
      <c r="I224" s="4">
        <v>0</v>
      </c>
      <c r="J224" s="4">
        <v>-24698</v>
      </c>
      <c r="K224" s="4">
        <v>-419</v>
      </c>
      <c r="L224" s="4">
        <v>-429</v>
      </c>
      <c r="M224" s="17">
        <f t="shared" si="73"/>
        <v>-4271.4181553044109</v>
      </c>
      <c r="N224" s="17">
        <f t="shared" si="73"/>
        <v>1.8228217280349981</v>
      </c>
      <c r="O224" s="32">
        <f t="shared" si="73"/>
        <v>-4269.5953335763761</v>
      </c>
      <c r="P224" s="17">
        <f t="shared" si="73"/>
        <v>-4502.0051039008385</v>
      </c>
      <c r="Q224" s="17">
        <f t="shared" si="73"/>
        <v>0</v>
      </c>
      <c r="R224" s="32">
        <f t="shared" si="73"/>
        <v>-4502.0051039008385</v>
      </c>
      <c r="S224" s="20">
        <f t="shared" si="73"/>
        <v>-76.37623040466643</v>
      </c>
      <c r="T224" s="20">
        <f t="shared" si="73"/>
        <v>-78.199052132701425</v>
      </c>
      <c r="U224" s="161">
        <f t="shared" si="68"/>
        <v>-4347.7943857090777</v>
      </c>
      <c r="V224" s="161">
        <f t="shared" si="69"/>
        <v>-4580.2041560335401</v>
      </c>
      <c r="W224" s="160">
        <f t="shared" si="70"/>
        <v>5.34546369277209E-2</v>
      </c>
      <c r="X224" s="182">
        <f t="shared" si="74"/>
        <v>-4345.9715639810429</v>
      </c>
      <c r="Y224" s="182">
        <f t="shared" si="75"/>
        <v>-4580.2041560335401</v>
      </c>
      <c r="Z224" s="181">
        <f t="shared" si="71"/>
        <v>5.3896485194195209E-2</v>
      </c>
    </row>
    <row r="225" spans="1:26" s="3" customFormat="1">
      <c r="A225" s="3" t="s">
        <v>337</v>
      </c>
      <c r="B225" s="4">
        <v>19529</v>
      </c>
      <c r="C225" s="51" t="s">
        <v>338</v>
      </c>
      <c r="D225" s="4">
        <v>15</v>
      </c>
      <c r="E225" s="4">
        <v>-61716</v>
      </c>
      <c r="F225" s="4">
        <v>244</v>
      </c>
      <c r="G225" s="4">
        <v>-61472</v>
      </c>
      <c r="H225" s="4">
        <v>-64619</v>
      </c>
      <c r="I225" s="4">
        <v>244</v>
      </c>
      <c r="J225" s="4">
        <v>-64375</v>
      </c>
      <c r="K225" s="4">
        <v>-1490</v>
      </c>
      <c r="L225" s="4">
        <v>-1491</v>
      </c>
      <c r="M225" s="17">
        <f t="shared" si="73"/>
        <v>-3160.2232577192894</v>
      </c>
      <c r="N225" s="17">
        <f t="shared" si="73"/>
        <v>12.49423933637155</v>
      </c>
      <c r="O225" s="32">
        <f t="shared" si="73"/>
        <v>-3147.7290183829177</v>
      </c>
      <c r="P225" s="17">
        <f t="shared" si="73"/>
        <v>-3308.8739822827588</v>
      </c>
      <c r="Q225" s="17">
        <f t="shared" si="73"/>
        <v>12.49423933637155</v>
      </c>
      <c r="R225" s="32">
        <f t="shared" si="73"/>
        <v>-3296.3797429463875</v>
      </c>
      <c r="S225" s="20">
        <f t="shared" si="73"/>
        <v>-76.296789390137747</v>
      </c>
      <c r="T225" s="20">
        <f t="shared" si="73"/>
        <v>-76.347995289057295</v>
      </c>
      <c r="U225" s="161">
        <f t="shared" si="68"/>
        <v>-3236.5200471094272</v>
      </c>
      <c r="V225" s="161">
        <f t="shared" si="69"/>
        <v>-3385.2219775718163</v>
      </c>
      <c r="W225" s="160">
        <f t="shared" si="70"/>
        <v>4.5945005221023294E-2</v>
      </c>
      <c r="X225" s="182">
        <f t="shared" si="74"/>
        <v>-3224.0258077730555</v>
      </c>
      <c r="Y225" s="182">
        <f t="shared" si="75"/>
        <v>-3372.727738235445</v>
      </c>
      <c r="Z225" s="181">
        <f t="shared" si="71"/>
        <v>4.6123058352657287E-2</v>
      </c>
    </row>
    <row r="226" spans="1:26" s="3" customFormat="1">
      <c r="A226" s="3" t="s">
        <v>365</v>
      </c>
      <c r="B226" s="4">
        <v>9570</v>
      </c>
      <c r="C226" s="51" t="s">
        <v>366</v>
      </c>
      <c r="D226" s="4">
        <v>15</v>
      </c>
      <c r="E226" s="4">
        <v>-37616</v>
      </c>
      <c r="F226" s="4">
        <v>80</v>
      </c>
      <c r="G226" s="4">
        <v>-37536</v>
      </c>
      <c r="H226" s="4">
        <v>-42300</v>
      </c>
      <c r="I226" s="4">
        <v>100</v>
      </c>
      <c r="J226" s="4">
        <v>-42200</v>
      </c>
      <c r="K226" s="4">
        <v>-703</v>
      </c>
      <c r="L226" s="4">
        <v>-704</v>
      </c>
      <c r="M226" s="17">
        <f t="shared" si="73"/>
        <v>-3930.6165099268546</v>
      </c>
      <c r="N226" s="17">
        <f t="shared" si="73"/>
        <v>8.3594566353187041</v>
      </c>
      <c r="O226" s="32">
        <f t="shared" si="73"/>
        <v>-3922.2570532915361</v>
      </c>
      <c r="P226" s="17">
        <f t="shared" si="73"/>
        <v>-4420.0626959247647</v>
      </c>
      <c r="Q226" s="17">
        <f t="shared" si="73"/>
        <v>10.449320794148381</v>
      </c>
      <c r="R226" s="32">
        <f t="shared" si="73"/>
        <v>-4409.6133751306161</v>
      </c>
      <c r="S226" s="20">
        <f t="shared" si="73"/>
        <v>-73.45872518286312</v>
      </c>
      <c r="T226" s="20">
        <f t="shared" si="73"/>
        <v>-73.563218390804593</v>
      </c>
      <c r="U226" s="161">
        <f t="shared" si="68"/>
        <v>-4004.0752351097176</v>
      </c>
      <c r="V226" s="161">
        <f t="shared" si="69"/>
        <v>-4493.6259143155694</v>
      </c>
      <c r="W226" s="160">
        <f t="shared" si="70"/>
        <v>0.12226310707481924</v>
      </c>
      <c r="X226" s="182">
        <f t="shared" si="74"/>
        <v>-3995.715778474399</v>
      </c>
      <c r="Y226" s="182">
        <f t="shared" si="75"/>
        <v>-4483.1765935214207</v>
      </c>
      <c r="Z226" s="181">
        <f t="shared" si="71"/>
        <v>0.12199586809278484</v>
      </c>
    </row>
    <row r="227" spans="1:26" s="3" customFormat="1">
      <c r="A227" s="3" t="s">
        <v>391</v>
      </c>
      <c r="B227" s="4">
        <v>11171</v>
      </c>
      <c r="C227" s="51" t="s">
        <v>392</v>
      </c>
      <c r="D227" s="4">
        <v>15</v>
      </c>
      <c r="E227" s="4">
        <v>-37261</v>
      </c>
      <c r="F227" s="4">
        <v>0</v>
      </c>
      <c r="G227" s="4">
        <v>-37261</v>
      </c>
      <c r="H227" s="4">
        <v>-38546</v>
      </c>
      <c r="I227" s="4">
        <v>0</v>
      </c>
      <c r="J227" s="4">
        <v>-38546</v>
      </c>
      <c r="K227" s="4">
        <v>-850</v>
      </c>
      <c r="L227" s="4">
        <v>-879</v>
      </c>
      <c r="M227" s="17">
        <f t="shared" si="73"/>
        <v>-3335.5115925163368</v>
      </c>
      <c r="N227" s="17">
        <f t="shared" si="73"/>
        <v>0</v>
      </c>
      <c r="O227" s="32">
        <f t="shared" si="73"/>
        <v>-3335.5115925163368</v>
      </c>
      <c r="P227" s="17">
        <f t="shared" si="73"/>
        <v>-3450.5415808790617</v>
      </c>
      <c r="Q227" s="17">
        <f t="shared" si="73"/>
        <v>0</v>
      </c>
      <c r="R227" s="32">
        <f t="shared" si="73"/>
        <v>-3450.5415808790617</v>
      </c>
      <c r="S227" s="20">
        <f t="shared" si="73"/>
        <v>-76.089875570674067</v>
      </c>
      <c r="T227" s="20">
        <f t="shared" si="73"/>
        <v>-78.685883090144117</v>
      </c>
      <c r="U227" s="161">
        <f t="shared" si="68"/>
        <v>-3411.6014680870107</v>
      </c>
      <c r="V227" s="161">
        <f t="shared" si="69"/>
        <v>-3529.2274639692059</v>
      </c>
      <c r="W227" s="160">
        <f t="shared" si="70"/>
        <v>3.4478234630421767E-2</v>
      </c>
      <c r="X227" s="182">
        <f t="shared" si="74"/>
        <v>-3411.6014680870107</v>
      </c>
      <c r="Y227" s="182">
        <f t="shared" si="75"/>
        <v>-3529.2274639692059</v>
      </c>
      <c r="Z227" s="181">
        <f t="shared" si="71"/>
        <v>3.4478234630421767E-2</v>
      </c>
    </row>
    <row r="228" spans="1:26" s="3" customFormat="1">
      <c r="A228" s="3" t="s">
        <v>407</v>
      </c>
      <c r="B228" s="4">
        <v>19096</v>
      </c>
      <c r="C228" s="51" t="s">
        <v>408</v>
      </c>
      <c r="D228" s="4">
        <v>15</v>
      </c>
      <c r="E228" s="4">
        <v>-81532</v>
      </c>
      <c r="F228" s="4">
        <v>0</v>
      </c>
      <c r="G228" s="4">
        <v>-81532</v>
      </c>
      <c r="H228" s="4">
        <v>-80995</v>
      </c>
      <c r="I228" s="4">
        <v>0</v>
      </c>
      <c r="J228" s="4">
        <v>-80995</v>
      </c>
      <c r="K228" s="4">
        <v>-2788</v>
      </c>
      <c r="L228" s="4">
        <v>-2800</v>
      </c>
      <c r="M228" s="17">
        <f t="shared" si="73"/>
        <v>-4269.5852534562209</v>
      </c>
      <c r="N228" s="17">
        <f t="shared" si="73"/>
        <v>0</v>
      </c>
      <c r="O228" s="32">
        <f t="shared" si="73"/>
        <v>-4269.5852534562209</v>
      </c>
      <c r="P228" s="17">
        <f t="shared" si="73"/>
        <v>-4241.4641809803097</v>
      </c>
      <c r="Q228" s="17">
        <f t="shared" si="73"/>
        <v>0</v>
      </c>
      <c r="R228" s="32">
        <f t="shared" si="73"/>
        <v>-4241.4641809803097</v>
      </c>
      <c r="S228" s="20">
        <f t="shared" si="73"/>
        <v>-145.9991621281944</v>
      </c>
      <c r="T228" s="20">
        <f t="shared" si="73"/>
        <v>-146.62756598240469</v>
      </c>
      <c r="U228" s="161">
        <f t="shared" si="68"/>
        <v>-4415.5844155844152</v>
      </c>
      <c r="V228" s="161">
        <f t="shared" si="69"/>
        <v>-4388.0917469627148</v>
      </c>
      <c r="W228" s="160">
        <f t="shared" si="70"/>
        <v>-6.2262808349144994E-3</v>
      </c>
      <c r="X228" s="182">
        <f t="shared" si="74"/>
        <v>-4415.5844155844152</v>
      </c>
      <c r="Y228" s="182">
        <f t="shared" si="75"/>
        <v>-4388.0917469627148</v>
      </c>
      <c r="Z228" s="181">
        <f t="shared" si="71"/>
        <v>-6.2262808349144994E-3</v>
      </c>
    </row>
    <row r="229" spans="1:26" s="3" customFormat="1">
      <c r="A229" s="3" t="s">
        <v>579</v>
      </c>
      <c r="B229" s="4">
        <v>7493</v>
      </c>
      <c r="C229" s="51" t="s">
        <v>580</v>
      </c>
      <c r="D229" s="4">
        <v>15</v>
      </c>
      <c r="E229" s="4">
        <v>-28828</v>
      </c>
      <c r="F229" s="4">
        <v>438</v>
      </c>
      <c r="G229" s="4">
        <v>-28390</v>
      </c>
      <c r="H229" s="4">
        <v>-30740</v>
      </c>
      <c r="I229" s="4">
        <v>450</v>
      </c>
      <c r="J229" s="4">
        <v>-30290</v>
      </c>
      <c r="K229" s="4">
        <v>-594</v>
      </c>
      <c r="L229" s="4">
        <v>-610</v>
      </c>
      <c r="M229" s="17">
        <f t="shared" si="73"/>
        <v>-3847.3241692246097</v>
      </c>
      <c r="N229" s="17">
        <f t="shared" si="73"/>
        <v>58.454557587081275</v>
      </c>
      <c r="O229" s="32">
        <f t="shared" si="73"/>
        <v>-3788.8696116375286</v>
      </c>
      <c r="P229" s="17">
        <f t="shared" si="73"/>
        <v>-4102.4956626184439</v>
      </c>
      <c r="Q229" s="17">
        <f t="shared" si="73"/>
        <v>60.056052315494462</v>
      </c>
      <c r="R229" s="32">
        <f t="shared" si="73"/>
        <v>-4042.4396103029494</v>
      </c>
      <c r="S229" s="20">
        <f t="shared" si="73"/>
        <v>-79.273989056452692</v>
      </c>
      <c r="T229" s="20">
        <f t="shared" si="73"/>
        <v>-81.409315361003607</v>
      </c>
      <c r="U229" s="161">
        <f t="shared" si="68"/>
        <v>-3926.5981582810623</v>
      </c>
      <c r="V229" s="161">
        <f t="shared" si="69"/>
        <v>-4183.9049779794477</v>
      </c>
      <c r="W229" s="160">
        <f t="shared" si="70"/>
        <v>6.5529195839847842E-2</v>
      </c>
      <c r="X229" s="182">
        <f t="shared" si="74"/>
        <v>-3868.1436006939812</v>
      </c>
      <c r="Y229" s="182">
        <f t="shared" si="75"/>
        <v>-4123.8489256639532</v>
      </c>
      <c r="Z229" s="181">
        <f t="shared" si="71"/>
        <v>6.6105437482749219E-2</v>
      </c>
    </row>
    <row r="230" spans="1:26" s="3" customFormat="1">
      <c r="A230" s="3" t="s">
        <v>585</v>
      </c>
      <c r="B230" s="4">
        <v>67631</v>
      </c>
      <c r="C230" s="51" t="s">
        <v>586</v>
      </c>
      <c r="D230" s="4">
        <v>15</v>
      </c>
      <c r="E230" s="4">
        <v>-250213</v>
      </c>
      <c r="F230" s="4">
        <v>297</v>
      </c>
      <c r="G230" s="4">
        <v>-249916</v>
      </c>
      <c r="H230" s="4">
        <v>-241903</v>
      </c>
      <c r="I230" s="4">
        <v>292</v>
      </c>
      <c r="J230" s="4">
        <v>-241611</v>
      </c>
      <c r="K230" s="4">
        <v>-5096</v>
      </c>
      <c r="L230" s="4">
        <v>-4919</v>
      </c>
      <c r="M230" s="17">
        <f t="shared" si="73"/>
        <v>-3699.6791412222206</v>
      </c>
      <c r="N230" s="17">
        <f t="shared" si="73"/>
        <v>4.391477281128477</v>
      </c>
      <c r="O230" s="32">
        <f t="shared" si="73"/>
        <v>-3695.287663941092</v>
      </c>
      <c r="P230" s="17">
        <f t="shared" si="73"/>
        <v>-3576.8064940633735</v>
      </c>
      <c r="Q230" s="17">
        <f t="shared" si="73"/>
        <v>4.3175466871700845</v>
      </c>
      <c r="R230" s="32">
        <f t="shared" si="73"/>
        <v>-3572.4889473762032</v>
      </c>
      <c r="S230" s="20">
        <f t="shared" si="73"/>
        <v>-75.350061362392992</v>
      </c>
      <c r="T230" s="20">
        <f t="shared" si="73"/>
        <v>-72.732918336265911</v>
      </c>
      <c r="U230" s="161">
        <f t="shared" si="68"/>
        <v>-3775.0292025846134</v>
      </c>
      <c r="V230" s="161">
        <f t="shared" si="69"/>
        <v>-3649.5394123996393</v>
      </c>
      <c r="W230" s="160">
        <f t="shared" si="70"/>
        <v>-3.3242071372336923E-2</v>
      </c>
      <c r="X230" s="182">
        <f t="shared" si="74"/>
        <v>-3770.6377253034848</v>
      </c>
      <c r="Y230" s="182">
        <f t="shared" si="75"/>
        <v>-3645.221865712469</v>
      </c>
      <c r="Z230" s="181">
        <f t="shared" si="71"/>
        <v>-3.3261179866045487E-2</v>
      </c>
    </row>
    <row r="231" spans="1:26" s="3" customFormat="1">
      <c r="A231" s="3" t="s">
        <v>613</v>
      </c>
      <c r="B231" s="4">
        <v>6377</v>
      </c>
      <c r="C231" s="51" t="s">
        <v>614</v>
      </c>
      <c r="D231" s="4">
        <v>15</v>
      </c>
      <c r="E231" s="4">
        <v>-24481</v>
      </c>
      <c r="F231" s="4">
        <v>0</v>
      </c>
      <c r="G231" s="4">
        <v>-24481</v>
      </c>
      <c r="H231" s="4">
        <v>-26578</v>
      </c>
      <c r="I231" s="4">
        <v>0</v>
      </c>
      <c r="J231" s="4">
        <v>-26578</v>
      </c>
      <c r="K231" s="4">
        <v>-495</v>
      </c>
      <c r="L231" s="4">
        <v>-502</v>
      </c>
      <c r="M231" s="17">
        <f t="shared" si="73"/>
        <v>-3838.9524854947467</v>
      </c>
      <c r="N231" s="17">
        <f t="shared" si="73"/>
        <v>0</v>
      </c>
      <c r="O231" s="32">
        <f t="shared" si="73"/>
        <v>-3838.9524854947467</v>
      </c>
      <c r="P231" s="17">
        <f t="shared" si="73"/>
        <v>-4167.7904970989493</v>
      </c>
      <c r="Q231" s="17">
        <f t="shared" si="73"/>
        <v>0</v>
      </c>
      <c r="R231" s="32">
        <f t="shared" si="73"/>
        <v>-4167.7904970989493</v>
      </c>
      <c r="S231" s="20">
        <f t="shared" si="73"/>
        <v>-77.622706601850396</v>
      </c>
      <c r="T231" s="20">
        <f t="shared" si="73"/>
        <v>-78.720401442684647</v>
      </c>
      <c r="U231" s="161">
        <f t="shared" si="68"/>
        <v>-3916.5751920965972</v>
      </c>
      <c r="V231" s="161">
        <f t="shared" si="69"/>
        <v>-4246.5108985416337</v>
      </c>
      <c r="W231" s="160">
        <f t="shared" si="70"/>
        <v>8.4240871236386905E-2</v>
      </c>
      <c r="X231" s="182">
        <f t="shared" si="74"/>
        <v>-3916.5751920965972</v>
      </c>
      <c r="Y231" s="182">
        <f t="shared" si="75"/>
        <v>-4246.5108985416337</v>
      </c>
      <c r="Z231" s="181">
        <f t="shared" si="71"/>
        <v>8.4240871236386905E-2</v>
      </c>
    </row>
    <row r="232" spans="1:26">
      <c r="M232" s="2"/>
      <c r="N232" s="2"/>
      <c r="P232" s="2"/>
      <c r="Q232" s="2"/>
      <c r="S232" s="100"/>
      <c r="T232" s="100"/>
      <c r="U232" s="161"/>
      <c r="V232" s="161"/>
      <c r="W232" s="160"/>
      <c r="X232" s="182"/>
      <c r="Y232" s="182"/>
      <c r="Z232" s="181"/>
    </row>
    <row r="233" spans="1:26" s="11" customFormat="1">
      <c r="A233" s="11" t="s">
        <v>716</v>
      </c>
      <c r="B233" s="52">
        <f t="shared" ref="B233:L233" si="76">SUM(B234:B241)</f>
        <v>67920</v>
      </c>
      <c r="C233" s="52"/>
      <c r="D233" s="52"/>
      <c r="E233" s="52">
        <f t="shared" si="76"/>
        <v>-259666</v>
      </c>
      <c r="F233" s="52">
        <f t="shared" si="76"/>
        <v>248</v>
      </c>
      <c r="G233" s="52">
        <f t="shared" si="76"/>
        <v>-259418</v>
      </c>
      <c r="H233" s="52">
        <f t="shared" si="76"/>
        <v>-262096</v>
      </c>
      <c r="I233" s="52">
        <f t="shared" si="76"/>
        <v>240</v>
      </c>
      <c r="J233" s="52">
        <f t="shared" si="76"/>
        <v>-261856</v>
      </c>
      <c r="K233" s="52">
        <f t="shared" si="76"/>
        <v>-7551</v>
      </c>
      <c r="L233" s="52">
        <f t="shared" si="76"/>
        <v>-8875</v>
      </c>
      <c r="M233" s="37">
        <f t="shared" ref="M233:T241" si="77">1000*E233/$B233</f>
        <v>-3823.11542991755</v>
      </c>
      <c r="N233" s="37">
        <f t="shared" si="77"/>
        <v>3.6513545347467611</v>
      </c>
      <c r="O233" s="174">
        <f t="shared" si="77"/>
        <v>-3819.4640753828035</v>
      </c>
      <c r="P233" s="37">
        <f t="shared" si="77"/>
        <v>-3858.8928150765605</v>
      </c>
      <c r="Q233" s="37">
        <f t="shared" si="77"/>
        <v>3.5335689045936394</v>
      </c>
      <c r="R233" s="174">
        <f t="shared" si="77"/>
        <v>-3855.3592461719672</v>
      </c>
      <c r="S233" s="40">
        <f t="shared" si="77"/>
        <v>-111.17491166077738</v>
      </c>
      <c r="T233" s="40">
        <f t="shared" si="77"/>
        <v>-130.66843345111897</v>
      </c>
      <c r="U233" s="161">
        <f t="shared" si="68"/>
        <v>-3934.2903415783276</v>
      </c>
      <c r="V233" s="161">
        <f t="shared" si="69"/>
        <v>-3989.5612485276797</v>
      </c>
      <c r="W233" s="160">
        <f t="shared" si="70"/>
        <v>1.4048507392868004E-2</v>
      </c>
      <c r="X233" s="182">
        <f t="shared" ref="X233:X241" si="78">O233+S233</f>
        <v>-3930.638987043581</v>
      </c>
      <c r="Y233" s="182">
        <f t="shared" ref="Y233:Y241" si="79">R233+T233</f>
        <v>-3986.0276796230864</v>
      </c>
      <c r="Z233" s="181">
        <f t="shared" si="71"/>
        <v>1.4091523734965472E-2</v>
      </c>
    </row>
    <row r="234" spans="1:26" s="3" customFormat="1">
      <c r="A234" s="3" t="s">
        <v>75</v>
      </c>
      <c r="B234" s="4">
        <v>1083</v>
      </c>
      <c r="C234" s="51" t="s">
        <v>76</v>
      </c>
      <c r="D234" s="4">
        <v>16</v>
      </c>
      <c r="E234" s="4">
        <v>-4944</v>
      </c>
      <c r="F234" s="4">
        <v>12</v>
      </c>
      <c r="G234" s="4">
        <v>-4932</v>
      </c>
      <c r="H234" s="4">
        <v>-5314</v>
      </c>
      <c r="I234" s="4">
        <v>20</v>
      </c>
      <c r="J234" s="4">
        <v>-5294</v>
      </c>
      <c r="K234" s="4">
        <v>-131</v>
      </c>
      <c r="L234" s="4">
        <v>-217</v>
      </c>
      <c r="M234" s="17">
        <f t="shared" si="77"/>
        <v>-4565.0969529085869</v>
      </c>
      <c r="N234" s="17">
        <f t="shared" si="77"/>
        <v>11.0803324099723</v>
      </c>
      <c r="O234" s="32">
        <f t="shared" si="77"/>
        <v>-4554.0166204986153</v>
      </c>
      <c r="P234" s="17">
        <f t="shared" si="77"/>
        <v>-4906.7405355494002</v>
      </c>
      <c r="Q234" s="17">
        <f t="shared" si="77"/>
        <v>18.467220683287167</v>
      </c>
      <c r="R234" s="32">
        <f t="shared" si="77"/>
        <v>-4888.2733148661127</v>
      </c>
      <c r="S234" s="20">
        <f t="shared" si="77"/>
        <v>-120.96029547553093</v>
      </c>
      <c r="T234" s="20">
        <f t="shared" si="77"/>
        <v>-200.36934441366574</v>
      </c>
      <c r="U234" s="161">
        <f t="shared" si="68"/>
        <v>-4686.0572483841179</v>
      </c>
      <c r="V234" s="161">
        <f t="shared" si="69"/>
        <v>-5107.1098799630663</v>
      </c>
      <c r="W234" s="160">
        <f t="shared" si="70"/>
        <v>8.9852216748768754E-2</v>
      </c>
      <c r="X234" s="182">
        <f t="shared" si="78"/>
        <v>-4674.9769159741463</v>
      </c>
      <c r="Y234" s="182">
        <f t="shared" si="79"/>
        <v>-5088.6426592797789</v>
      </c>
      <c r="Z234" s="181">
        <f t="shared" si="71"/>
        <v>8.8485087892553826E-2</v>
      </c>
    </row>
    <row r="235" spans="1:26" s="3" customFormat="1">
      <c r="A235" s="3" t="s">
        <v>175</v>
      </c>
      <c r="B235" s="4">
        <v>5390</v>
      </c>
      <c r="C235" s="51" t="s">
        <v>176</v>
      </c>
      <c r="D235" s="4">
        <v>16</v>
      </c>
      <c r="E235" s="4">
        <v>-21003</v>
      </c>
      <c r="F235" s="4">
        <v>0</v>
      </c>
      <c r="G235" s="4">
        <v>-21003</v>
      </c>
      <c r="H235" s="4">
        <v>-21594</v>
      </c>
      <c r="I235" s="4">
        <v>0</v>
      </c>
      <c r="J235" s="4">
        <v>-21594</v>
      </c>
      <c r="K235" s="4">
        <v>-614</v>
      </c>
      <c r="L235" s="4">
        <v>-645</v>
      </c>
      <c r="M235" s="17">
        <f t="shared" si="77"/>
        <v>-3896.660482374768</v>
      </c>
      <c r="N235" s="17">
        <f t="shared" si="77"/>
        <v>0</v>
      </c>
      <c r="O235" s="32">
        <f t="shared" si="77"/>
        <v>-3896.660482374768</v>
      </c>
      <c r="P235" s="17">
        <f t="shared" si="77"/>
        <v>-4006.3079777365492</v>
      </c>
      <c r="Q235" s="17">
        <f t="shared" si="77"/>
        <v>0</v>
      </c>
      <c r="R235" s="32">
        <f t="shared" si="77"/>
        <v>-4006.3079777365492</v>
      </c>
      <c r="S235" s="20">
        <f t="shared" si="77"/>
        <v>-113.91465677179963</v>
      </c>
      <c r="T235" s="20">
        <f t="shared" si="77"/>
        <v>-119.66604823747682</v>
      </c>
      <c r="U235" s="161">
        <f t="shared" si="68"/>
        <v>-4010.5751391465674</v>
      </c>
      <c r="V235" s="161">
        <f t="shared" si="69"/>
        <v>-4125.9740259740256</v>
      </c>
      <c r="W235" s="160">
        <f t="shared" si="70"/>
        <v>2.8773650367766024E-2</v>
      </c>
      <c r="X235" s="182">
        <f t="shared" si="78"/>
        <v>-4010.5751391465674</v>
      </c>
      <c r="Y235" s="182">
        <f t="shared" si="79"/>
        <v>-4125.9740259740256</v>
      </c>
      <c r="Z235" s="181">
        <f t="shared" si="71"/>
        <v>2.8773650367766024E-2</v>
      </c>
    </row>
    <row r="236" spans="1:26" s="3" customFormat="1">
      <c r="A236" s="3" t="s">
        <v>193</v>
      </c>
      <c r="B236" s="4">
        <v>4194</v>
      </c>
      <c r="C236" s="51" t="s">
        <v>194</v>
      </c>
      <c r="D236" s="4">
        <v>16</v>
      </c>
      <c r="E236" s="4">
        <v>-15572</v>
      </c>
      <c r="F236" s="4">
        <v>0</v>
      </c>
      <c r="G236" s="4">
        <v>-15572</v>
      </c>
      <c r="H236" s="4">
        <v>-16192</v>
      </c>
      <c r="I236" s="4">
        <v>0</v>
      </c>
      <c r="J236" s="4">
        <v>-16192</v>
      </c>
      <c r="K236" s="4">
        <v>-420</v>
      </c>
      <c r="L236" s="4">
        <v>-478</v>
      </c>
      <c r="M236" s="17">
        <f t="shared" si="77"/>
        <v>-3712.9232236528374</v>
      </c>
      <c r="N236" s="17">
        <f t="shared" si="77"/>
        <v>0</v>
      </c>
      <c r="O236" s="32">
        <f t="shared" si="77"/>
        <v>-3712.9232236528374</v>
      </c>
      <c r="P236" s="17">
        <f t="shared" si="77"/>
        <v>-3860.753457319981</v>
      </c>
      <c r="Q236" s="17">
        <f t="shared" si="77"/>
        <v>0</v>
      </c>
      <c r="R236" s="32">
        <f t="shared" si="77"/>
        <v>-3860.753457319981</v>
      </c>
      <c r="S236" s="20">
        <f t="shared" si="77"/>
        <v>-100.14306151645208</v>
      </c>
      <c r="T236" s="20">
        <f t="shared" si="77"/>
        <v>-113.9723414401526</v>
      </c>
      <c r="U236" s="161">
        <f t="shared" si="68"/>
        <v>-3813.0662851692896</v>
      </c>
      <c r="V236" s="161">
        <f t="shared" si="69"/>
        <v>-3974.7257987601333</v>
      </c>
      <c r="W236" s="160">
        <f t="shared" si="70"/>
        <v>4.2396198099049487E-2</v>
      </c>
      <c r="X236" s="182">
        <f t="shared" si="78"/>
        <v>-3813.0662851692896</v>
      </c>
      <c r="Y236" s="182">
        <f t="shared" si="79"/>
        <v>-3974.7257987601333</v>
      </c>
      <c r="Z236" s="181">
        <f t="shared" si="71"/>
        <v>4.2396198099049487E-2</v>
      </c>
    </row>
    <row r="237" spans="1:26" s="3" customFormat="1">
      <c r="A237" s="3" t="s">
        <v>227</v>
      </c>
      <c r="B237" s="4">
        <v>47915</v>
      </c>
      <c r="C237" s="51" t="s">
        <v>228</v>
      </c>
      <c r="D237" s="4">
        <v>16</v>
      </c>
      <c r="E237" s="4">
        <v>-178608</v>
      </c>
      <c r="F237" s="4">
        <v>236</v>
      </c>
      <c r="G237" s="4">
        <v>-178372</v>
      </c>
      <c r="H237" s="4">
        <v>-178608</v>
      </c>
      <c r="I237" s="4">
        <v>220</v>
      </c>
      <c r="J237" s="4">
        <v>-178388</v>
      </c>
      <c r="K237" s="4">
        <v>-5069</v>
      </c>
      <c r="L237" s="4">
        <v>-6051</v>
      </c>
      <c r="M237" s="17">
        <f t="shared" si="77"/>
        <v>-3727.6009600333923</v>
      </c>
      <c r="N237" s="17">
        <f t="shared" si="77"/>
        <v>4.9253887091724931</v>
      </c>
      <c r="O237" s="32">
        <f t="shared" si="77"/>
        <v>-3722.6755713242201</v>
      </c>
      <c r="P237" s="17">
        <f t="shared" si="77"/>
        <v>-3727.6009600333923</v>
      </c>
      <c r="Q237" s="17">
        <f t="shared" si="77"/>
        <v>4.5914640509235101</v>
      </c>
      <c r="R237" s="32">
        <f t="shared" si="77"/>
        <v>-3723.0094959824692</v>
      </c>
      <c r="S237" s="20">
        <f t="shared" si="77"/>
        <v>-105.7915057915058</v>
      </c>
      <c r="T237" s="20">
        <f t="shared" si="77"/>
        <v>-126.28613169153709</v>
      </c>
      <c r="U237" s="161">
        <f t="shared" si="68"/>
        <v>-3833.392465824898</v>
      </c>
      <c r="V237" s="161">
        <f t="shared" si="69"/>
        <v>-3853.8870917249296</v>
      </c>
      <c r="W237" s="160">
        <f t="shared" si="70"/>
        <v>5.3463416758767757E-3</v>
      </c>
      <c r="X237" s="182">
        <f t="shared" si="78"/>
        <v>-3828.4670771157257</v>
      </c>
      <c r="Y237" s="182">
        <f t="shared" si="79"/>
        <v>-3849.295627674006</v>
      </c>
      <c r="Z237" s="181">
        <f t="shared" si="71"/>
        <v>5.4404413408126739E-3</v>
      </c>
    </row>
    <row r="238" spans="1:26" s="3" customFormat="1">
      <c r="A238" s="3" t="s">
        <v>291</v>
      </c>
      <c r="B238" s="4">
        <v>719</v>
      </c>
      <c r="C238" s="51" t="s">
        <v>292</v>
      </c>
      <c r="D238" s="4">
        <v>16</v>
      </c>
      <c r="E238" s="4">
        <v>-2803</v>
      </c>
      <c r="F238" s="4">
        <v>0</v>
      </c>
      <c r="G238" s="4">
        <v>-2803</v>
      </c>
      <c r="H238" s="4">
        <v>-2905</v>
      </c>
      <c r="I238" s="4">
        <v>0</v>
      </c>
      <c r="J238" s="4">
        <v>-2905</v>
      </c>
      <c r="K238" s="4">
        <v>-158</v>
      </c>
      <c r="L238" s="4">
        <v>-219</v>
      </c>
      <c r="M238" s="17">
        <f t="shared" si="77"/>
        <v>-3898.4700973574409</v>
      </c>
      <c r="N238" s="17">
        <f t="shared" si="77"/>
        <v>0</v>
      </c>
      <c r="O238" s="32">
        <f t="shared" si="77"/>
        <v>-3898.4700973574409</v>
      </c>
      <c r="P238" s="17">
        <f t="shared" si="77"/>
        <v>-4040.3337969401946</v>
      </c>
      <c r="Q238" s="17">
        <f t="shared" si="77"/>
        <v>0</v>
      </c>
      <c r="R238" s="32">
        <f t="shared" si="77"/>
        <v>-4040.3337969401946</v>
      </c>
      <c r="S238" s="20">
        <f t="shared" si="77"/>
        <v>-219.74965229485397</v>
      </c>
      <c r="T238" s="20">
        <f t="shared" si="77"/>
        <v>-304.58970792767735</v>
      </c>
      <c r="U238" s="161">
        <f t="shared" si="68"/>
        <v>-4118.2197496522949</v>
      </c>
      <c r="V238" s="161">
        <f t="shared" si="69"/>
        <v>-4344.923504867872</v>
      </c>
      <c r="W238" s="160">
        <f t="shared" si="70"/>
        <v>5.5048969942586901E-2</v>
      </c>
      <c r="X238" s="182">
        <f t="shared" si="78"/>
        <v>-4118.2197496522949</v>
      </c>
      <c r="Y238" s="182">
        <f t="shared" si="79"/>
        <v>-4344.923504867872</v>
      </c>
      <c r="Z238" s="181">
        <f t="shared" si="71"/>
        <v>5.5048969942586901E-2</v>
      </c>
    </row>
    <row r="239" spans="1:26" s="3" customFormat="1">
      <c r="A239" s="3" t="s">
        <v>397</v>
      </c>
      <c r="B239" s="4">
        <v>2677</v>
      </c>
      <c r="C239" s="51" t="s">
        <v>398</v>
      </c>
      <c r="D239" s="4">
        <v>16</v>
      </c>
      <c r="E239" s="4">
        <v>-11391</v>
      </c>
      <c r="F239" s="4">
        <v>0</v>
      </c>
      <c r="G239" s="4">
        <v>-11391</v>
      </c>
      <c r="H239" s="4">
        <v>-11760</v>
      </c>
      <c r="I239" s="4">
        <v>0</v>
      </c>
      <c r="J239" s="4">
        <v>-11760</v>
      </c>
      <c r="K239" s="4">
        <v>-381</v>
      </c>
      <c r="L239" s="4">
        <v>-457</v>
      </c>
      <c r="M239" s="17">
        <f t="shared" si="77"/>
        <v>-4255.1363466567054</v>
      </c>
      <c r="N239" s="17">
        <f t="shared" si="77"/>
        <v>0</v>
      </c>
      <c r="O239" s="32">
        <f t="shared" si="77"/>
        <v>-4255.1363466567054</v>
      </c>
      <c r="P239" s="17">
        <f t="shared" si="77"/>
        <v>-4392.9772132984681</v>
      </c>
      <c r="Q239" s="17">
        <f t="shared" si="77"/>
        <v>0</v>
      </c>
      <c r="R239" s="32">
        <f t="shared" si="77"/>
        <v>-4392.9772132984681</v>
      </c>
      <c r="S239" s="20">
        <f t="shared" si="77"/>
        <v>-142.3234964512514</v>
      </c>
      <c r="T239" s="20">
        <f t="shared" si="77"/>
        <v>-170.71348524467689</v>
      </c>
      <c r="U239" s="161">
        <f t="shared" si="68"/>
        <v>-4397.4598431079567</v>
      </c>
      <c r="V239" s="161">
        <f t="shared" si="69"/>
        <v>-4563.6906985431451</v>
      </c>
      <c r="W239" s="160">
        <f t="shared" si="70"/>
        <v>3.7801563030920748E-2</v>
      </c>
      <c r="X239" s="182">
        <f t="shared" si="78"/>
        <v>-4397.4598431079567</v>
      </c>
      <c r="Y239" s="182">
        <f t="shared" si="79"/>
        <v>-4563.6906985431451</v>
      </c>
      <c r="Z239" s="181">
        <f t="shared" si="71"/>
        <v>3.7801563030920748E-2</v>
      </c>
    </row>
    <row r="240" spans="1:26" s="3" customFormat="1">
      <c r="A240" s="3" t="s">
        <v>555</v>
      </c>
      <c r="B240" s="4">
        <v>2937</v>
      </c>
      <c r="C240" s="51" t="s">
        <v>556</v>
      </c>
      <c r="D240" s="4">
        <v>16</v>
      </c>
      <c r="E240" s="4">
        <v>-11581</v>
      </c>
      <c r="F240" s="4">
        <v>0</v>
      </c>
      <c r="G240" s="4">
        <v>-11581</v>
      </c>
      <c r="H240" s="4">
        <v>-11423</v>
      </c>
      <c r="I240" s="4">
        <v>0</v>
      </c>
      <c r="J240" s="4">
        <v>-11423</v>
      </c>
      <c r="K240" s="4">
        <v>-376</v>
      </c>
      <c r="L240" s="4">
        <v>-385</v>
      </c>
      <c r="M240" s="17">
        <f t="shared" si="77"/>
        <v>-3943.1392577459992</v>
      </c>
      <c r="N240" s="17">
        <f t="shared" si="77"/>
        <v>0</v>
      </c>
      <c r="O240" s="32">
        <f t="shared" si="77"/>
        <v>-3943.1392577459992</v>
      </c>
      <c r="P240" s="17">
        <f t="shared" si="77"/>
        <v>-3889.3428668709566</v>
      </c>
      <c r="Q240" s="17">
        <f t="shared" si="77"/>
        <v>0</v>
      </c>
      <c r="R240" s="32">
        <f t="shared" si="77"/>
        <v>-3889.3428668709566</v>
      </c>
      <c r="S240" s="20">
        <f t="shared" si="77"/>
        <v>-128.02179094313925</v>
      </c>
      <c r="T240" s="20">
        <f t="shared" si="77"/>
        <v>-131.08614232209737</v>
      </c>
      <c r="U240" s="161">
        <f t="shared" si="68"/>
        <v>-4071.1610486891386</v>
      </c>
      <c r="V240" s="161">
        <f t="shared" si="69"/>
        <v>-4020.4290091930538</v>
      </c>
      <c r="W240" s="160">
        <f t="shared" si="70"/>
        <v>-1.2461319729029086E-2</v>
      </c>
      <c r="X240" s="182">
        <f t="shared" si="78"/>
        <v>-4071.1610486891386</v>
      </c>
      <c r="Y240" s="182">
        <f t="shared" si="79"/>
        <v>-4020.4290091930538</v>
      </c>
      <c r="Z240" s="181">
        <f t="shared" si="71"/>
        <v>-1.2461319729029086E-2</v>
      </c>
    </row>
    <row r="241" spans="1:26" s="3" customFormat="1">
      <c r="A241" s="3" t="s">
        <v>599</v>
      </c>
      <c r="B241" s="4">
        <v>3005</v>
      </c>
      <c r="C241" s="51" t="s">
        <v>600</v>
      </c>
      <c r="D241" s="4">
        <v>16</v>
      </c>
      <c r="E241" s="4">
        <v>-13764</v>
      </c>
      <c r="F241" s="4">
        <v>0</v>
      </c>
      <c r="G241" s="4">
        <v>-13764</v>
      </c>
      <c r="H241" s="4">
        <v>-14300</v>
      </c>
      <c r="I241" s="4">
        <v>0</v>
      </c>
      <c r="J241" s="4">
        <v>-14300</v>
      </c>
      <c r="K241" s="4">
        <v>-402</v>
      </c>
      <c r="L241" s="4">
        <v>-423</v>
      </c>
      <c r="M241" s="17">
        <f t="shared" si="77"/>
        <v>-4580.3660565723794</v>
      </c>
      <c r="N241" s="17">
        <f t="shared" si="77"/>
        <v>0</v>
      </c>
      <c r="O241" s="32">
        <f t="shared" si="77"/>
        <v>-4580.3660565723794</v>
      </c>
      <c r="P241" s="17">
        <f t="shared" si="77"/>
        <v>-4758.7354409317804</v>
      </c>
      <c r="Q241" s="17">
        <f t="shared" si="77"/>
        <v>0</v>
      </c>
      <c r="R241" s="32">
        <f t="shared" si="77"/>
        <v>-4758.7354409317804</v>
      </c>
      <c r="S241" s="20">
        <f t="shared" si="77"/>
        <v>-133.77703826955076</v>
      </c>
      <c r="T241" s="20">
        <f t="shared" si="77"/>
        <v>-140.76539101497505</v>
      </c>
      <c r="U241" s="161">
        <f t="shared" si="68"/>
        <v>-4714.1430948419302</v>
      </c>
      <c r="V241" s="161">
        <f t="shared" si="69"/>
        <v>-4899.5008319467552</v>
      </c>
      <c r="W241" s="160">
        <f t="shared" si="70"/>
        <v>3.9319497388112357E-2</v>
      </c>
      <c r="X241" s="182">
        <f t="shared" si="78"/>
        <v>-4714.1430948419302</v>
      </c>
      <c r="Y241" s="182">
        <f t="shared" si="79"/>
        <v>-4899.5008319467552</v>
      </c>
      <c r="Z241" s="181">
        <f t="shared" si="71"/>
        <v>3.9319497388112357E-2</v>
      </c>
    </row>
    <row r="242" spans="1:26">
      <c r="M242" s="2"/>
      <c r="N242" s="2"/>
      <c r="P242" s="2"/>
      <c r="Q242" s="2"/>
      <c r="S242" s="100"/>
      <c r="T242" s="100"/>
      <c r="U242" s="161"/>
      <c r="V242" s="161"/>
      <c r="W242" s="160"/>
      <c r="X242" s="182"/>
      <c r="Y242" s="182"/>
      <c r="Z242" s="181"/>
    </row>
    <row r="243" spans="1:26" s="11" customFormat="1">
      <c r="A243" s="11" t="s">
        <v>823</v>
      </c>
      <c r="B243" s="52">
        <f t="shared" ref="B243:L243" si="80">SUM(B244:B273)</f>
        <v>415658</v>
      </c>
      <c r="C243" s="52"/>
      <c r="D243" s="52"/>
      <c r="E243" s="52">
        <f t="shared" si="80"/>
        <v>-1496990</v>
      </c>
      <c r="F243" s="52">
        <f t="shared" si="80"/>
        <v>711</v>
      </c>
      <c r="G243" s="52">
        <f t="shared" si="80"/>
        <v>-1496279</v>
      </c>
      <c r="H243" s="52">
        <f t="shared" si="80"/>
        <v>-1544595</v>
      </c>
      <c r="I243" s="52">
        <f t="shared" si="80"/>
        <v>740</v>
      </c>
      <c r="J243" s="52">
        <f t="shared" si="80"/>
        <v>-1543855</v>
      </c>
      <c r="K243" s="52">
        <f t="shared" si="80"/>
        <v>-34242</v>
      </c>
      <c r="L243" s="52">
        <f t="shared" si="80"/>
        <v>-37001</v>
      </c>
      <c r="M243" s="37">
        <f t="shared" ref="M243:T273" si="81">1000*E243/$B243</f>
        <v>-3601.4944978804692</v>
      </c>
      <c r="N243" s="37">
        <f t="shared" si="81"/>
        <v>1.7105408773559032</v>
      </c>
      <c r="O243" s="174">
        <f t="shared" si="81"/>
        <v>-3599.7839570031133</v>
      </c>
      <c r="P243" s="37">
        <f t="shared" si="81"/>
        <v>-3716.0237502947134</v>
      </c>
      <c r="Q243" s="37">
        <f t="shared" si="81"/>
        <v>1.7803097739006588</v>
      </c>
      <c r="R243" s="174">
        <f t="shared" si="81"/>
        <v>-3714.2434405208128</v>
      </c>
      <c r="S243" s="40">
        <f t="shared" si="81"/>
        <v>-82.38022605122481</v>
      </c>
      <c r="T243" s="40">
        <f t="shared" si="81"/>
        <v>-89.017894519051723</v>
      </c>
      <c r="U243" s="161">
        <f t="shared" si="68"/>
        <v>-3683.874723931694</v>
      </c>
      <c r="V243" s="161">
        <f t="shared" si="69"/>
        <v>-3805.0416448137653</v>
      </c>
      <c r="W243" s="160">
        <f t="shared" si="70"/>
        <v>3.2891162149171427E-2</v>
      </c>
      <c r="X243" s="182">
        <f t="shared" ref="X243:X273" si="82">O243+S243</f>
        <v>-3682.1641830543381</v>
      </c>
      <c r="Y243" s="182">
        <f t="shared" ref="Y243:Y273" si="83">R243+T243</f>
        <v>-3803.2613350398647</v>
      </c>
      <c r="Z243" s="181">
        <f t="shared" si="71"/>
        <v>3.288749386646761E-2</v>
      </c>
    </row>
    <row r="244" spans="1:26" s="3" customFormat="1">
      <c r="A244" s="3" t="s">
        <v>45</v>
      </c>
      <c r="B244" s="4">
        <v>2491</v>
      </c>
      <c r="C244" s="51" t="s">
        <v>46</v>
      </c>
      <c r="D244" s="4">
        <v>17</v>
      </c>
      <c r="E244" s="4">
        <v>-10409</v>
      </c>
      <c r="F244" s="4">
        <v>5</v>
      </c>
      <c r="G244" s="4">
        <v>-10404</v>
      </c>
      <c r="H244" s="4">
        <v>-10830</v>
      </c>
      <c r="I244" s="4">
        <v>5</v>
      </c>
      <c r="J244" s="4">
        <v>-10825</v>
      </c>
      <c r="K244" s="4">
        <v>-322</v>
      </c>
      <c r="L244" s="4">
        <v>-345</v>
      </c>
      <c r="M244" s="17">
        <f t="shared" si="81"/>
        <v>-4178.6431152147734</v>
      </c>
      <c r="N244" s="17">
        <f t="shared" si="81"/>
        <v>2.0072260136491371</v>
      </c>
      <c r="O244" s="32">
        <f t="shared" si="81"/>
        <v>-4176.635889201124</v>
      </c>
      <c r="P244" s="17">
        <f t="shared" si="81"/>
        <v>-4347.6515455640301</v>
      </c>
      <c r="Q244" s="17">
        <f t="shared" si="81"/>
        <v>2.0072260136491371</v>
      </c>
      <c r="R244" s="32">
        <f t="shared" si="81"/>
        <v>-4345.6443195503816</v>
      </c>
      <c r="S244" s="20">
        <f t="shared" si="81"/>
        <v>-129.26535527900441</v>
      </c>
      <c r="T244" s="20">
        <f t="shared" si="81"/>
        <v>-138.49859494179046</v>
      </c>
      <c r="U244" s="161">
        <f t="shared" si="68"/>
        <v>-4307.9084704937777</v>
      </c>
      <c r="V244" s="161">
        <f t="shared" si="69"/>
        <v>-4486.1501405058207</v>
      </c>
      <c r="W244" s="160">
        <f t="shared" si="70"/>
        <v>4.1375454291305402E-2</v>
      </c>
      <c r="X244" s="182">
        <f t="shared" si="82"/>
        <v>-4305.9012444801283</v>
      </c>
      <c r="Y244" s="182">
        <f t="shared" si="83"/>
        <v>-4484.1429144921722</v>
      </c>
      <c r="Z244" s="181">
        <f t="shared" si="71"/>
        <v>4.1394741749021247E-2</v>
      </c>
    </row>
    <row r="245" spans="1:26" s="3" customFormat="1">
      <c r="A245" s="3" t="s">
        <v>69</v>
      </c>
      <c r="B245" s="4">
        <v>6803</v>
      </c>
      <c r="C245" s="51" t="s">
        <v>70</v>
      </c>
      <c r="D245" s="4">
        <v>17</v>
      </c>
      <c r="E245" s="4">
        <v>-31882</v>
      </c>
      <c r="F245" s="4">
        <v>0</v>
      </c>
      <c r="G245" s="4">
        <v>-31882</v>
      </c>
      <c r="H245" s="4">
        <v>-31163</v>
      </c>
      <c r="I245" s="4">
        <v>0</v>
      </c>
      <c r="J245" s="4">
        <v>-31163</v>
      </c>
      <c r="K245" s="4">
        <v>-804</v>
      </c>
      <c r="L245" s="4">
        <v>-918</v>
      </c>
      <c r="M245" s="17">
        <f t="shared" si="81"/>
        <v>-4686.4618550639425</v>
      </c>
      <c r="N245" s="17">
        <f t="shared" si="81"/>
        <v>0</v>
      </c>
      <c r="O245" s="32">
        <f t="shared" si="81"/>
        <v>-4686.4618550639425</v>
      </c>
      <c r="P245" s="17">
        <f t="shared" si="81"/>
        <v>-4580.7731882992794</v>
      </c>
      <c r="Q245" s="17">
        <f t="shared" si="81"/>
        <v>0</v>
      </c>
      <c r="R245" s="32">
        <f t="shared" si="81"/>
        <v>-4580.7731882992794</v>
      </c>
      <c r="S245" s="20">
        <f t="shared" si="81"/>
        <v>-118.18315449066588</v>
      </c>
      <c r="T245" s="20">
        <f t="shared" si="81"/>
        <v>-134.94046744083494</v>
      </c>
      <c r="U245" s="161">
        <f t="shared" si="68"/>
        <v>-4804.6450095546088</v>
      </c>
      <c r="V245" s="161">
        <f t="shared" si="69"/>
        <v>-4715.7136557401145</v>
      </c>
      <c r="W245" s="160">
        <f t="shared" si="70"/>
        <v>-1.8509453588692493E-2</v>
      </c>
      <c r="X245" s="182">
        <f t="shared" si="82"/>
        <v>-4804.6450095546088</v>
      </c>
      <c r="Y245" s="182">
        <f t="shared" si="83"/>
        <v>-4715.7136557401145</v>
      </c>
      <c r="Z245" s="181">
        <f t="shared" si="71"/>
        <v>-1.8509453588692493E-2</v>
      </c>
    </row>
    <row r="246" spans="1:26" s="3" customFormat="1">
      <c r="A246" s="3" t="s">
        <v>71</v>
      </c>
      <c r="B246" s="4">
        <v>6614</v>
      </c>
      <c r="C246" s="51" t="s">
        <v>72</v>
      </c>
      <c r="D246" s="4">
        <v>17</v>
      </c>
      <c r="E246" s="4">
        <v>-28234</v>
      </c>
      <c r="F246" s="4">
        <v>0</v>
      </c>
      <c r="G246" s="4">
        <v>-28234</v>
      </c>
      <c r="H246" s="4">
        <v>-29087</v>
      </c>
      <c r="I246" s="4">
        <v>0</v>
      </c>
      <c r="J246" s="4">
        <v>-29087</v>
      </c>
      <c r="K246" s="4">
        <v>-808</v>
      </c>
      <c r="L246" s="4">
        <v>-851</v>
      </c>
      <c r="M246" s="17">
        <f t="shared" si="81"/>
        <v>-4268.8237072875718</v>
      </c>
      <c r="N246" s="17">
        <f t="shared" si="81"/>
        <v>0</v>
      </c>
      <c r="O246" s="32">
        <f t="shared" si="81"/>
        <v>-4268.8237072875718</v>
      </c>
      <c r="P246" s="17">
        <f t="shared" si="81"/>
        <v>-4397.7925612337467</v>
      </c>
      <c r="Q246" s="17">
        <f t="shared" si="81"/>
        <v>0</v>
      </c>
      <c r="R246" s="32">
        <f t="shared" si="81"/>
        <v>-4397.7925612337467</v>
      </c>
      <c r="S246" s="20">
        <f t="shared" si="81"/>
        <v>-122.16510432416086</v>
      </c>
      <c r="T246" s="20">
        <f t="shared" si="81"/>
        <v>-128.66646507408527</v>
      </c>
      <c r="U246" s="161">
        <f t="shared" si="68"/>
        <v>-4390.9888116117327</v>
      </c>
      <c r="V246" s="161">
        <f t="shared" si="69"/>
        <v>-4526.4590263078317</v>
      </c>
      <c r="W246" s="160">
        <f t="shared" si="70"/>
        <v>3.0851869705943002E-2</v>
      </c>
      <c r="X246" s="182">
        <f t="shared" si="82"/>
        <v>-4390.9888116117327</v>
      </c>
      <c r="Y246" s="182">
        <f t="shared" si="83"/>
        <v>-4526.4590263078317</v>
      </c>
      <c r="Z246" s="181">
        <f t="shared" si="71"/>
        <v>3.0851869705943002E-2</v>
      </c>
    </row>
    <row r="247" spans="1:26" s="3" customFormat="1">
      <c r="A247" s="3" t="s">
        <v>73</v>
      </c>
      <c r="B247" s="4">
        <v>949</v>
      </c>
      <c r="C247" s="51" t="s">
        <v>74</v>
      </c>
      <c r="D247" s="4">
        <v>17</v>
      </c>
      <c r="E247" s="4">
        <v>-4452</v>
      </c>
      <c r="F247" s="4">
        <v>0</v>
      </c>
      <c r="G247" s="4">
        <v>-4452</v>
      </c>
      <c r="H247" s="4">
        <v>-4528</v>
      </c>
      <c r="I247" s="4">
        <v>0</v>
      </c>
      <c r="J247" s="4">
        <v>-4528</v>
      </c>
      <c r="K247" s="4">
        <v>-67</v>
      </c>
      <c r="L247" s="4">
        <v>-67</v>
      </c>
      <c r="M247" s="17">
        <f t="shared" si="81"/>
        <v>-4691.2539515279241</v>
      </c>
      <c r="N247" s="17">
        <f t="shared" si="81"/>
        <v>0</v>
      </c>
      <c r="O247" s="32">
        <f t="shared" si="81"/>
        <v>-4691.2539515279241</v>
      </c>
      <c r="P247" s="17">
        <f t="shared" si="81"/>
        <v>-4771.3382507903052</v>
      </c>
      <c r="Q247" s="17">
        <f t="shared" si="81"/>
        <v>0</v>
      </c>
      <c r="R247" s="32">
        <f t="shared" si="81"/>
        <v>-4771.3382507903052</v>
      </c>
      <c r="S247" s="20">
        <f t="shared" si="81"/>
        <v>-70.60063224446786</v>
      </c>
      <c r="T247" s="20">
        <f t="shared" si="81"/>
        <v>-70.60063224446786</v>
      </c>
      <c r="U247" s="161">
        <f t="shared" si="68"/>
        <v>-4761.8545837723923</v>
      </c>
      <c r="V247" s="161">
        <f t="shared" si="69"/>
        <v>-4841.9388830347734</v>
      </c>
      <c r="W247" s="160">
        <f t="shared" si="70"/>
        <v>1.68178800619605E-2</v>
      </c>
      <c r="X247" s="182">
        <f t="shared" si="82"/>
        <v>-4761.8545837723923</v>
      </c>
      <c r="Y247" s="182">
        <f t="shared" si="83"/>
        <v>-4841.9388830347734</v>
      </c>
      <c r="Z247" s="181">
        <f t="shared" si="71"/>
        <v>1.68178800619605E-2</v>
      </c>
    </row>
    <row r="248" spans="1:26" s="3" customFormat="1">
      <c r="A248" s="3" t="s">
        <v>113</v>
      </c>
      <c r="B248" s="4">
        <v>9912</v>
      </c>
      <c r="C248" s="51" t="s">
        <v>114</v>
      </c>
      <c r="D248" s="4">
        <v>17</v>
      </c>
      <c r="E248" s="4">
        <v>-36410</v>
      </c>
      <c r="F248" s="4">
        <v>0</v>
      </c>
      <c r="G248" s="4">
        <v>-36410</v>
      </c>
      <c r="H248" s="4">
        <v>-36082</v>
      </c>
      <c r="I248" s="4">
        <v>0</v>
      </c>
      <c r="J248" s="4">
        <v>-36082</v>
      </c>
      <c r="K248" s="4">
        <v>-699</v>
      </c>
      <c r="L248" s="4">
        <v>-709</v>
      </c>
      <c r="M248" s="17">
        <f t="shared" si="81"/>
        <v>-3673.3252623083131</v>
      </c>
      <c r="N248" s="17">
        <f t="shared" si="81"/>
        <v>0</v>
      </c>
      <c r="O248" s="32">
        <f t="shared" si="81"/>
        <v>-3673.3252623083131</v>
      </c>
      <c r="P248" s="17">
        <f t="shared" si="81"/>
        <v>-3640.2340597255852</v>
      </c>
      <c r="Q248" s="17">
        <f t="shared" si="81"/>
        <v>0</v>
      </c>
      <c r="R248" s="32">
        <f t="shared" si="81"/>
        <v>-3640.2340597255852</v>
      </c>
      <c r="S248" s="20">
        <f t="shared" si="81"/>
        <v>-70.520581113801455</v>
      </c>
      <c r="T248" s="20">
        <f t="shared" si="81"/>
        <v>-71.52945924132365</v>
      </c>
      <c r="U248" s="161">
        <f t="shared" si="68"/>
        <v>-3743.8458434221147</v>
      </c>
      <c r="V248" s="161">
        <f t="shared" si="69"/>
        <v>-3711.763518966909</v>
      </c>
      <c r="W248" s="160">
        <f t="shared" si="70"/>
        <v>-8.5693497534290453E-3</v>
      </c>
      <c r="X248" s="182">
        <f t="shared" si="82"/>
        <v>-3743.8458434221147</v>
      </c>
      <c r="Y248" s="182">
        <f t="shared" si="83"/>
        <v>-3711.763518966909</v>
      </c>
      <c r="Z248" s="181">
        <f t="shared" si="71"/>
        <v>-8.5693497534290453E-3</v>
      </c>
    </row>
    <row r="249" spans="1:26" s="3" customFormat="1">
      <c r="A249" s="3" t="s">
        <v>165</v>
      </c>
      <c r="B249" s="4">
        <v>12407</v>
      </c>
      <c r="C249" s="51" t="s">
        <v>166</v>
      </c>
      <c r="D249" s="4">
        <v>17</v>
      </c>
      <c r="E249" s="4">
        <v>-44405</v>
      </c>
      <c r="F249" s="4">
        <v>4</v>
      </c>
      <c r="G249" s="4">
        <v>-44401</v>
      </c>
      <c r="H249" s="4">
        <v>-43292</v>
      </c>
      <c r="I249" s="4">
        <v>6</v>
      </c>
      <c r="J249" s="4">
        <v>-43286</v>
      </c>
      <c r="K249" s="4">
        <v>-1452</v>
      </c>
      <c r="L249" s="4">
        <v>-1464</v>
      </c>
      <c r="M249" s="17">
        <f t="shared" si="81"/>
        <v>-3579.0279680825342</v>
      </c>
      <c r="N249" s="17">
        <f t="shared" si="81"/>
        <v>0.32239864592568712</v>
      </c>
      <c r="O249" s="32">
        <f t="shared" si="81"/>
        <v>-3578.7055694366086</v>
      </c>
      <c r="P249" s="17">
        <f t="shared" si="81"/>
        <v>-3489.3205448537115</v>
      </c>
      <c r="Q249" s="17">
        <f t="shared" si="81"/>
        <v>0.48359796888853068</v>
      </c>
      <c r="R249" s="32">
        <f t="shared" si="81"/>
        <v>-3488.8369468848232</v>
      </c>
      <c r="S249" s="20">
        <f t="shared" si="81"/>
        <v>-117.03070847102443</v>
      </c>
      <c r="T249" s="20">
        <f t="shared" si="81"/>
        <v>-117.99790440880149</v>
      </c>
      <c r="U249" s="161">
        <f t="shared" si="68"/>
        <v>-3696.0586765535586</v>
      </c>
      <c r="V249" s="161">
        <f t="shared" si="69"/>
        <v>-3607.3184492625128</v>
      </c>
      <c r="W249" s="160">
        <f t="shared" si="70"/>
        <v>-2.4009420590095365E-2</v>
      </c>
      <c r="X249" s="182">
        <f t="shared" si="82"/>
        <v>-3695.7362779076329</v>
      </c>
      <c r="Y249" s="182">
        <f t="shared" si="83"/>
        <v>-3606.8348512936245</v>
      </c>
      <c r="Z249" s="181">
        <f t="shared" si="71"/>
        <v>-2.4055132706693128E-2</v>
      </c>
    </row>
    <row r="250" spans="1:26" s="3" customFormat="1">
      <c r="A250" s="3" t="s">
        <v>205</v>
      </c>
      <c r="B250" s="4">
        <v>19115</v>
      </c>
      <c r="C250" s="51" t="s">
        <v>206</v>
      </c>
      <c r="D250" s="4">
        <v>17</v>
      </c>
      <c r="E250" s="4">
        <v>-54335</v>
      </c>
      <c r="F250" s="4">
        <v>0</v>
      </c>
      <c r="G250" s="4">
        <v>-54335</v>
      </c>
      <c r="H250" s="4">
        <v>-57712</v>
      </c>
      <c r="I250" s="4">
        <v>0</v>
      </c>
      <c r="J250" s="4">
        <v>-57712</v>
      </c>
      <c r="K250" s="4">
        <v>-1312</v>
      </c>
      <c r="L250" s="4">
        <v>-1326</v>
      </c>
      <c r="M250" s="17">
        <f t="shared" si="81"/>
        <v>-2842.5320428982473</v>
      </c>
      <c r="N250" s="17">
        <f t="shared" si="81"/>
        <v>0</v>
      </c>
      <c r="O250" s="32">
        <f t="shared" si="81"/>
        <v>-2842.5320428982473</v>
      </c>
      <c r="P250" s="17">
        <f t="shared" si="81"/>
        <v>-3019.1995814805127</v>
      </c>
      <c r="Q250" s="17">
        <f t="shared" si="81"/>
        <v>0</v>
      </c>
      <c r="R250" s="32">
        <f t="shared" si="81"/>
        <v>-3019.1995814805127</v>
      </c>
      <c r="S250" s="20">
        <f t="shared" si="81"/>
        <v>-68.637195919435001</v>
      </c>
      <c r="T250" s="20">
        <f t="shared" si="81"/>
        <v>-69.369605022233841</v>
      </c>
      <c r="U250" s="161">
        <f t="shared" si="68"/>
        <v>-2911.1692388176821</v>
      </c>
      <c r="V250" s="161">
        <f t="shared" si="69"/>
        <v>-3088.5691865027466</v>
      </c>
      <c r="W250" s="160">
        <f t="shared" si="70"/>
        <v>6.0937696551476517E-2</v>
      </c>
      <c r="X250" s="182">
        <f t="shared" si="82"/>
        <v>-2911.1692388176821</v>
      </c>
      <c r="Y250" s="182">
        <f t="shared" si="83"/>
        <v>-3088.5691865027466</v>
      </c>
      <c r="Z250" s="181">
        <f t="shared" si="71"/>
        <v>6.0937696551476517E-2</v>
      </c>
    </row>
    <row r="251" spans="1:26" s="3" customFormat="1">
      <c r="A251" s="3" t="s">
        <v>259</v>
      </c>
      <c r="B251" s="4">
        <v>15168</v>
      </c>
      <c r="C251" s="51" t="s">
        <v>260</v>
      </c>
      <c r="D251" s="4">
        <v>17</v>
      </c>
      <c r="E251" s="4">
        <v>-63715</v>
      </c>
      <c r="F251" s="4">
        <v>68</v>
      </c>
      <c r="G251" s="4">
        <v>-63647</v>
      </c>
      <c r="H251" s="4">
        <v>-64222</v>
      </c>
      <c r="I251" s="4">
        <v>86</v>
      </c>
      <c r="J251" s="4">
        <v>-64136</v>
      </c>
      <c r="K251" s="4">
        <v>-1140</v>
      </c>
      <c r="L251" s="4">
        <v>-1160</v>
      </c>
      <c r="M251" s="17">
        <f t="shared" si="81"/>
        <v>-4200.6197257383965</v>
      </c>
      <c r="N251" s="17">
        <f t="shared" si="81"/>
        <v>4.4831223628691985</v>
      </c>
      <c r="O251" s="32">
        <f t="shared" si="81"/>
        <v>-4196.1366033755276</v>
      </c>
      <c r="P251" s="17">
        <f t="shared" si="81"/>
        <v>-4234.0453586497888</v>
      </c>
      <c r="Q251" s="17">
        <f t="shared" si="81"/>
        <v>5.6698312236286919</v>
      </c>
      <c r="R251" s="32">
        <f t="shared" si="81"/>
        <v>-4228.3755274261603</v>
      </c>
      <c r="S251" s="20">
        <f t="shared" si="81"/>
        <v>-75.158227848101262</v>
      </c>
      <c r="T251" s="20">
        <f t="shared" si="81"/>
        <v>-76.476793248945143</v>
      </c>
      <c r="U251" s="161">
        <f t="shared" si="68"/>
        <v>-4275.7779535864975</v>
      </c>
      <c r="V251" s="161">
        <f t="shared" si="69"/>
        <v>-4310.5221518987337</v>
      </c>
      <c r="W251" s="160">
        <f t="shared" si="70"/>
        <v>8.1258191349933284E-3</v>
      </c>
      <c r="X251" s="182">
        <f t="shared" si="82"/>
        <v>-4271.2948312236285</v>
      </c>
      <c r="Y251" s="182">
        <f t="shared" si="83"/>
        <v>-4304.8523206751051</v>
      </c>
      <c r="Z251" s="181">
        <f t="shared" si="71"/>
        <v>7.8565144241899976E-3</v>
      </c>
    </row>
    <row r="252" spans="1:26" s="3" customFormat="1">
      <c r="A252" s="3" t="s">
        <v>265</v>
      </c>
      <c r="B252" s="4">
        <v>2533</v>
      </c>
      <c r="C252" s="51" t="s">
        <v>266</v>
      </c>
      <c r="D252" s="4">
        <v>17</v>
      </c>
      <c r="E252" s="4">
        <v>-10640</v>
      </c>
      <c r="F252" s="4">
        <v>0</v>
      </c>
      <c r="G252" s="4">
        <v>-10640</v>
      </c>
      <c r="H252" s="4">
        <v>-10562</v>
      </c>
      <c r="I252" s="4">
        <v>0</v>
      </c>
      <c r="J252" s="4">
        <v>-10562</v>
      </c>
      <c r="K252" s="4">
        <v>-253</v>
      </c>
      <c r="L252" s="4">
        <v>-312</v>
      </c>
      <c r="M252" s="17">
        <f t="shared" si="81"/>
        <v>-4200.552704303198</v>
      </c>
      <c r="N252" s="17">
        <f t="shared" si="81"/>
        <v>0</v>
      </c>
      <c r="O252" s="32">
        <f t="shared" si="81"/>
        <v>-4200.552704303198</v>
      </c>
      <c r="P252" s="17">
        <f t="shared" si="81"/>
        <v>-4169.7591788393211</v>
      </c>
      <c r="Q252" s="17">
        <f t="shared" si="81"/>
        <v>0</v>
      </c>
      <c r="R252" s="32">
        <f t="shared" si="81"/>
        <v>-4169.7591788393211</v>
      </c>
      <c r="S252" s="20">
        <f t="shared" si="81"/>
        <v>-99.881563363600478</v>
      </c>
      <c r="T252" s="20">
        <f t="shared" si="81"/>
        <v>-123.1741018555073</v>
      </c>
      <c r="U252" s="161">
        <f t="shared" si="68"/>
        <v>-4300.4342676667984</v>
      </c>
      <c r="V252" s="161">
        <f t="shared" si="69"/>
        <v>-4292.9332806948287</v>
      </c>
      <c r="W252" s="160">
        <f t="shared" si="70"/>
        <v>-1.7442394198108335E-3</v>
      </c>
      <c r="X252" s="182">
        <f t="shared" si="82"/>
        <v>-4300.4342676667984</v>
      </c>
      <c r="Y252" s="182">
        <f t="shared" si="83"/>
        <v>-4292.9332806948287</v>
      </c>
      <c r="Z252" s="181">
        <f t="shared" si="71"/>
        <v>-1.7442394198108335E-3</v>
      </c>
    </row>
    <row r="253" spans="1:26" s="3" customFormat="1">
      <c r="A253" s="3" t="s">
        <v>297</v>
      </c>
      <c r="B253" s="4">
        <v>10210</v>
      </c>
      <c r="C253" s="51" t="s">
        <v>298</v>
      </c>
      <c r="D253" s="4">
        <v>17</v>
      </c>
      <c r="E253" s="4">
        <v>-29119</v>
      </c>
      <c r="F253" s="4">
        <v>114</v>
      </c>
      <c r="G253" s="4">
        <v>-29005</v>
      </c>
      <c r="H253" s="4">
        <v>-29808</v>
      </c>
      <c r="I253" s="4">
        <v>189</v>
      </c>
      <c r="J253" s="4">
        <v>-29619</v>
      </c>
      <c r="K253" s="4">
        <v>-709</v>
      </c>
      <c r="L253" s="4">
        <v>-721</v>
      </c>
      <c r="M253" s="17">
        <f t="shared" si="81"/>
        <v>-2852.0078354554357</v>
      </c>
      <c r="N253" s="17">
        <f t="shared" si="81"/>
        <v>11.165523996082273</v>
      </c>
      <c r="O253" s="32">
        <f t="shared" si="81"/>
        <v>-2840.8423114593534</v>
      </c>
      <c r="P253" s="17">
        <f t="shared" si="81"/>
        <v>-2919.4906953966697</v>
      </c>
      <c r="Q253" s="17">
        <f t="shared" si="81"/>
        <v>18.511263467189032</v>
      </c>
      <c r="R253" s="32">
        <f t="shared" si="81"/>
        <v>-2900.9794319294811</v>
      </c>
      <c r="S253" s="20">
        <f t="shared" si="81"/>
        <v>-69.441723800195888</v>
      </c>
      <c r="T253" s="20">
        <f t="shared" si="81"/>
        <v>-70.617042115572971</v>
      </c>
      <c r="U253" s="161">
        <f t="shared" si="68"/>
        <v>-2921.4495592556318</v>
      </c>
      <c r="V253" s="161">
        <f t="shared" si="69"/>
        <v>-2990.1077375122427</v>
      </c>
      <c r="W253" s="160">
        <f t="shared" si="70"/>
        <v>2.3501408072951424E-2</v>
      </c>
      <c r="X253" s="182">
        <f t="shared" si="82"/>
        <v>-2910.2840352595495</v>
      </c>
      <c r="Y253" s="182">
        <f t="shared" si="83"/>
        <v>-2971.596474045054</v>
      </c>
      <c r="Z253" s="181">
        <f t="shared" si="71"/>
        <v>2.1067510264521916E-2</v>
      </c>
    </row>
    <row r="254" spans="1:26" s="3" customFormat="1">
      <c r="A254" s="3" t="s">
        <v>311</v>
      </c>
      <c r="B254" s="4">
        <v>2018</v>
      </c>
      <c r="C254" s="51" t="s">
        <v>312</v>
      </c>
      <c r="D254" s="4">
        <v>17</v>
      </c>
      <c r="E254" s="4">
        <v>-6388</v>
      </c>
      <c r="F254" s="4">
        <v>116</v>
      </c>
      <c r="G254" s="4">
        <v>-6272</v>
      </c>
      <c r="H254" s="4">
        <v>-6150</v>
      </c>
      <c r="I254" s="4">
        <v>60</v>
      </c>
      <c r="J254" s="4">
        <v>-6090</v>
      </c>
      <c r="K254" s="4">
        <v>-139</v>
      </c>
      <c r="L254" s="4">
        <v>-141</v>
      </c>
      <c r="M254" s="17">
        <f t="shared" si="81"/>
        <v>-3165.5104063429139</v>
      </c>
      <c r="N254" s="17">
        <f t="shared" si="81"/>
        <v>57.482656095143703</v>
      </c>
      <c r="O254" s="32">
        <f t="shared" si="81"/>
        <v>-3108.0277502477702</v>
      </c>
      <c r="P254" s="17">
        <f t="shared" si="81"/>
        <v>-3047.5718533201189</v>
      </c>
      <c r="Q254" s="17">
        <f t="shared" si="81"/>
        <v>29.732408325074331</v>
      </c>
      <c r="R254" s="32">
        <f t="shared" si="81"/>
        <v>-3017.8394449950447</v>
      </c>
      <c r="S254" s="20">
        <f t="shared" si="81"/>
        <v>-68.880079286422202</v>
      </c>
      <c r="T254" s="20">
        <f t="shared" si="81"/>
        <v>-69.871159563924678</v>
      </c>
      <c r="U254" s="161">
        <f t="shared" si="68"/>
        <v>-3234.3904856293361</v>
      </c>
      <c r="V254" s="161">
        <f t="shared" si="69"/>
        <v>-3117.4430128840436</v>
      </c>
      <c r="W254" s="160">
        <f t="shared" si="70"/>
        <v>-3.6157499616975675E-2</v>
      </c>
      <c r="X254" s="182">
        <f t="shared" si="82"/>
        <v>-3176.9078295341924</v>
      </c>
      <c r="Y254" s="182">
        <f t="shared" si="83"/>
        <v>-3087.7106045589694</v>
      </c>
      <c r="Z254" s="181">
        <f t="shared" si="71"/>
        <v>-2.8076743097800616E-2</v>
      </c>
    </row>
    <row r="255" spans="1:26" s="3" customFormat="1">
      <c r="A255" s="3" t="s">
        <v>323</v>
      </c>
      <c r="B255" s="4">
        <v>1076</v>
      </c>
      <c r="C255" s="51" t="s">
        <v>324</v>
      </c>
      <c r="D255" s="4">
        <v>17</v>
      </c>
      <c r="E255" s="4">
        <v>-3948</v>
      </c>
      <c r="F255" s="4">
        <v>0</v>
      </c>
      <c r="G255" s="4">
        <v>-3948</v>
      </c>
      <c r="H255" s="4">
        <v>-4134</v>
      </c>
      <c r="I255" s="4">
        <v>0</v>
      </c>
      <c r="J255" s="4">
        <v>-4134</v>
      </c>
      <c r="K255" s="4">
        <v>-85</v>
      </c>
      <c r="L255" s="4">
        <v>-108</v>
      </c>
      <c r="M255" s="17">
        <f t="shared" si="81"/>
        <v>-3669.1449814126395</v>
      </c>
      <c r="N255" s="17">
        <f t="shared" si="81"/>
        <v>0</v>
      </c>
      <c r="O255" s="32">
        <f t="shared" si="81"/>
        <v>-3669.1449814126395</v>
      </c>
      <c r="P255" s="17">
        <f t="shared" si="81"/>
        <v>-3842.007434944238</v>
      </c>
      <c r="Q255" s="17">
        <f t="shared" si="81"/>
        <v>0</v>
      </c>
      <c r="R255" s="32">
        <f t="shared" si="81"/>
        <v>-3842.007434944238</v>
      </c>
      <c r="S255" s="20">
        <f t="shared" si="81"/>
        <v>-78.996282527881036</v>
      </c>
      <c r="T255" s="20">
        <f t="shared" si="81"/>
        <v>-100.37174721189591</v>
      </c>
      <c r="U255" s="161">
        <f t="shared" si="68"/>
        <v>-3748.1412639405207</v>
      </c>
      <c r="V255" s="161">
        <f t="shared" si="69"/>
        <v>-3942.379182156134</v>
      </c>
      <c r="W255" s="160">
        <f t="shared" si="70"/>
        <v>5.1822464666501311E-2</v>
      </c>
      <c r="X255" s="182">
        <f t="shared" si="82"/>
        <v>-3748.1412639405207</v>
      </c>
      <c r="Y255" s="182">
        <f t="shared" si="83"/>
        <v>-3942.379182156134</v>
      </c>
      <c r="Z255" s="181">
        <f t="shared" si="71"/>
        <v>5.1822464666501311E-2</v>
      </c>
    </row>
    <row r="256" spans="1:26" s="3" customFormat="1">
      <c r="A256" s="3" t="s">
        <v>331</v>
      </c>
      <c r="B256" s="4">
        <v>8907</v>
      </c>
      <c r="C256" s="51" t="s">
        <v>332</v>
      </c>
      <c r="D256" s="4">
        <v>17</v>
      </c>
      <c r="E256" s="4">
        <v>-32829</v>
      </c>
      <c r="F256" s="4" t="s">
        <v>44</v>
      </c>
      <c r="G256" s="4">
        <v>-32829</v>
      </c>
      <c r="H256" s="4">
        <v>-33392</v>
      </c>
      <c r="I256" s="4" t="s">
        <v>44</v>
      </c>
      <c r="J256" s="4">
        <v>-33392</v>
      </c>
      <c r="K256" s="4">
        <v>-638</v>
      </c>
      <c r="L256" s="4">
        <v>-646</v>
      </c>
      <c r="M256" s="17">
        <f t="shared" si="81"/>
        <v>-3685.7527787133713</v>
      </c>
      <c r="N256" s="17" t="e">
        <f t="shared" si="81"/>
        <v>#VALUE!</v>
      </c>
      <c r="O256" s="32">
        <f t="shared" si="81"/>
        <v>-3685.7527787133713</v>
      </c>
      <c r="P256" s="17">
        <f t="shared" si="81"/>
        <v>-3748.9614909621646</v>
      </c>
      <c r="Q256" s="17" t="e">
        <f t="shared" si="81"/>
        <v>#VALUE!</v>
      </c>
      <c r="R256" s="32">
        <f t="shared" si="81"/>
        <v>-3748.9614909621646</v>
      </c>
      <c r="S256" s="20">
        <f t="shared" si="81"/>
        <v>-71.629055798809929</v>
      </c>
      <c r="T256" s="20">
        <f t="shared" si="81"/>
        <v>-72.527225777478392</v>
      </c>
      <c r="U256" s="161">
        <f t="shared" si="68"/>
        <v>-3757.3818345121813</v>
      </c>
      <c r="V256" s="161">
        <f t="shared" si="69"/>
        <v>-3821.4887167396428</v>
      </c>
      <c r="W256" s="160">
        <f t="shared" si="70"/>
        <v>1.7061583051961593E-2</v>
      </c>
      <c r="X256" s="182">
        <f t="shared" si="82"/>
        <v>-3757.3818345121813</v>
      </c>
      <c r="Y256" s="182">
        <f t="shared" si="83"/>
        <v>-3821.4887167396428</v>
      </c>
      <c r="Z256" s="181">
        <f t="shared" si="71"/>
        <v>1.7061583051961593E-2</v>
      </c>
    </row>
    <row r="257" spans="1:26" s="3" customFormat="1">
      <c r="A257" s="3" t="s">
        <v>355</v>
      </c>
      <c r="B257" s="4">
        <v>10397</v>
      </c>
      <c r="C257" s="51" t="s">
        <v>356</v>
      </c>
      <c r="D257" s="4">
        <v>17</v>
      </c>
      <c r="E257" s="4">
        <v>-43285</v>
      </c>
      <c r="F257" s="4">
        <v>0</v>
      </c>
      <c r="G257" s="4">
        <v>-43285</v>
      </c>
      <c r="H257" s="4">
        <v>-44673</v>
      </c>
      <c r="I257" s="4">
        <v>0</v>
      </c>
      <c r="J257" s="4">
        <v>-44673</v>
      </c>
      <c r="K257" s="4">
        <v>-1063</v>
      </c>
      <c r="L257" s="4">
        <v>-1261</v>
      </c>
      <c r="M257" s="17">
        <f t="shared" si="81"/>
        <v>-4163.2201596614404</v>
      </c>
      <c r="N257" s="17">
        <f t="shared" si="81"/>
        <v>0</v>
      </c>
      <c r="O257" s="32">
        <f t="shared" si="81"/>
        <v>-4163.2201596614404</v>
      </c>
      <c r="P257" s="17">
        <f t="shared" si="81"/>
        <v>-4296.7202077522361</v>
      </c>
      <c r="Q257" s="17">
        <f t="shared" si="81"/>
        <v>0</v>
      </c>
      <c r="R257" s="32">
        <f t="shared" si="81"/>
        <v>-4296.7202077522361</v>
      </c>
      <c r="S257" s="20">
        <f t="shared" si="81"/>
        <v>-102.24103106665385</v>
      </c>
      <c r="T257" s="20">
        <f t="shared" si="81"/>
        <v>-121.28498605366933</v>
      </c>
      <c r="U257" s="161">
        <f t="shared" si="68"/>
        <v>-4265.4611907280942</v>
      </c>
      <c r="V257" s="161">
        <f t="shared" si="69"/>
        <v>-4418.005193805905</v>
      </c>
      <c r="W257" s="160">
        <f t="shared" si="70"/>
        <v>3.5762604852529911E-2</v>
      </c>
      <c r="X257" s="182">
        <f t="shared" si="82"/>
        <v>-4265.4611907280942</v>
      </c>
      <c r="Y257" s="182">
        <f t="shared" si="83"/>
        <v>-4418.005193805905</v>
      </c>
      <c r="Z257" s="181">
        <f t="shared" si="71"/>
        <v>3.5762604852529911E-2</v>
      </c>
    </row>
    <row r="258" spans="1:26" s="3" customFormat="1">
      <c r="A258" s="3" t="s">
        <v>373</v>
      </c>
      <c r="B258" s="4">
        <v>7102</v>
      </c>
      <c r="C258" s="51" t="s">
        <v>374</v>
      </c>
      <c r="D258" s="4">
        <v>17</v>
      </c>
      <c r="E258" s="4">
        <v>-34238</v>
      </c>
      <c r="F258" s="4">
        <v>0</v>
      </c>
      <c r="G258" s="4">
        <v>-34238</v>
      </c>
      <c r="H258" s="4">
        <v>-33877</v>
      </c>
      <c r="I258" s="4">
        <v>0</v>
      </c>
      <c r="J258" s="4">
        <v>-33877</v>
      </c>
      <c r="K258" s="4">
        <v>-907</v>
      </c>
      <c r="L258" s="4">
        <v>-997</v>
      </c>
      <c r="M258" s="17">
        <f t="shared" si="81"/>
        <v>-4820.8955223880594</v>
      </c>
      <c r="N258" s="17">
        <f t="shared" si="81"/>
        <v>0</v>
      </c>
      <c r="O258" s="32">
        <f t="shared" si="81"/>
        <v>-4820.8955223880594</v>
      </c>
      <c r="P258" s="17">
        <f t="shared" si="81"/>
        <v>-4770.0647704871872</v>
      </c>
      <c r="Q258" s="17">
        <f t="shared" si="81"/>
        <v>0</v>
      </c>
      <c r="R258" s="32">
        <f t="shared" si="81"/>
        <v>-4770.0647704871872</v>
      </c>
      <c r="S258" s="20">
        <f t="shared" si="81"/>
        <v>-127.7105040833568</v>
      </c>
      <c r="T258" s="20">
        <f t="shared" si="81"/>
        <v>-140.38299070684315</v>
      </c>
      <c r="U258" s="161">
        <f t="shared" si="68"/>
        <v>-4948.606026471416</v>
      </c>
      <c r="V258" s="161">
        <f t="shared" si="69"/>
        <v>-4910.4477611940301</v>
      </c>
      <c r="W258" s="160">
        <f t="shared" si="70"/>
        <v>-7.7109119362639422E-3</v>
      </c>
      <c r="X258" s="182">
        <f t="shared" si="82"/>
        <v>-4948.606026471416</v>
      </c>
      <c r="Y258" s="182">
        <f t="shared" si="83"/>
        <v>-4910.4477611940301</v>
      </c>
      <c r="Z258" s="181">
        <f t="shared" si="71"/>
        <v>-7.7109119362639422E-3</v>
      </c>
    </row>
    <row r="259" spans="1:26" s="3" customFormat="1">
      <c r="A259" s="3" t="s">
        <v>375</v>
      </c>
      <c r="B259" s="4">
        <v>209648</v>
      </c>
      <c r="C259" s="51" t="s">
        <v>376</v>
      </c>
      <c r="D259" s="4">
        <v>17</v>
      </c>
      <c r="E259" s="4">
        <v>-683945</v>
      </c>
      <c r="F259" s="4" t="s">
        <v>44</v>
      </c>
      <c r="G259" s="4">
        <v>-683945</v>
      </c>
      <c r="H259" s="4">
        <v>-720714</v>
      </c>
      <c r="I259" s="4" t="s">
        <v>44</v>
      </c>
      <c r="J259" s="4">
        <v>-720714</v>
      </c>
      <c r="K259" s="4">
        <v>-13733</v>
      </c>
      <c r="L259" s="4">
        <v>-15452</v>
      </c>
      <c r="M259" s="17">
        <f t="shared" si="81"/>
        <v>-3262.3492711592767</v>
      </c>
      <c r="N259" s="17" t="e">
        <f t="shared" si="81"/>
        <v>#VALUE!</v>
      </c>
      <c r="O259" s="32">
        <f t="shared" si="81"/>
        <v>-3262.3492711592767</v>
      </c>
      <c r="P259" s="17">
        <f t="shared" si="81"/>
        <v>-3437.7337251011218</v>
      </c>
      <c r="Q259" s="17" t="e">
        <f t="shared" si="81"/>
        <v>#VALUE!</v>
      </c>
      <c r="R259" s="32">
        <f t="shared" si="81"/>
        <v>-3437.7337251011218</v>
      </c>
      <c r="S259" s="20">
        <f t="shared" si="81"/>
        <v>-65.505037014424175</v>
      </c>
      <c r="T259" s="20">
        <f t="shared" si="81"/>
        <v>-73.704495153781579</v>
      </c>
      <c r="U259" s="161">
        <f t="shared" si="68"/>
        <v>-3327.8543081737007</v>
      </c>
      <c r="V259" s="161">
        <f t="shared" si="69"/>
        <v>-3511.4382202549032</v>
      </c>
      <c r="W259" s="160">
        <f t="shared" si="70"/>
        <v>5.5165850148635842E-2</v>
      </c>
      <c r="X259" s="182">
        <f t="shared" si="82"/>
        <v>-3327.8543081737007</v>
      </c>
      <c r="Y259" s="182">
        <f t="shared" si="83"/>
        <v>-3511.4382202549032</v>
      </c>
      <c r="Z259" s="181">
        <f t="shared" si="71"/>
        <v>5.5165850148635842E-2</v>
      </c>
    </row>
    <row r="260" spans="1:26" s="3" customFormat="1">
      <c r="A260" s="3" t="s">
        <v>425</v>
      </c>
      <c r="B260" s="4">
        <v>7678</v>
      </c>
      <c r="C260" s="51" t="s">
        <v>426</v>
      </c>
      <c r="D260" s="4">
        <v>17</v>
      </c>
      <c r="E260" s="4">
        <v>-35860</v>
      </c>
      <c r="F260" s="4">
        <v>38</v>
      </c>
      <c r="G260" s="4">
        <v>-35822</v>
      </c>
      <c r="H260" s="4">
        <v>-36939</v>
      </c>
      <c r="I260" s="4">
        <v>39</v>
      </c>
      <c r="J260" s="4">
        <v>-36900</v>
      </c>
      <c r="K260" s="4">
        <v>-555</v>
      </c>
      <c r="L260" s="4">
        <v>-555</v>
      </c>
      <c r="M260" s="17">
        <f t="shared" si="81"/>
        <v>-4670.4871060171918</v>
      </c>
      <c r="N260" s="17">
        <f t="shared" si="81"/>
        <v>4.9492055222714244</v>
      </c>
      <c r="O260" s="32">
        <f t="shared" si="81"/>
        <v>-4665.5379004949209</v>
      </c>
      <c r="P260" s="17">
        <f t="shared" si="81"/>
        <v>-4811.0184943995828</v>
      </c>
      <c r="Q260" s="17">
        <f t="shared" si="81"/>
        <v>5.0794477728575149</v>
      </c>
      <c r="R260" s="32">
        <f t="shared" si="81"/>
        <v>-4805.9390466267259</v>
      </c>
      <c r="S260" s="20">
        <f t="shared" si="81"/>
        <v>-72.284449075280023</v>
      </c>
      <c r="T260" s="20">
        <f t="shared" si="81"/>
        <v>-72.284449075280023</v>
      </c>
      <c r="U260" s="161">
        <f t="shared" si="68"/>
        <v>-4742.7715550924722</v>
      </c>
      <c r="V260" s="161">
        <f t="shared" si="69"/>
        <v>-4883.3029434748632</v>
      </c>
      <c r="W260" s="160">
        <f t="shared" si="70"/>
        <v>2.9630646711519937E-2</v>
      </c>
      <c r="X260" s="182">
        <f t="shared" si="82"/>
        <v>-4737.8223495702014</v>
      </c>
      <c r="Y260" s="182">
        <f t="shared" si="83"/>
        <v>-4878.2234957020064</v>
      </c>
      <c r="Z260" s="181">
        <f t="shared" si="71"/>
        <v>2.963410946477163E-2</v>
      </c>
    </row>
    <row r="261" spans="1:26" s="3" customFormat="1">
      <c r="A261" s="3" t="s">
        <v>437</v>
      </c>
      <c r="B261" s="4">
        <v>3045</v>
      </c>
      <c r="C261" s="51" t="s">
        <v>438</v>
      </c>
      <c r="D261" s="4">
        <v>17</v>
      </c>
      <c r="E261" s="4">
        <v>-12130</v>
      </c>
      <c r="F261" s="4">
        <v>0</v>
      </c>
      <c r="G261" s="4">
        <v>-12130</v>
      </c>
      <c r="H261" s="4">
        <v>-12497</v>
      </c>
      <c r="I261" s="4">
        <v>0</v>
      </c>
      <c r="J261" s="4">
        <v>-12497</v>
      </c>
      <c r="K261" s="4">
        <v>-356</v>
      </c>
      <c r="L261" s="4">
        <v>-381</v>
      </c>
      <c r="M261" s="17">
        <f t="shared" si="81"/>
        <v>-3983.5796387520527</v>
      </c>
      <c r="N261" s="17">
        <f t="shared" si="81"/>
        <v>0</v>
      </c>
      <c r="O261" s="32">
        <f t="shared" si="81"/>
        <v>-3983.5796387520527</v>
      </c>
      <c r="P261" s="17">
        <f t="shared" si="81"/>
        <v>-4104.1050903119867</v>
      </c>
      <c r="Q261" s="17">
        <f t="shared" si="81"/>
        <v>0</v>
      </c>
      <c r="R261" s="32">
        <f t="shared" si="81"/>
        <v>-4104.1050903119867</v>
      </c>
      <c r="S261" s="20">
        <f t="shared" si="81"/>
        <v>-116.91297208538587</v>
      </c>
      <c r="T261" s="20">
        <f t="shared" si="81"/>
        <v>-125.1231527093596</v>
      </c>
      <c r="U261" s="161">
        <f t="shared" si="68"/>
        <v>-4100.4926108374384</v>
      </c>
      <c r="V261" s="161">
        <f t="shared" si="69"/>
        <v>-4229.2282430213463</v>
      </c>
      <c r="W261" s="160">
        <f t="shared" si="70"/>
        <v>3.1395162582091851E-2</v>
      </c>
      <c r="X261" s="182">
        <f t="shared" si="82"/>
        <v>-4100.4926108374384</v>
      </c>
      <c r="Y261" s="182">
        <f t="shared" si="83"/>
        <v>-4229.2282430213463</v>
      </c>
      <c r="Z261" s="181">
        <f t="shared" si="71"/>
        <v>3.1395162582091851E-2</v>
      </c>
    </row>
    <row r="262" spans="1:26" s="3" customFormat="1">
      <c r="A262" s="3" t="s">
        <v>439</v>
      </c>
      <c r="B262" s="4">
        <v>4962</v>
      </c>
      <c r="C262" s="51" t="s">
        <v>440</v>
      </c>
      <c r="D262" s="4">
        <v>17</v>
      </c>
      <c r="E262" s="4">
        <v>-27120</v>
      </c>
      <c r="F262" s="4">
        <v>0</v>
      </c>
      <c r="G262" s="4">
        <v>-27120</v>
      </c>
      <c r="H262" s="4">
        <v>-27201</v>
      </c>
      <c r="I262" s="4">
        <v>0</v>
      </c>
      <c r="J262" s="4">
        <v>-27201</v>
      </c>
      <c r="K262" s="4">
        <v>-553</v>
      </c>
      <c r="L262" s="4">
        <v>-582</v>
      </c>
      <c r="M262" s="17">
        <f t="shared" si="81"/>
        <v>-5465.5380894800483</v>
      </c>
      <c r="N262" s="17">
        <f t="shared" si="81"/>
        <v>0</v>
      </c>
      <c r="O262" s="32">
        <f t="shared" si="81"/>
        <v>-5465.5380894800483</v>
      </c>
      <c r="P262" s="17">
        <f t="shared" si="81"/>
        <v>-5481.8621523579204</v>
      </c>
      <c r="Q262" s="17">
        <f t="shared" si="81"/>
        <v>0</v>
      </c>
      <c r="R262" s="32">
        <f t="shared" si="81"/>
        <v>-5481.8621523579204</v>
      </c>
      <c r="S262" s="20">
        <f t="shared" si="81"/>
        <v>-111.44699717855703</v>
      </c>
      <c r="T262" s="20">
        <f t="shared" si="81"/>
        <v>-117.29141475211608</v>
      </c>
      <c r="U262" s="161">
        <f t="shared" ref="U262:U324" si="84">M262+S262</f>
        <v>-5576.9850866586057</v>
      </c>
      <c r="V262" s="161">
        <f t="shared" ref="V262:V324" si="85">P262+T262</f>
        <v>-5599.1535671100364</v>
      </c>
      <c r="W262" s="160">
        <f t="shared" si="70"/>
        <v>3.9749936761463989E-3</v>
      </c>
      <c r="X262" s="182">
        <f t="shared" si="82"/>
        <v>-5576.9850866586057</v>
      </c>
      <c r="Y262" s="182">
        <f t="shared" si="83"/>
        <v>-5599.1535671100364</v>
      </c>
      <c r="Z262" s="181">
        <f t="shared" si="71"/>
        <v>3.9749936761463989E-3</v>
      </c>
    </row>
    <row r="263" spans="1:26" s="3" customFormat="1">
      <c r="A263" s="3" t="s">
        <v>441</v>
      </c>
      <c r="B263" s="4">
        <v>1631</v>
      </c>
      <c r="C263" s="51" t="s">
        <v>442</v>
      </c>
      <c r="D263" s="4">
        <v>17</v>
      </c>
      <c r="E263" s="4">
        <v>-6737</v>
      </c>
      <c r="F263" s="4" t="s">
        <v>44</v>
      </c>
      <c r="G263" s="4">
        <v>-6737</v>
      </c>
      <c r="H263" s="4">
        <v>-7220</v>
      </c>
      <c r="I263" s="4" t="s">
        <v>44</v>
      </c>
      <c r="J263" s="4">
        <v>-7220</v>
      </c>
      <c r="K263" s="4">
        <v>-215</v>
      </c>
      <c r="L263" s="4">
        <v>-245</v>
      </c>
      <c r="M263" s="17">
        <f t="shared" si="81"/>
        <v>-4130.5947271612504</v>
      </c>
      <c r="N263" s="17" t="e">
        <f t="shared" si="81"/>
        <v>#VALUE!</v>
      </c>
      <c r="O263" s="32">
        <f t="shared" si="81"/>
        <v>-4130.5947271612504</v>
      </c>
      <c r="P263" s="17">
        <f t="shared" si="81"/>
        <v>-4426.732066217045</v>
      </c>
      <c r="Q263" s="17" t="e">
        <f t="shared" si="81"/>
        <v>#VALUE!</v>
      </c>
      <c r="R263" s="32">
        <f t="shared" si="81"/>
        <v>-4426.732066217045</v>
      </c>
      <c r="S263" s="20">
        <f t="shared" si="81"/>
        <v>-131.82096873083998</v>
      </c>
      <c r="T263" s="20">
        <f t="shared" si="81"/>
        <v>-150.21459227467813</v>
      </c>
      <c r="U263" s="161">
        <f t="shared" si="84"/>
        <v>-4262.4156958920903</v>
      </c>
      <c r="V263" s="161">
        <f t="shared" si="85"/>
        <v>-4576.9466584917227</v>
      </c>
      <c r="W263" s="160">
        <f t="shared" si="70"/>
        <v>7.3791714614499515E-2</v>
      </c>
      <c r="X263" s="182">
        <f t="shared" si="82"/>
        <v>-4262.4156958920903</v>
      </c>
      <c r="Y263" s="182">
        <f t="shared" si="83"/>
        <v>-4576.9466584917227</v>
      </c>
      <c r="Z263" s="181">
        <f t="shared" si="71"/>
        <v>7.3791714614499515E-2</v>
      </c>
    </row>
    <row r="264" spans="1:26" s="3" customFormat="1">
      <c r="A264" s="3" t="s">
        <v>449</v>
      </c>
      <c r="B264" s="4">
        <v>24260</v>
      </c>
      <c r="C264" s="51" t="s">
        <v>450</v>
      </c>
      <c r="D264" s="4">
        <v>17</v>
      </c>
      <c r="E264" s="4">
        <v>-95694</v>
      </c>
      <c r="F264" s="4">
        <v>0</v>
      </c>
      <c r="G264" s="4">
        <v>-95694</v>
      </c>
      <c r="H264" s="4">
        <v>-98954</v>
      </c>
      <c r="I264" s="4">
        <v>0</v>
      </c>
      <c r="J264" s="4">
        <v>-98954</v>
      </c>
      <c r="K264" s="4">
        <v>-3100</v>
      </c>
      <c r="L264" s="4">
        <v>-3088</v>
      </c>
      <c r="M264" s="17">
        <f t="shared" si="81"/>
        <v>-3944.5177246496291</v>
      </c>
      <c r="N264" s="17">
        <f t="shared" si="81"/>
        <v>0</v>
      </c>
      <c r="O264" s="32">
        <f t="shared" si="81"/>
        <v>-3944.5177246496291</v>
      </c>
      <c r="P264" s="17">
        <f t="shared" si="81"/>
        <v>-4078.8953009068427</v>
      </c>
      <c r="Q264" s="17">
        <f t="shared" si="81"/>
        <v>0</v>
      </c>
      <c r="R264" s="32">
        <f t="shared" si="81"/>
        <v>-4078.8953009068427</v>
      </c>
      <c r="S264" s="20">
        <f t="shared" si="81"/>
        <v>-127.78235779060181</v>
      </c>
      <c r="T264" s="20">
        <f t="shared" si="81"/>
        <v>-127.28771640560593</v>
      </c>
      <c r="U264" s="161">
        <f t="shared" si="84"/>
        <v>-4072.3000824402311</v>
      </c>
      <c r="V264" s="161">
        <f t="shared" si="85"/>
        <v>-4206.183017312449</v>
      </c>
      <c r="W264" s="160">
        <f t="shared" ref="W264:W327" si="86">V264/U264-1</f>
        <v>3.2876490475130193E-2</v>
      </c>
      <c r="X264" s="182">
        <f t="shared" si="82"/>
        <v>-4072.3000824402311</v>
      </c>
      <c r="Y264" s="182">
        <f t="shared" si="83"/>
        <v>-4206.183017312449</v>
      </c>
      <c r="Z264" s="181">
        <f t="shared" ref="Z264:Z327" si="87">Y264/X264-1</f>
        <v>3.2876490475130193E-2</v>
      </c>
    </row>
    <row r="265" spans="1:26" s="3" customFormat="1">
      <c r="A265" s="3" t="s">
        <v>467</v>
      </c>
      <c r="B265" s="4">
        <v>2689</v>
      </c>
      <c r="C265" s="51" t="s">
        <v>468</v>
      </c>
      <c r="D265" s="4">
        <v>17</v>
      </c>
      <c r="E265" s="4">
        <v>-11870</v>
      </c>
      <c r="F265" s="4">
        <v>117</v>
      </c>
      <c r="G265" s="4">
        <v>-11753</v>
      </c>
      <c r="H265" s="4">
        <v>-12407</v>
      </c>
      <c r="I265" s="4">
        <v>106</v>
      </c>
      <c r="J265" s="4">
        <v>-12301</v>
      </c>
      <c r="K265" s="4">
        <v>-250</v>
      </c>
      <c r="L265" s="4">
        <v>-241</v>
      </c>
      <c r="M265" s="17">
        <f t="shared" si="81"/>
        <v>-4414.2804016362961</v>
      </c>
      <c r="N265" s="17">
        <f t="shared" si="81"/>
        <v>43.51059873558944</v>
      </c>
      <c r="O265" s="32">
        <f t="shared" si="81"/>
        <v>-4370.769802900707</v>
      </c>
      <c r="P265" s="17">
        <f t="shared" si="81"/>
        <v>-4613.9828932688733</v>
      </c>
      <c r="Q265" s="17">
        <f t="shared" si="81"/>
        <v>39.419858683525476</v>
      </c>
      <c r="R265" s="32">
        <f t="shared" si="81"/>
        <v>-4574.5630345853479</v>
      </c>
      <c r="S265" s="20">
        <f t="shared" si="81"/>
        <v>-92.971364819635554</v>
      </c>
      <c r="T265" s="20">
        <f t="shared" si="81"/>
        <v>-89.624395686128679</v>
      </c>
      <c r="U265" s="161">
        <f t="shared" si="84"/>
        <v>-4507.2517664559318</v>
      </c>
      <c r="V265" s="161">
        <f t="shared" si="85"/>
        <v>-4703.6072889550023</v>
      </c>
      <c r="W265" s="160">
        <f t="shared" si="86"/>
        <v>4.3564356435643603E-2</v>
      </c>
      <c r="X265" s="182">
        <f t="shared" si="82"/>
        <v>-4463.7411677203427</v>
      </c>
      <c r="Y265" s="182">
        <f t="shared" si="83"/>
        <v>-4664.1874302714768</v>
      </c>
      <c r="Z265" s="181">
        <f t="shared" si="87"/>
        <v>4.490544030659005E-2</v>
      </c>
    </row>
    <row r="266" spans="1:26" s="3" customFormat="1">
      <c r="A266" s="3" t="s">
        <v>501</v>
      </c>
      <c r="B266" s="4">
        <v>4783</v>
      </c>
      <c r="C266" s="51" t="s">
        <v>502</v>
      </c>
      <c r="D266" s="4">
        <v>17</v>
      </c>
      <c r="E266" s="4">
        <v>-20339</v>
      </c>
      <c r="F266" s="4">
        <v>0</v>
      </c>
      <c r="G266" s="4">
        <v>-20339</v>
      </c>
      <c r="H266" s="4">
        <v>-20643</v>
      </c>
      <c r="I266" s="4">
        <v>0</v>
      </c>
      <c r="J266" s="4">
        <v>-20643</v>
      </c>
      <c r="K266" s="4">
        <v>-550</v>
      </c>
      <c r="L266" s="4">
        <v>-531</v>
      </c>
      <c r="M266" s="17">
        <f t="shared" si="81"/>
        <v>-4252.3520802843404</v>
      </c>
      <c r="N266" s="17">
        <f t="shared" si="81"/>
        <v>0</v>
      </c>
      <c r="O266" s="32">
        <f t="shared" si="81"/>
        <v>-4252.3520802843404</v>
      </c>
      <c r="P266" s="17">
        <f t="shared" si="81"/>
        <v>-4315.9105164122939</v>
      </c>
      <c r="Q266" s="17">
        <f t="shared" si="81"/>
        <v>0</v>
      </c>
      <c r="R266" s="32">
        <f t="shared" si="81"/>
        <v>-4315.9105164122939</v>
      </c>
      <c r="S266" s="20">
        <f t="shared" si="81"/>
        <v>-114.99059167886264</v>
      </c>
      <c r="T266" s="20">
        <f t="shared" si="81"/>
        <v>-111.01818942086557</v>
      </c>
      <c r="U266" s="161">
        <f t="shared" si="84"/>
        <v>-4367.3426719632034</v>
      </c>
      <c r="V266" s="161">
        <f t="shared" si="85"/>
        <v>-4426.9287058331593</v>
      </c>
      <c r="W266" s="160">
        <f t="shared" si="86"/>
        <v>1.3643544449231548E-2</v>
      </c>
      <c r="X266" s="182">
        <f t="shared" si="82"/>
        <v>-4367.3426719632034</v>
      </c>
      <c r="Y266" s="182">
        <f t="shared" si="83"/>
        <v>-4426.9287058331593</v>
      </c>
      <c r="Z266" s="181">
        <f t="shared" si="87"/>
        <v>1.3643544449231548E-2</v>
      </c>
    </row>
    <row r="267" spans="1:26" s="3" customFormat="1">
      <c r="A267" s="3" t="s">
        <v>505</v>
      </c>
      <c r="B267" s="4">
        <v>5024</v>
      </c>
      <c r="C267" s="51" t="s">
        <v>506</v>
      </c>
      <c r="D267" s="4">
        <v>17</v>
      </c>
      <c r="E267" s="4">
        <v>-19291</v>
      </c>
      <c r="F267" s="4" t="s">
        <v>44</v>
      </c>
      <c r="G267" s="4">
        <v>-19291</v>
      </c>
      <c r="H267" s="4">
        <v>-20257</v>
      </c>
      <c r="I267" s="4" t="s">
        <v>44</v>
      </c>
      <c r="J267" s="4">
        <v>-20257</v>
      </c>
      <c r="K267" s="4">
        <v>-518</v>
      </c>
      <c r="L267" s="4">
        <v>-635</v>
      </c>
      <c r="M267" s="17">
        <f t="shared" si="81"/>
        <v>-3839.7691082802548</v>
      </c>
      <c r="N267" s="17" t="e">
        <f t="shared" si="81"/>
        <v>#VALUE!</v>
      </c>
      <c r="O267" s="32">
        <f t="shared" si="81"/>
        <v>-3839.7691082802548</v>
      </c>
      <c r="P267" s="17">
        <f t="shared" si="81"/>
        <v>-4032.0461783439491</v>
      </c>
      <c r="Q267" s="17" t="e">
        <f t="shared" si="81"/>
        <v>#VALUE!</v>
      </c>
      <c r="R267" s="32">
        <f t="shared" si="81"/>
        <v>-4032.0461783439491</v>
      </c>
      <c r="S267" s="20">
        <f t="shared" si="81"/>
        <v>-103.10509554140127</v>
      </c>
      <c r="T267" s="20">
        <f t="shared" si="81"/>
        <v>-126.39331210191082</v>
      </c>
      <c r="U267" s="161">
        <f t="shared" si="84"/>
        <v>-3942.874203821656</v>
      </c>
      <c r="V267" s="161">
        <f t="shared" si="85"/>
        <v>-4158.4394904458595</v>
      </c>
      <c r="W267" s="160">
        <f t="shared" si="86"/>
        <v>5.4672118733908759E-2</v>
      </c>
      <c r="X267" s="182">
        <f t="shared" si="82"/>
        <v>-3942.874203821656</v>
      </c>
      <c r="Y267" s="182">
        <f t="shared" si="83"/>
        <v>-4158.4394904458595</v>
      </c>
      <c r="Z267" s="181">
        <f t="shared" si="87"/>
        <v>5.4672118733908759E-2</v>
      </c>
    </row>
    <row r="268" spans="1:26" s="3" customFormat="1">
      <c r="A268" s="3" t="s">
        <v>507</v>
      </c>
      <c r="B268" s="4">
        <v>5131</v>
      </c>
      <c r="C268" s="51" t="s">
        <v>508</v>
      </c>
      <c r="D268" s="4">
        <v>17</v>
      </c>
      <c r="E268" s="4">
        <v>-24560</v>
      </c>
      <c r="F268" s="4">
        <v>0</v>
      </c>
      <c r="G268" s="4">
        <v>-24560</v>
      </c>
      <c r="H268" s="4">
        <v>-24134</v>
      </c>
      <c r="I268" s="4">
        <v>0</v>
      </c>
      <c r="J268" s="4">
        <v>-24134</v>
      </c>
      <c r="K268" s="4">
        <v>-618</v>
      </c>
      <c r="L268" s="4">
        <v>-800</v>
      </c>
      <c r="M268" s="17">
        <f t="shared" si="81"/>
        <v>-4786.5913077372834</v>
      </c>
      <c r="N268" s="17">
        <f t="shared" si="81"/>
        <v>0</v>
      </c>
      <c r="O268" s="32">
        <f t="shared" si="81"/>
        <v>-4786.5913077372834</v>
      </c>
      <c r="P268" s="17">
        <f t="shared" si="81"/>
        <v>-4703.5665562268559</v>
      </c>
      <c r="Q268" s="17">
        <f t="shared" si="81"/>
        <v>0</v>
      </c>
      <c r="R268" s="32">
        <f t="shared" si="81"/>
        <v>-4703.5665562268559</v>
      </c>
      <c r="S268" s="20">
        <f t="shared" si="81"/>
        <v>-120.44435782498539</v>
      </c>
      <c r="T268" s="20">
        <f t="shared" si="81"/>
        <v>-155.91502631066069</v>
      </c>
      <c r="U268" s="161">
        <f t="shared" si="84"/>
        <v>-4907.0356655622691</v>
      </c>
      <c r="V268" s="161">
        <f t="shared" si="85"/>
        <v>-4859.4815825375163</v>
      </c>
      <c r="W268" s="160">
        <f t="shared" si="86"/>
        <v>-9.6910000794346862E-3</v>
      </c>
      <c r="X268" s="182">
        <f t="shared" si="82"/>
        <v>-4907.0356655622691</v>
      </c>
      <c r="Y268" s="182">
        <f t="shared" si="83"/>
        <v>-4859.4815825375163</v>
      </c>
      <c r="Z268" s="181">
        <f t="shared" si="87"/>
        <v>-9.6910000794346862E-3</v>
      </c>
    </row>
    <row r="269" spans="1:26" s="3" customFormat="1">
      <c r="A269" s="3" t="s">
        <v>539</v>
      </c>
      <c r="B269" s="4">
        <v>3914</v>
      </c>
      <c r="C269" s="51" t="s">
        <v>540</v>
      </c>
      <c r="D269" s="4">
        <v>17</v>
      </c>
      <c r="E269" s="4">
        <v>-17969</v>
      </c>
      <c r="F269" s="4" t="s">
        <v>44</v>
      </c>
      <c r="G269" s="4">
        <v>-17969</v>
      </c>
      <c r="H269" s="4">
        <v>-18351</v>
      </c>
      <c r="I269" s="4" t="s">
        <v>44</v>
      </c>
      <c r="J269" s="4">
        <v>-18351</v>
      </c>
      <c r="K269" s="4">
        <v>-278</v>
      </c>
      <c r="L269" s="4">
        <v>-277</v>
      </c>
      <c r="M269" s="17">
        <f t="shared" si="81"/>
        <v>-4590.9555442003066</v>
      </c>
      <c r="N269" s="17" t="e">
        <f t="shared" si="81"/>
        <v>#VALUE!</v>
      </c>
      <c r="O269" s="32">
        <f t="shared" si="81"/>
        <v>-4590.9555442003066</v>
      </c>
      <c r="P269" s="17">
        <f t="shared" si="81"/>
        <v>-4688.5539090444554</v>
      </c>
      <c r="Q269" s="17" t="e">
        <f t="shared" si="81"/>
        <v>#VALUE!</v>
      </c>
      <c r="R269" s="32">
        <f t="shared" si="81"/>
        <v>-4688.5539090444554</v>
      </c>
      <c r="S269" s="20">
        <f t="shared" si="81"/>
        <v>-71.027082268778742</v>
      </c>
      <c r="T269" s="20">
        <f t="shared" si="81"/>
        <v>-70.771589167092486</v>
      </c>
      <c r="U269" s="161">
        <f t="shared" si="84"/>
        <v>-4661.9826264690855</v>
      </c>
      <c r="V269" s="161">
        <f t="shared" si="85"/>
        <v>-4759.3254982115477</v>
      </c>
      <c r="W269" s="160">
        <f t="shared" si="86"/>
        <v>2.0880144681317381E-2</v>
      </c>
      <c r="X269" s="182">
        <f t="shared" si="82"/>
        <v>-4661.9826264690855</v>
      </c>
      <c r="Y269" s="182">
        <f t="shared" si="83"/>
        <v>-4759.3254982115477</v>
      </c>
      <c r="Z269" s="181">
        <f t="shared" si="87"/>
        <v>2.0880144681317381E-2</v>
      </c>
    </row>
    <row r="270" spans="1:26" s="3" customFormat="1">
      <c r="A270" s="3" t="s">
        <v>567</v>
      </c>
      <c r="B270" s="4">
        <v>6592</v>
      </c>
      <c r="C270" s="51" t="s">
        <v>568</v>
      </c>
      <c r="D270" s="4">
        <v>17</v>
      </c>
      <c r="E270" s="4">
        <v>-23107</v>
      </c>
      <c r="F270" s="4">
        <v>30</v>
      </c>
      <c r="G270" s="4">
        <v>-23077</v>
      </c>
      <c r="H270" s="4">
        <v>-21137</v>
      </c>
      <c r="I270" s="4">
        <v>30</v>
      </c>
      <c r="J270" s="4">
        <v>-21107</v>
      </c>
      <c r="K270" s="4">
        <v>-430</v>
      </c>
      <c r="L270" s="4">
        <v>-466</v>
      </c>
      <c r="M270" s="17">
        <f t="shared" si="81"/>
        <v>-3505.3094660194174</v>
      </c>
      <c r="N270" s="17">
        <f t="shared" si="81"/>
        <v>4.5509708737864081</v>
      </c>
      <c r="O270" s="32">
        <f t="shared" si="81"/>
        <v>-3500.7584951456311</v>
      </c>
      <c r="P270" s="17">
        <f t="shared" si="81"/>
        <v>-3206.4623786407765</v>
      </c>
      <c r="Q270" s="17">
        <f t="shared" si="81"/>
        <v>4.5509708737864081</v>
      </c>
      <c r="R270" s="32">
        <f t="shared" si="81"/>
        <v>-3201.9114077669901</v>
      </c>
      <c r="S270" s="20">
        <f t="shared" si="81"/>
        <v>-65.230582524271838</v>
      </c>
      <c r="T270" s="20">
        <f t="shared" si="81"/>
        <v>-70.69174757281553</v>
      </c>
      <c r="U270" s="161">
        <f t="shared" si="84"/>
        <v>-3570.5400485436894</v>
      </c>
      <c r="V270" s="161">
        <f t="shared" si="85"/>
        <v>-3277.154126213592</v>
      </c>
      <c r="W270" s="160">
        <f t="shared" si="86"/>
        <v>-8.2168500658537758E-2</v>
      </c>
      <c r="X270" s="182">
        <f t="shared" si="82"/>
        <v>-3565.9890776699031</v>
      </c>
      <c r="Y270" s="182">
        <f t="shared" si="83"/>
        <v>-3272.6031553398057</v>
      </c>
      <c r="Z270" s="181">
        <f t="shared" si="87"/>
        <v>-8.2273365380524988E-2</v>
      </c>
    </row>
    <row r="271" spans="1:26" s="3" customFormat="1">
      <c r="A271" s="3" t="s">
        <v>573</v>
      </c>
      <c r="B271" s="4">
        <v>2568</v>
      </c>
      <c r="C271" s="51" t="s">
        <v>574</v>
      </c>
      <c r="D271" s="4">
        <v>17</v>
      </c>
      <c r="E271" s="4">
        <v>-11470</v>
      </c>
      <c r="F271" s="4">
        <v>189</v>
      </c>
      <c r="G271" s="4">
        <v>-11281</v>
      </c>
      <c r="H271" s="4">
        <v>-12177</v>
      </c>
      <c r="I271" s="4">
        <v>189</v>
      </c>
      <c r="J271" s="4">
        <v>-11988</v>
      </c>
      <c r="K271" s="4">
        <v>-186</v>
      </c>
      <c r="L271" s="4">
        <v>-185</v>
      </c>
      <c r="M271" s="17">
        <f t="shared" si="81"/>
        <v>-4466.5109034267916</v>
      </c>
      <c r="N271" s="17">
        <f t="shared" si="81"/>
        <v>73.598130841121488</v>
      </c>
      <c r="O271" s="32">
        <f t="shared" si="81"/>
        <v>-4392.9127725856697</v>
      </c>
      <c r="P271" s="17">
        <f t="shared" si="81"/>
        <v>-4741.8224299065423</v>
      </c>
      <c r="Q271" s="17">
        <f t="shared" si="81"/>
        <v>73.598130841121488</v>
      </c>
      <c r="R271" s="32">
        <f t="shared" si="81"/>
        <v>-4668.2242990654204</v>
      </c>
      <c r="S271" s="20">
        <f t="shared" si="81"/>
        <v>-72.429906542056074</v>
      </c>
      <c r="T271" s="20">
        <f t="shared" si="81"/>
        <v>-72.040498442367607</v>
      </c>
      <c r="U271" s="161">
        <f t="shared" si="84"/>
        <v>-4538.940809968848</v>
      </c>
      <c r="V271" s="161">
        <f t="shared" si="85"/>
        <v>-4813.8629283489099</v>
      </c>
      <c r="W271" s="160">
        <f t="shared" si="86"/>
        <v>6.0569663692518816E-2</v>
      </c>
      <c r="X271" s="182">
        <f t="shared" si="82"/>
        <v>-4465.3426791277261</v>
      </c>
      <c r="Y271" s="182">
        <f t="shared" si="83"/>
        <v>-4740.264797507788</v>
      </c>
      <c r="Z271" s="181">
        <f t="shared" si="87"/>
        <v>6.1567977675067498E-2</v>
      </c>
    </row>
    <row r="272" spans="1:26" s="3" customFormat="1">
      <c r="A272" s="3" t="s">
        <v>583</v>
      </c>
      <c r="B272" s="4">
        <v>2672</v>
      </c>
      <c r="C272" s="51" t="s">
        <v>584</v>
      </c>
      <c r="D272" s="4">
        <v>17</v>
      </c>
      <c r="E272" s="4">
        <v>-15639</v>
      </c>
      <c r="F272" s="4">
        <v>0</v>
      </c>
      <c r="G272" s="4">
        <v>-15639</v>
      </c>
      <c r="H272" s="4">
        <v>-15032</v>
      </c>
      <c r="I272" s="4">
        <v>0</v>
      </c>
      <c r="J272" s="4">
        <v>-15032</v>
      </c>
      <c r="K272" s="4">
        <v>-213</v>
      </c>
      <c r="L272" s="4">
        <v>-215</v>
      </c>
      <c r="M272" s="17">
        <f t="shared" si="81"/>
        <v>-5852.9191616766466</v>
      </c>
      <c r="N272" s="17">
        <f t="shared" si="81"/>
        <v>0</v>
      </c>
      <c r="O272" s="32">
        <f t="shared" si="81"/>
        <v>-5852.9191616766466</v>
      </c>
      <c r="P272" s="17">
        <f t="shared" si="81"/>
        <v>-5625.7485029940117</v>
      </c>
      <c r="Q272" s="17">
        <f t="shared" si="81"/>
        <v>0</v>
      </c>
      <c r="R272" s="32">
        <f t="shared" si="81"/>
        <v>-5625.7485029940117</v>
      </c>
      <c r="S272" s="20">
        <f t="shared" si="81"/>
        <v>-79.715568862275447</v>
      </c>
      <c r="T272" s="20">
        <f t="shared" si="81"/>
        <v>-80.464071856287418</v>
      </c>
      <c r="U272" s="161">
        <f t="shared" si="84"/>
        <v>-5932.6347305389218</v>
      </c>
      <c r="V272" s="161">
        <f t="shared" si="85"/>
        <v>-5706.2125748502995</v>
      </c>
      <c r="W272" s="160">
        <f t="shared" si="86"/>
        <v>-3.8165531163260047E-2</v>
      </c>
      <c r="X272" s="182">
        <f t="shared" si="82"/>
        <v>-5932.6347305389218</v>
      </c>
      <c r="Y272" s="182">
        <f t="shared" si="83"/>
        <v>-5706.2125748502995</v>
      </c>
      <c r="Z272" s="181">
        <f t="shared" si="87"/>
        <v>-3.8165531163260047E-2</v>
      </c>
    </row>
    <row r="273" spans="1:26" s="3" customFormat="1">
      <c r="A273" s="3" t="s">
        <v>617</v>
      </c>
      <c r="B273" s="4">
        <v>15359</v>
      </c>
      <c r="C273" s="51" t="s">
        <v>618</v>
      </c>
      <c r="D273" s="4">
        <v>17</v>
      </c>
      <c r="E273" s="4">
        <v>-56970</v>
      </c>
      <c r="F273" s="4">
        <v>30</v>
      </c>
      <c r="G273" s="4">
        <v>-56940</v>
      </c>
      <c r="H273" s="4">
        <v>-57420</v>
      </c>
      <c r="I273" s="4">
        <v>30</v>
      </c>
      <c r="J273" s="4">
        <v>-57390</v>
      </c>
      <c r="K273" s="4">
        <v>-2289</v>
      </c>
      <c r="L273" s="4">
        <v>-2322</v>
      </c>
      <c r="M273" s="17">
        <f t="shared" si="81"/>
        <v>-3709.2258610586628</v>
      </c>
      <c r="N273" s="17">
        <f t="shared" si="81"/>
        <v>1.9532521648544827</v>
      </c>
      <c r="O273" s="32">
        <f t="shared" si="81"/>
        <v>-3707.2726088938084</v>
      </c>
      <c r="P273" s="17">
        <f t="shared" si="81"/>
        <v>-3738.5246435314798</v>
      </c>
      <c r="Q273" s="17">
        <f t="shared" si="81"/>
        <v>1.9532521648544827</v>
      </c>
      <c r="R273" s="32">
        <f t="shared" si="81"/>
        <v>-3736.5713913666254</v>
      </c>
      <c r="S273" s="20">
        <f t="shared" si="81"/>
        <v>-149.03314017839702</v>
      </c>
      <c r="T273" s="20">
        <f t="shared" si="81"/>
        <v>-151.18171755973697</v>
      </c>
      <c r="U273" s="161">
        <f t="shared" si="84"/>
        <v>-3858.2590012370597</v>
      </c>
      <c r="V273" s="161">
        <f t="shared" si="85"/>
        <v>-3889.7063610912169</v>
      </c>
      <c r="W273" s="160">
        <f t="shared" si="86"/>
        <v>8.1506606591403852E-3</v>
      </c>
      <c r="X273" s="182">
        <f t="shared" si="82"/>
        <v>-3856.3057490722053</v>
      </c>
      <c r="Y273" s="182">
        <f t="shared" si="83"/>
        <v>-3887.7531089263625</v>
      </c>
      <c r="Z273" s="181">
        <f t="shared" si="87"/>
        <v>8.1547890391531208E-3</v>
      </c>
    </row>
    <row r="274" spans="1:26">
      <c r="M274" s="2"/>
      <c r="N274" s="2"/>
      <c r="P274" s="2"/>
      <c r="Q274" s="2"/>
      <c r="S274" s="100"/>
      <c r="T274" s="100"/>
      <c r="U274" s="161"/>
      <c r="V274" s="161"/>
      <c r="W274" s="160"/>
      <c r="X274" s="182"/>
      <c r="Y274" s="182"/>
      <c r="Z274" s="181"/>
    </row>
    <row r="275" spans="1:26" s="11" customFormat="1">
      <c r="A275" s="11" t="s">
        <v>692</v>
      </c>
      <c r="B275" s="52">
        <f t="shared" ref="B275:L275" si="88">SUM(B276:B283)</f>
        <v>71257</v>
      </c>
      <c r="C275" s="52"/>
      <c r="D275" s="52"/>
      <c r="E275" s="52">
        <f t="shared" si="88"/>
        <v>-334652</v>
      </c>
      <c r="F275" s="52">
        <f t="shared" si="88"/>
        <v>113</v>
      </c>
      <c r="G275" s="52">
        <f t="shared" si="88"/>
        <v>-334539</v>
      </c>
      <c r="H275" s="52">
        <f t="shared" si="88"/>
        <v>-341839</v>
      </c>
      <c r="I275" s="52">
        <f t="shared" si="88"/>
        <v>234</v>
      </c>
      <c r="J275" s="52">
        <f t="shared" si="88"/>
        <v>-341605</v>
      </c>
      <c r="K275" s="52">
        <f t="shared" si="88"/>
        <v>-9804</v>
      </c>
      <c r="L275" s="52">
        <f t="shared" si="88"/>
        <v>-10406</v>
      </c>
      <c r="M275" s="37">
        <f t="shared" ref="M275:T283" si="89">1000*E275/$B275</f>
        <v>-4696.4087738748476</v>
      </c>
      <c r="N275" s="37">
        <f t="shared" si="89"/>
        <v>1.5858091134906045</v>
      </c>
      <c r="O275" s="174">
        <f t="shared" si="89"/>
        <v>-4694.8229647613571</v>
      </c>
      <c r="P275" s="37">
        <f t="shared" si="89"/>
        <v>-4797.2690402346434</v>
      </c>
      <c r="Q275" s="37">
        <f t="shared" si="89"/>
        <v>3.2838878987327562</v>
      </c>
      <c r="R275" s="174">
        <f t="shared" si="89"/>
        <v>-4793.9851523359112</v>
      </c>
      <c r="S275" s="40">
        <f t="shared" si="89"/>
        <v>-137.5864827315211</v>
      </c>
      <c r="T275" s="40">
        <f t="shared" si="89"/>
        <v>-146.03477553082504</v>
      </c>
      <c r="U275" s="161">
        <f t="shared" si="84"/>
        <v>-4833.9952566063685</v>
      </c>
      <c r="V275" s="161">
        <f t="shared" si="85"/>
        <v>-4943.3038157654682</v>
      </c>
      <c r="W275" s="160">
        <f t="shared" si="86"/>
        <v>2.2612467194648822E-2</v>
      </c>
      <c r="X275" s="182">
        <f t="shared" ref="X275:X283" si="90">O275+S275</f>
        <v>-4832.4094474928779</v>
      </c>
      <c r="Y275" s="182">
        <f t="shared" ref="Y275:Y283" si="91">R275+T275</f>
        <v>-4940.019927866736</v>
      </c>
      <c r="Z275" s="181">
        <f t="shared" si="87"/>
        <v>2.2268493914498144E-2</v>
      </c>
    </row>
    <row r="276" spans="1:26" s="3" customFormat="1">
      <c r="A276" s="3" t="s">
        <v>105</v>
      </c>
      <c r="B276" s="4">
        <v>2139</v>
      </c>
      <c r="C276" s="51" t="s">
        <v>106</v>
      </c>
      <c r="D276" s="4">
        <v>18</v>
      </c>
      <c r="E276" s="4">
        <v>-12736</v>
      </c>
      <c r="F276" s="4">
        <v>0</v>
      </c>
      <c r="G276" s="4">
        <v>-12736</v>
      </c>
      <c r="H276" s="4">
        <v>-13400</v>
      </c>
      <c r="I276" s="4">
        <v>0</v>
      </c>
      <c r="J276" s="4">
        <v>-13400</v>
      </c>
      <c r="K276" s="4">
        <v>-304</v>
      </c>
      <c r="L276" s="4">
        <v>-323</v>
      </c>
      <c r="M276" s="17">
        <f t="shared" si="89"/>
        <v>-5954.1841982234691</v>
      </c>
      <c r="N276" s="17">
        <f t="shared" si="89"/>
        <v>0</v>
      </c>
      <c r="O276" s="32">
        <f t="shared" si="89"/>
        <v>-5954.1841982234691</v>
      </c>
      <c r="P276" s="17">
        <f t="shared" si="89"/>
        <v>-6264.6096306685367</v>
      </c>
      <c r="Q276" s="17">
        <f t="shared" si="89"/>
        <v>0</v>
      </c>
      <c r="R276" s="32">
        <f t="shared" si="89"/>
        <v>-6264.6096306685367</v>
      </c>
      <c r="S276" s="20">
        <f t="shared" si="89"/>
        <v>-142.12248714352501</v>
      </c>
      <c r="T276" s="20">
        <f t="shared" si="89"/>
        <v>-151.00514258999533</v>
      </c>
      <c r="U276" s="161">
        <f t="shared" si="84"/>
        <v>-6096.3066853669943</v>
      </c>
      <c r="V276" s="161">
        <f t="shared" si="85"/>
        <v>-6415.6147732585323</v>
      </c>
      <c r="W276" s="160">
        <f t="shared" si="86"/>
        <v>5.237730061349688E-2</v>
      </c>
      <c r="X276" s="182">
        <f t="shared" si="90"/>
        <v>-6096.3066853669943</v>
      </c>
      <c r="Y276" s="182">
        <f t="shared" si="91"/>
        <v>-6415.6147732585323</v>
      </c>
      <c r="Z276" s="181">
        <f t="shared" si="87"/>
        <v>5.237730061349688E-2</v>
      </c>
    </row>
    <row r="277" spans="1:26" s="3" customFormat="1">
      <c r="A277" s="3" t="s">
        <v>163</v>
      </c>
      <c r="B277" s="4">
        <v>36498</v>
      </c>
      <c r="C277" s="51" t="s">
        <v>164</v>
      </c>
      <c r="D277" s="4">
        <v>18</v>
      </c>
      <c r="E277" s="4">
        <v>-154310</v>
      </c>
      <c r="F277" s="4">
        <v>28</v>
      </c>
      <c r="G277" s="4">
        <v>-154282</v>
      </c>
      <c r="H277" s="4">
        <v>-159121</v>
      </c>
      <c r="I277" s="4">
        <v>98</v>
      </c>
      <c r="J277" s="4">
        <v>-159023</v>
      </c>
      <c r="K277" s="4">
        <v>-5077</v>
      </c>
      <c r="L277" s="4">
        <v>-5244</v>
      </c>
      <c r="M277" s="17">
        <f t="shared" si="89"/>
        <v>-4227.9028987889751</v>
      </c>
      <c r="N277" s="17">
        <f t="shared" si="89"/>
        <v>0.76716532412734939</v>
      </c>
      <c r="O277" s="32">
        <f t="shared" si="89"/>
        <v>-4227.1357334648474</v>
      </c>
      <c r="P277" s="17">
        <f t="shared" si="89"/>
        <v>-4359.7183407309985</v>
      </c>
      <c r="Q277" s="17">
        <f t="shared" si="89"/>
        <v>2.6850786344457229</v>
      </c>
      <c r="R277" s="32">
        <f t="shared" si="89"/>
        <v>-4357.0332620965528</v>
      </c>
      <c r="S277" s="20">
        <f t="shared" si="89"/>
        <v>-139.10351252123405</v>
      </c>
      <c r="T277" s="20">
        <f t="shared" si="89"/>
        <v>-143.67910570442217</v>
      </c>
      <c r="U277" s="161">
        <f t="shared" si="84"/>
        <v>-4367.0064113102089</v>
      </c>
      <c r="V277" s="161">
        <f t="shared" si="85"/>
        <v>-4503.3974464354205</v>
      </c>
      <c r="W277" s="160">
        <f t="shared" si="86"/>
        <v>3.1232158206127014E-2</v>
      </c>
      <c r="X277" s="182">
        <f t="shared" si="90"/>
        <v>-4366.2392459860812</v>
      </c>
      <c r="Y277" s="182">
        <f t="shared" si="91"/>
        <v>-4500.7123678009748</v>
      </c>
      <c r="Z277" s="181">
        <f t="shared" si="87"/>
        <v>3.079838603404883E-2</v>
      </c>
    </row>
    <row r="278" spans="1:26" s="3" customFormat="1">
      <c r="A278" s="3" t="s">
        <v>247</v>
      </c>
      <c r="B278" s="4">
        <v>7927</v>
      </c>
      <c r="C278" s="51" t="s">
        <v>248</v>
      </c>
      <c r="D278" s="4">
        <v>18</v>
      </c>
      <c r="E278" s="4">
        <v>-42426</v>
      </c>
      <c r="F278" s="4" t="s">
        <v>44</v>
      </c>
      <c r="G278" s="4">
        <v>-42426</v>
      </c>
      <c r="H278" s="4">
        <v>-43363</v>
      </c>
      <c r="I278" s="4" t="s">
        <v>44</v>
      </c>
      <c r="J278" s="4">
        <v>-43363</v>
      </c>
      <c r="K278" s="4">
        <v>-1094</v>
      </c>
      <c r="L278" s="4">
        <v>-1183</v>
      </c>
      <c r="M278" s="17">
        <f t="shared" si="89"/>
        <v>-5352.0878011858204</v>
      </c>
      <c r="N278" s="17" t="e">
        <f t="shared" si="89"/>
        <v>#VALUE!</v>
      </c>
      <c r="O278" s="32">
        <f t="shared" si="89"/>
        <v>-5352.0878011858204</v>
      </c>
      <c r="P278" s="17">
        <f t="shared" si="89"/>
        <v>-5470.2914091081111</v>
      </c>
      <c r="Q278" s="17" t="e">
        <f t="shared" si="89"/>
        <v>#VALUE!</v>
      </c>
      <c r="R278" s="32">
        <f t="shared" si="89"/>
        <v>-5470.2914091081111</v>
      </c>
      <c r="S278" s="20">
        <f t="shared" si="89"/>
        <v>-138.00933518354989</v>
      </c>
      <c r="T278" s="20">
        <f t="shared" si="89"/>
        <v>-149.23678566923175</v>
      </c>
      <c r="U278" s="161">
        <f t="shared" si="84"/>
        <v>-5490.0971363693707</v>
      </c>
      <c r="V278" s="161">
        <f t="shared" si="85"/>
        <v>-5619.5281947773428</v>
      </c>
      <c r="W278" s="160">
        <f t="shared" si="86"/>
        <v>2.3575367647058698E-2</v>
      </c>
      <c r="X278" s="182">
        <f t="shared" si="90"/>
        <v>-5490.0971363693707</v>
      </c>
      <c r="Y278" s="182">
        <f t="shared" si="91"/>
        <v>-5619.5281947773428</v>
      </c>
      <c r="Z278" s="181">
        <f t="shared" si="87"/>
        <v>2.3575367647058698E-2</v>
      </c>
    </row>
    <row r="279" spans="1:26" s="3" customFormat="1">
      <c r="A279" s="3" t="s">
        <v>383</v>
      </c>
      <c r="B279" s="4">
        <v>3184</v>
      </c>
      <c r="C279" s="51" t="s">
        <v>384</v>
      </c>
      <c r="D279" s="4">
        <v>18</v>
      </c>
      <c r="E279" s="4">
        <v>-16570</v>
      </c>
      <c r="F279" s="4">
        <v>75</v>
      </c>
      <c r="G279" s="4">
        <v>-16495</v>
      </c>
      <c r="H279" s="4">
        <v>-16649</v>
      </c>
      <c r="I279" s="4">
        <v>81</v>
      </c>
      <c r="J279" s="4">
        <v>-16568</v>
      </c>
      <c r="K279" s="4">
        <v>-435</v>
      </c>
      <c r="L279" s="4">
        <v>-474</v>
      </c>
      <c r="M279" s="17">
        <f t="shared" si="89"/>
        <v>-5204.145728643216</v>
      </c>
      <c r="N279" s="17">
        <f t="shared" si="89"/>
        <v>23.555276381909547</v>
      </c>
      <c r="O279" s="32">
        <f t="shared" si="89"/>
        <v>-5180.5904522613064</v>
      </c>
      <c r="P279" s="17">
        <f t="shared" si="89"/>
        <v>-5228.9572864321608</v>
      </c>
      <c r="Q279" s="17">
        <f t="shared" si="89"/>
        <v>25.439698492462313</v>
      </c>
      <c r="R279" s="32">
        <f t="shared" si="89"/>
        <v>-5203.5175879396984</v>
      </c>
      <c r="S279" s="20">
        <f t="shared" si="89"/>
        <v>-136.62060301507537</v>
      </c>
      <c r="T279" s="20">
        <f t="shared" si="89"/>
        <v>-148.86934673366835</v>
      </c>
      <c r="U279" s="161">
        <f t="shared" si="84"/>
        <v>-5340.7663316582912</v>
      </c>
      <c r="V279" s="161">
        <f t="shared" si="85"/>
        <v>-5377.8266331658288</v>
      </c>
      <c r="W279" s="160">
        <f t="shared" si="86"/>
        <v>6.9391355483681139E-3</v>
      </c>
      <c r="X279" s="182">
        <f t="shared" si="90"/>
        <v>-5317.2110552763816</v>
      </c>
      <c r="Y279" s="182">
        <f t="shared" si="91"/>
        <v>-5352.3869346733663</v>
      </c>
      <c r="Z279" s="181">
        <f t="shared" si="87"/>
        <v>6.6154754873006816E-3</v>
      </c>
    </row>
    <row r="280" spans="1:26" s="3" customFormat="1">
      <c r="A280" s="3" t="s">
        <v>431</v>
      </c>
      <c r="B280" s="4">
        <v>2447</v>
      </c>
      <c r="C280" s="51" t="s">
        <v>432</v>
      </c>
      <c r="D280" s="4">
        <v>18</v>
      </c>
      <c r="E280" s="4">
        <v>-15067</v>
      </c>
      <c r="F280" s="4">
        <v>10</v>
      </c>
      <c r="G280" s="4">
        <v>-15057</v>
      </c>
      <c r="H280" s="4">
        <v>-15151</v>
      </c>
      <c r="I280" s="4">
        <v>10</v>
      </c>
      <c r="J280" s="4">
        <v>-15141</v>
      </c>
      <c r="K280" s="4">
        <v>-345</v>
      </c>
      <c r="L280" s="4">
        <v>-362</v>
      </c>
      <c r="M280" s="17">
        <f t="shared" si="89"/>
        <v>-6157.3355128729054</v>
      </c>
      <c r="N280" s="17">
        <f t="shared" si="89"/>
        <v>4.0866366979975481</v>
      </c>
      <c r="O280" s="32">
        <f t="shared" si="89"/>
        <v>-6153.2488761749082</v>
      </c>
      <c r="P280" s="17">
        <f t="shared" si="89"/>
        <v>-6191.6632611360847</v>
      </c>
      <c r="Q280" s="17">
        <f t="shared" si="89"/>
        <v>4.0866366979975481</v>
      </c>
      <c r="R280" s="32">
        <f t="shared" si="89"/>
        <v>-6187.5766244380875</v>
      </c>
      <c r="S280" s="20">
        <f t="shared" si="89"/>
        <v>-140.98896608091542</v>
      </c>
      <c r="T280" s="20">
        <f t="shared" si="89"/>
        <v>-147.93624846751123</v>
      </c>
      <c r="U280" s="161">
        <f t="shared" si="84"/>
        <v>-6298.3244789538212</v>
      </c>
      <c r="V280" s="161">
        <f t="shared" si="85"/>
        <v>-6339.5995096035958</v>
      </c>
      <c r="W280" s="160">
        <f t="shared" si="86"/>
        <v>6.5533350635866849E-3</v>
      </c>
      <c r="X280" s="182">
        <f t="shared" si="90"/>
        <v>-6294.237842255824</v>
      </c>
      <c r="Y280" s="182">
        <f t="shared" si="91"/>
        <v>-6335.5128729055987</v>
      </c>
      <c r="Z280" s="181">
        <f t="shared" si="87"/>
        <v>6.5575899233865087E-3</v>
      </c>
    </row>
    <row r="281" spans="1:26" s="3" customFormat="1">
      <c r="A281" s="3" t="s">
        <v>471</v>
      </c>
      <c r="B281" s="4">
        <v>1210</v>
      </c>
      <c r="C281" s="51" t="s">
        <v>472</v>
      </c>
      <c r="D281" s="4">
        <v>18</v>
      </c>
      <c r="E281" s="4">
        <v>-7382</v>
      </c>
      <c r="F281" s="4" t="s">
        <v>44</v>
      </c>
      <c r="G281" s="4">
        <v>-7382</v>
      </c>
      <c r="H281" s="4">
        <v>-7655</v>
      </c>
      <c r="I281" s="4" t="s">
        <v>44</v>
      </c>
      <c r="J281" s="4">
        <v>-7655</v>
      </c>
      <c r="K281" s="4">
        <v>-168</v>
      </c>
      <c r="L281" s="4">
        <v>-179</v>
      </c>
      <c r="M281" s="17">
        <f t="shared" si="89"/>
        <v>-6100.8264462809921</v>
      </c>
      <c r="N281" s="17" t="e">
        <f t="shared" si="89"/>
        <v>#VALUE!</v>
      </c>
      <c r="O281" s="32">
        <f t="shared" si="89"/>
        <v>-6100.8264462809921</v>
      </c>
      <c r="P281" s="17">
        <f t="shared" si="89"/>
        <v>-6326.4462809917359</v>
      </c>
      <c r="Q281" s="17" t="e">
        <f t="shared" si="89"/>
        <v>#VALUE!</v>
      </c>
      <c r="R281" s="32">
        <f t="shared" si="89"/>
        <v>-6326.4462809917359</v>
      </c>
      <c r="S281" s="20">
        <f t="shared" si="89"/>
        <v>-138.84297520661158</v>
      </c>
      <c r="T281" s="20">
        <f t="shared" si="89"/>
        <v>-147.93388429752065</v>
      </c>
      <c r="U281" s="161">
        <f t="shared" si="84"/>
        <v>-6239.6694214876034</v>
      </c>
      <c r="V281" s="161">
        <f t="shared" si="85"/>
        <v>-6474.3801652892562</v>
      </c>
      <c r="W281" s="160">
        <f t="shared" si="86"/>
        <v>3.7615894039735087E-2</v>
      </c>
      <c r="X281" s="182">
        <f t="shared" si="90"/>
        <v>-6239.6694214876034</v>
      </c>
      <c r="Y281" s="182">
        <f t="shared" si="91"/>
        <v>-6474.3801652892562</v>
      </c>
      <c r="Z281" s="181">
        <f t="shared" si="87"/>
        <v>3.7615894039735087E-2</v>
      </c>
    </row>
    <row r="282" spans="1:26" s="3" customFormat="1">
      <c r="A282" s="3" t="s">
        <v>525</v>
      </c>
      <c r="B282" s="4">
        <v>10343</v>
      </c>
      <c r="C282" s="51" t="s">
        <v>526</v>
      </c>
      <c r="D282" s="4">
        <v>18</v>
      </c>
      <c r="E282" s="4">
        <v>-45132</v>
      </c>
      <c r="F282" s="4">
        <v>0</v>
      </c>
      <c r="G282" s="4">
        <v>-45132</v>
      </c>
      <c r="H282" s="4">
        <v>-45200</v>
      </c>
      <c r="I282" s="4">
        <v>45</v>
      </c>
      <c r="J282" s="4">
        <v>-45155</v>
      </c>
      <c r="K282" s="4">
        <v>-1362</v>
      </c>
      <c r="L282" s="4">
        <v>-1538</v>
      </c>
      <c r="M282" s="17">
        <f t="shared" si="89"/>
        <v>-4363.5308904573139</v>
      </c>
      <c r="N282" s="17">
        <f t="shared" si="89"/>
        <v>0</v>
      </c>
      <c r="O282" s="32">
        <f t="shared" si="89"/>
        <v>-4363.5308904573139</v>
      </c>
      <c r="P282" s="17">
        <f t="shared" si="89"/>
        <v>-4370.1053852847335</v>
      </c>
      <c r="Q282" s="17">
        <f t="shared" si="89"/>
        <v>4.3507686357923232</v>
      </c>
      <c r="R282" s="32">
        <f t="shared" si="89"/>
        <v>-4365.754616648941</v>
      </c>
      <c r="S282" s="20">
        <f t="shared" si="89"/>
        <v>-131.68326404331432</v>
      </c>
      <c r="T282" s="20">
        <f t="shared" si="89"/>
        <v>-148.6996035966354</v>
      </c>
      <c r="U282" s="161">
        <f t="shared" si="84"/>
        <v>-4495.214154500628</v>
      </c>
      <c r="V282" s="161">
        <f t="shared" si="85"/>
        <v>-4518.8049888813694</v>
      </c>
      <c r="W282" s="160">
        <f t="shared" si="86"/>
        <v>5.247988987826524E-3</v>
      </c>
      <c r="X282" s="182">
        <f t="shared" si="90"/>
        <v>-4495.214154500628</v>
      </c>
      <c r="Y282" s="182">
        <f t="shared" si="91"/>
        <v>-4514.4542202455768</v>
      </c>
      <c r="Z282" s="181">
        <f t="shared" si="87"/>
        <v>4.2801221663011368E-3</v>
      </c>
    </row>
    <row r="283" spans="1:26" s="3" customFormat="1">
      <c r="A283" s="3" t="s">
        <v>529</v>
      </c>
      <c r="B283" s="4">
        <v>7509</v>
      </c>
      <c r="C283" s="51" t="s">
        <v>530</v>
      </c>
      <c r="D283" s="4">
        <v>18</v>
      </c>
      <c r="E283" s="4">
        <v>-41029</v>
      </c>
      <c r="F283" s="4">
        <v>0</v>
      </c>
      <c r="G283" s="4">
        <v>-41029</v>
      </c>
      <c r="H283" s="4">
        <v>-41300</v>
      </c>
      <c r="I283" s="4">
        <v>0</v>
      </c>
      <c r="J283" s="4">
        <v>-41300</v>
      </c>
      <c r="K283" s="4">
        <v>-1019</v>
      </c>
      <c r="L283" s="4">
        <v>-1103</v>
      </c>
      <c r="M283" s="17">
        <f t="shared" si="89"/>
        <v>-5463.9765614595817</v>
      </c>
      <c r="N283" s="17">
        <f t="shared" si="89"/>
        <v>0</v>
      </c>
      <c r="O283" s="32">
        <f t="shared" si="89"/>
        <v>-5463.9765614595817</v>
      </c>
      <c r="P283" s="17">
        <f t="shared" si="89"/>
        <v>-5500.0665867625512</v>
      </c>
      <c r="Q283" s="17">
        <f t="shared" si="89"/>
        <v>0</v>
      </c>
      <c r="R283" s="32">
        <f t="shared" si="89"/>
        <v>-5500.0665867625512</v>
      </c>
      <c r="S283" s="20">
        <f t="shared" si="89"/>
        <v>-135.70382208017045</v>
      </c>
      <c r="T283" s="20">
        <f t="shared" si="89"/>
        <v>-146.89039818884007</v>
      </c>
      <c r="U283" s="161">
        <f t="shared" si="84"/>
        <v>-5599.6803835397523</v>
      </c>
      <c r="V283" s="161">
        <f t="shared" si="85"/>
        <v>-5646.956984951391</v>
      </c>
      <c r="W283" s="160">
        <f t="shared" si="86"/>
        <v>8.4427321156772539E-3</v>
      </c>
      <c r="X283" s="182">
        <f t="shared" si="90"/>
        <v>-5599.6803835397523</v>
      </c>
      <c r="Y283" s="182">
        <f t="shared" si="91"/>
        <v>-5646.956984951391</v>
      </c>
      <c r="Z283" s="181">
        <f t="shared" si="87"/>
        <v>8.4427321156772539E-3</v>
      </c>
    </row>
    <row r="284" spans="1:26">
      <c r="M284" s="2"/>
      <c r="N284" s="2"/>
      <c r="P284" s="2"/>
      <c r="Q284" s="2"/>
      <c r="S284" s="100"/>
      <c r="T284" s="100"/>
      <c r="U284" s="161"/>
      <c r="V284" s="161"/>
      <c r="W284" s="160"/>
      <c r="X284" s="182"/>
      <c r="Y284" s="182"/>
      <c r="Z284" s="181"/>
    </row>
    <row r="285" spans="1:26" s="11" customFormat="1">
      <c r="A285" s="11" t="s">
        <v>755</v>
      </c>
      <c r="B285" s="52">
        <f t="shared" ref="B285:L285" si="92">SUM(B286:B306)</f>
        <v>176510</v>
      </c>
      <c r="C285" s="52"/>
      <c r="D285" s="52"/>
      <c r="E285" s="52">
        <f t="shared" si="92"/>
        <v>-784748</v>
      </c>
      <c r="F285" s="52">
        <f t="shared" si="92"/>
        <v>4502</v>
      </c>
      <c r="G285" s="52">
        <f t="shared" si="92"/>
        <v>-780246</v>
      </c>
      <c r="H285" s="52">
        <f t="shared" si="92"/>
        <v>-801930</v>
      </c>
      <c r="I285" s="52">
        <f t="shared" si="92"/>
        <v>2334</v>
      </c>
      <c r="J285" s="52">
        <f t="shared" si="92"/>
        <v>-799596</v>
      </c>
      <c r="K285" s="52">
        <f t="shared" si="92"/>
        <v>-17960</v>
      </c>
      <c r="L285" s="52">
        <f t="shared" si="92"/>
        <v>-19266</v>
      </c>
      <c r="M285" s="37">
        <f t="shared" ref="M285:T306" si="93">1000*E285/$B285</f>
        <v>-4445.9124128944532</v>
      </c>
      <c r="N285" s="37">
        <f t="shared" si="93"/>
        <v>25.505637074386719</v>
      </c>
      <c r="O285" s="174">
        <f t="shared" si="93"/>
        <v>-4420.4067758200672</v>
      </c>
      <c r="P285" s="37">
        <f t="shared" si="93"/>
        <v>-4543.2553396408139</v>
      </c>
      <c r="Q285" s="37">
        <f t="shared" si="93"/>
        <v>13.223046852869526</v>
      </c>
      <c r="R285" s="174">
        <f t="shared" si="93"/>
        <v>-4530.0322927879442</v>
      </c>
      <c r="S285" s="40">
        <f t="shared" si="93"/>
        <v>-101.75060903064983</v>
      </c>
      <c r="T285" s="40">
        <f t="shared" si="93"/>
        <v>-109.14962325080732</v>
      </c>
      <c r="U285" s="161">
        <f t="shared" si="84"/>
        <v>-4547.6630219251028</v>
      </c>
      <c r="V285" s="161">
        <f t="shared" si="85"/>
        <v>-4652.4049628916209</v>
      </c>
      <c r="W285" s="160">
        <f t="shared" si="86"/>
        <v>2.3032036556257296E-2</v>
      </c>
      <c r="X285" s="182">
        <f t="shared" ref="X285:X306" si="94">O285+S285</f>
        <v>-4522.1573848507169</v>
      </c>
      <c r="Y285" s="182">
        <f t="shared" ref="Y285:Y306" si="95">R285+T285</f>
        <v>-4639.1819160387513</v>
      </c>
      <c r="Z285" s="181">
        <f t="shared" si="87"/>
        <v>2.5878031485606412E-2</v>
      </c>
    </row>
    <row r="286" spans="1:26" s="3" customFormat="1">
      <c r="A286" s="3" t="s">
        <v>57</v>
      </c>
      <c r="B286" s="4">
        <v>1787</v>
      </c>
      <c r="C286" s="51" t="s">
        <v>58</v>
      </c>
      <c r="D286" s="4">
        <v>19</v>
      </c>
      <c r="E286" s="4">
        <v>-9056</v>
      </c>
      <c r="F286" s="4">
        <v>51</v>
      </c>
      <c r="G286" s="4">
        <v>-9005</v>
      </c>
      <c r="H286" s="4">
        <v>-9105</v>
      </c>
      <c r="I286" s="4">
        <v>56</v>
      </c>
      <c r="J286" s="4">
        <v>-9049</v>
      </c>
      <c r="K286" s="4">
        <v>-334</v>
      </c>
      <c r="L286" s="4">
        <v>-339</v>
      </c>
      <c r="M286" s="17">
        <f t="shared" si="93"/>
        <v>-5067.7112479015113</v>
      </c>
      <c r="N286" s="17">
        <f t="shared" si="93"/>
        <v>28.539451594851705</v>
      </c>
      <c r="O286" s="32">
        <f t="shared" si="93"/>
        <v>-5039.1717963066594</v>
      </c>
      <c r="P286" s="17">
        <f t="shared" si="93"/>
        <v>-5095.1315053161725</v>
      </c>
      <c r="Q286" s="17">
        <f t="shared" si="93"/>
        <v>31.337437045327363</v>
      </c>
      <c r="R286" s="32">
        <f t="shared" si="93"/>
        <v>-5063.7940682708449</v>
      </c>
      <c r="S286" s="20">
        <f t="shared" si="93"/>
        <v>-186.90542809177393</v>
      </c>
      <c r="T286" s="20">
        <f t="shared" si="93"/>
        <v>-189.70341354224959</v>
      </c>
      <c r="U286" s="161">
        <f t="shared" si="84"/>
        <v>-5254.6166759932848</v>
      </c>
      <c r="V286" s="161">
        <f t="shared" si="85"/>
        <v>-5284.8349188584225</v>
      </c>
      <c r="W286" s="160">
        <f t="shared" si="86"/>
        <v>5.7507987220448697E-3</v>
      </c>
      <c r="X286" s="182">
        <f t="shared" si="94"/>
        <v>-5226.0772243984329</v>
      </c>
      <c r="Y286" s="182">
        <f t="shared" si="95"/>
        <v>-5253.497481813095</v>
      </c>
      <c r="Z286" s="181">
        <f t="shared" si="87"/>
        <v>5.246814434093805E-3</v>
      </c>
    </row>
    <row r="287" spans="1:26" s="3" customFormat="1">
      <c r="A287" s="3" t="s">
        <v>127</v>
      </c>
      <c r="B287" s="4">
        <v>7008</v>
      </c>
      <c r="C287" s="51" t="s">
        <v>128</v>
      </c>
      <c r="D287" s="4">
        <v>19</v>
      </c>
      <c r="E287" s="4">
        <v>-31656</v>
      </c>
      <c r="F287" s="4">
        <v>63</v>
      </c>
      <c r="G287" s="4">
        <v>-31593</v>
      </c>
      <c r="H287" s="4">
        <v>-32647</v>
      </c>
      <c r="I287" s="4">
        <v>65</v>
      </c>
      <c r="J287" s="4">
        <v>-32582</v>
      </c>
      <c r="K287" s="4">
        <v>-794</v>
      </c>
      <c r="L287" s="4">
        <v>-870</v>
      </c>
      <c r="M287" s="17">
        <f t="shared" si="93"/>
        <v>-4517.1232876712329</v>
      </c>
      <c r="N287" s="17">
        <f t="shared" si="93"/>
        <v>8.9897260273972606</v>
      </c>
      <c r="O287" s="32">
        <f t="shared" si="93"/>
        <v>-4508.1335616438355</v>
      </c>
      <c r="P287" s="17">
        <f t="shared" si="93"/>
        <v>-4658.5331050228315</v>
      </c>
      <c r="Q287" s="17">
        <f t="shared" si="93"/>
        <v>9.275114155251142</v>
      </c>
      <c r="R287" s="32">
        <f t="shared" si="93"/>
        <v>-4649.2579908675798</v>
      </c>
      <c r="S287" s="20">
        <f t="shared" si="93"/>
        <v>-113.29908675799086</v>
      </c>
      <c r="T287" s="20">
        <f t="shared" si="93"/>
        <v>-124.14383561643835</v>
      </c>
      <c r="U287" s="161">
        <f t="shared" si="84"/>
        <v>-4630.422374429224</v>
      </c>
      <c r="V287" s="161">
        <f t="shared" si="85"/>
        <v>-4782.6769406392696</v>
      </c>
      <c r="W287" s="160">
        <f t="shared" si="86"/>
        <v>3.2881355932203427E-2</v>
      </c>
      <c r="X287" s="182">
        <f t="shared" si="94"/>
        <v>-4621.4326484018266</v>
      </c>
      <c r="Y287" s="182">
        <f t="shared" si="95"/>
        <v>-4773.4018264840179</v>
      </c>
      <c r="Z287" s="181">
        <f t="shared" si="87"/>
        <v>3.2883564393120679E-2</v>
      </c>
    </row>
    <row r="288" spans="1:26" s="3" customFormat="1">
      <c r="A288" s="3" t="s">
        <v>197</v>
      </c>
      <c r="B288" s="4">
        <v>19991</v>
      </c>
      <c r="C288" s="51" t="s">
        <v>198</v>
      </c>
      <c r="D288" s="4">
        <v>19</v>
      </c>
      <c r="E288" s="4">
        <v>-101645</v>
      </c>
      <c r="F288" s="4">
        <v>68</v>
      </c>
      <c r="G288" s="4">
        <v>-101577</v>
      </c>
      <c r="H288" s="4">
        <v>-97963</v>
      </c>
      <c r="I288" s="4">
        <v>94</v>
      </c>
      <c r="J288" s="4">
        <v>-97869</v>
      </c>
      <c r="K288" s="4">
        <v>-2380</v>
      </c>
      <c r="L288" s="4">
        <v>-2383</v>
      </c>
      <c r="M288" s="17">
        <f t="shared" si="93"/>
        <v>-5084.5380421189539</v>
      </c>
      <c r="N288" s="17">
        <f t="shared" si="93"/>
        <v>3.4015306888099643</v>
      </c>
      <c r="O288" s="32">
        <f t="shared" si="93"/>
        <v>-5081.1365114301434</v>
      </c>
      <c r="P288" s="17">
        <f t="shared" si="93"/>
        <v>-4900.3551598219201</v>
      </c>
      <c r="Q288" s="17">
        <f t="shared" si="93"/>
        <v>4.7021159521784801</v>
      </c>
      <c r="R288" s="32">
        <f t="shared" si="93"/>
        <v>-4895.6530438697409</v>
      </c>
      <c r="S288" s="20">
        <f t="shared" si="93"/>
        <v>-119.05357410834876</v>
      </c>
      <c r="T288" s="20">
        <f t="shared" si="93"/>
        <v>-119.20364163873744</v>
      </c>
      <c r="U288" s="161">
        <f t="shared" si="84"/>
        <v>-5203.5916162273024</v>
      </c>
      <c r="V288" s="161">
        <f t="shared" si="85"/>
        <v>-5019.5588014606574</v>
      </c>
      <c r="W288" s="160">
        <f t="shared" si="86"/>
        <v>-3.5366498437875538E-2</v>
      </c>
      <c r="X288" s="182">
        <f t="shared" si="94"/>
        <v>-5200.190085538492</v>
      </c>
      <c r="Y288" s="182">
        <f t="shared" si="95"/>
        <v>-5014.8566855084782</v>
      </c>
      <c r="Z288" s="181">
        <f t="shared" si="87"/>
        <v>-3.5639735659936389E-2</v>
      </c>
    </row>
    <row r="289" spans="1:26" s="3" customFormat="1">
      <c r="A289" s="3" t="s">
        <v>199</v>
      </c>
      <c r="B289" s="4">
        <v>7107</v>
      </c>
      <c r="C289" s="51" t="s">
        <v>200</v>
      </c>
      <c r="D289" s="4">
        <v>19</v>
      </c>
      <c r="E289" s="4">
        <v>-35183</v>
      </c>
      <c r="F289" s="4">
        <v>45</v>
      </c>
      <c r="G289" s="4">
        <v>-35138</v>
      </c>
      <c r="H289" s="4">
        <v>-39473</v>
      </c>
      <c r="I289" s="4">
        <v>75</v>
      </c>
      <c r="J289" s="4">
        <v>-39398</v>
      </c>
      <c r="K289" s="4">
        <v>-786</v>
      </c>
      <c r="L289" s="4">
        <v>-795</v>
      </c>
      <c r="M289" s="17">
        <f t="shared" si="93"/>
        <v>-4950.4713662586182</v>
      </c>
      <c r="N289" s="17">
        <f t="shared" si="93"/>
        <v>6.3317855635289151</v>
      </c>
      <c r="O289" s="32">
        <f t="shared" si="93"/>
        <v>-4944.1395806950895</v>
      </c>
      <c r="P289" s="17">
        <f t="shared" si="93"/>
        <v>-5554.1015899817085</v>
      </c>
      <c r="Q289" s="17">
        <f t="shared" si="93"/>
        <v>10.552975939214859</v>
      </c>
      <c r="R289" s="32">
        <f t="shared" si="93"/>
        <v>-5543.5486140424937</v>
      </c>
      <c r="S289" s="20">
        <f t="shared" si="93"/>
        <v>-110.59518784297171</v>
      </c>
      <c r="T289" s="20">
        <f t="shared" si="93"/>
        <v>-111.8615449556775</v>
      </c>
      <c r="U289" s="161">
        <f t="shared" si="84"/>
        <v>-5061.0665541015896</v>
      </c>
      <c r="V289" s="161">
        <f t="shared" si="85"/>
        <v>-5665.9631349373858</v>
      </c>
      <c r="W289" s="160">
        <f t="shared" si="86"/>
        <v>0.11951958631043413</v>
      </c>
      <c r="X289" s="182">
        <f t="shared" si="94"/>
        <v>-5054.734768538061</v>
      </c>
      <c r="Y289" s="182">
        <f t="shared" si="95"/>
        <v>-5655.410158998171</v>
      </c>
      <c r="Z289" s="181">
        <f t="shared" si="87"/>
        <v>0.11883420554503954</v>
      </c>
    </row>
    <row r="290" spans="1:26" s="3" customFormat="1">
      <c r="A290" s="3" t="s">
        <v>201</v>
      </c>
      <c r="B290" s="4">
        <v>7903</v>
      </c>
      <c r="C290" s="51" t="s">
        <v>202</v>
      </c>
      <c r="D290" s="4">
        <v>19</v>
      </c>
      <c r="E290" s="4">
        <v>-31457</v>
      </c>
      <c r="F290" s="4" t="s">
        <v>44</v>
      </c>
      <c r="G290" s="4">
        <v>-31457</v>
      </c>
      <c r="H290" s="4">
        <v>-32841</v>
      </c>
      <c r="I290" s="4" t="s">
        <v>44</v>
      </c>
      <c r="J290" s="4">
        <v>-32841</v>
      </c>
      <c r="K290" s="4">
        <v>-550</v>
      </c>
      <c r="L290" s="4">
        <v>-570</v>
      </c>
      <c r="M290" s="17">
        <f t="shared" si="93"/>
        <v>-3980.3871947361763</v>
      </c>
      <c r="N290" s="17" t="e">
        <f t="shared" si="93"/>
        <v>#VALUE!</v>
      </c>
      <c r="O290" s="32">
        <f t="shared" si="93"/>
        <v>-3980.3871947361763</v>
      </c>
      <c r="P290" s="17">
        <f t="shared" si="93"/>
        <v>-4155.5105656079968</v>
      </c>
      <c r="Q290" s="17" t="e">
        <f t="shared" si="93"/>
        <v>#VALUE!</v>
      </c>
      <c r="R290" s="32">
        <f t="shared" si="93"/>
        <v>-4155.5105656079968</v>
      </c>
      <c r="S290" s="20">
        <f t="shared" si="93"/>
        <v>-69.593825129697578</v>
      </c>
      <c r="T290" s="20">
        <f t="shared" si="93"/>
        <v>-72.12450967986841</v>
      </c>
      <c r="U290" s="161">
        <f t="shared" si="84"/>
        <v>-4049.9810198658738</v>
      </c>
      <c r="V290" s="161">
        <f t="shared" si="85"/>
        <v>-4227.6350752878652</v>
      </c>
      <c r="W290" s="160">
        <f t="shared" si="86"/>
        <v>4.3865404442777978E-2</v>
      </c>
      <c r="X290" s="182">
        <f t="shared" si="94"/>
        <v>-4049.9810198658738</v>
      </c>
      <c r="Y290" s="182">
        <f t="shared" si="95"/>
        <v>-4227.6350752878652</v>
      </c>
      <c r="Z290" s="181">
        <f t="shared" si="87"/>
        <v>4.3865404442777978E-2</v>
      </c>
    </row>
    <row r="291" spans="1:26" s="3" customFormat="1">
      <c r="A291" s="3" t="s">
        <v>219</v>
      </c>
      <c r="B291" s="4">
        <v>6526</v>
      </c>
      <c r="C291" s="51" t="s">
        <v>220</v>
      </c>
      <c r="D291" s="4">
        <v>19</v>
      </c>
      <c r="E291" s="4">
        <v>-27933</v>
      </c>
      <c r="F291" s="4">
        <v>1</v>
      </c>
      <c r="G291" s="4">
        <v>-27932</v>
      </c>
      <c r="H291" s="4">
        <v>-29501</v>
      </c>
      <c r="I291" s="4">
        <v>0</v>
      </c>
      <c r="J291" s="4">
        <v>-29501</v>
      </c>
      <c r="K291" s="4">
        <v>-950</v>
      </c>
      <c r="L291" s="4">
        <v>-984</v>
      </c>
      <c r="M291" s="17">
        <f t="shared" si="93"/>
        <v>-4280.2635611400556</v>
      </c>
      <c r="N291" s="17">
        <f t="shared" si="93"/>
        <v>0.15323322096230463</v>
      </c>
      <c r="O291" s="32">
        <f t="shared" si="93"/>
        <v>-4280.1103279190929</v>
      </c>
      <c r="P291" s="17">
        <f t="shared" si="93"/>
        <v>-4520.5332516089484</v>
      </c>
      <c r="Q291" s="17">
        <f t="shared" si="93"/>
        <v>0</v>
      </c>
      <c r="R291" s="32">
        <f t="shared" si="93"/>
        <v>-4520.5332516089484</v>
      </c>
      <c r="S291" s="20">
        <f t="shared" si="93"/>
        <v>-145.57155991418941</v>
      </c>
      <c r="T291" s="20">
        <f t="shared" si="93"/>
        <v>-150.78148942690774</v>
      </c>
      <c r="U291" s="161">
        <f t="shared" si="84"/>
        <v>-4425.8351210542451</v>
      </c>
      <c r="V291" s="161">
        <f t="shared" si="85"/>
        <v>-4671.3147410358561</v>
      </c>
      <c r="W291" s="160">
        <f t="shared" si="86"/>
        <v>5.5465152511857907E-2</v>
      </c>
      <c r="X291" s="182">
        <f t="shared" si="94"/>
        <v>-4425.6818878332824</v>
      </c>
      <c r="Y291" s="182">
        <f t="shared" si="95"/>
        <v>-4671.3147410358561</v>
      </c>
      <c r="Z291" s="181">
        <f t="shared" si="87"/>
        <v>5.5501696558409863E-2</v>
      </c>
    </row>
    <row r="292" spans="1:26" s="3" customFormat="1">
      <c r="A292" s="3" t="s">
        <v>229</v>
      </c>
      <c r="B292" s="4">
        <v>3985</v>
      </c>
      <c r="C292" s="51" t="s">
        <v>230</v>
      </c>
      <c r="D292" s="4">
        <v>19</v>
      </c>
      <c r="E292" s="4">
        <v>-17871</v>
      </c>
      <c r="F292" s="4">
        <v>0</v>
      </c>
      <c r="G292" s="4">
        <v>-17871</v>
      </c>
      <c r="H292" s="4">
        <v>-18523</v>
      </c>
      <c r="I292" s="4">
        <v>0</v>
      </c>
      <c r="J292" s="4">
        <v>-18523</v>
      </c>
      <c r="K292" s="4">
        <v>-523</v>
      </c>
      <c r="L292" s="4">
        <v>-531</v>
      </c>
      <c r="M292" s="17">
        <f t="shared" si="93"/>
        <v>-4484.5671267252192</v>
      </c>
      <c r="N292" s="17">
        <f t="shared" si="93"/>
        <v>0</v>
      </c>
      <c r="O292" s="32">
        <f t="shared" si="93"/>
        <v>-4484.5671267252192</v>
      </c>
      <c r="P292" s="17">
        <f t="shared" si="93"/>
        <v>-4648.1806775407777</v>
      </c>
      <c r="Q292" s="17">
        <f t="shared" si="93"/>
        <v>0</v>
      </c>
      <c r="R292" s="32">
        <f t="shared" si="93"/>
        <v>-4648.1806775407777</v>
      </c>
      <c r="S292" s="20">
        <f t="shared" si="93"/>
        <v>-131.24215809284817</v>
      </c>
      <c r="T292" s="20">
        <f t="shared" si="93"/>
        <v>-133.24968632371392</v>
      </c>
      <c r="U292" s="161">
        <f t="shared" si="84"/>
        <v>-4615.8092848180677</v>
      </c>
      <c r="V292" s="161">
        <f t="shared" si="85"/>
        <v>-4781.4303638644915</v>
      </c>
      <c r="W292" s="160">
        <f t="shared" si="86"/>
        <v>3.5881265630096637E-2</v>
      </c>
      <c r="X292" s="182">
        <f t="shared" si="94"/>
        <v>-4615.8092848180677</v>
      </c>
      <c r="Y292" s="182">
        <f t="shared" si="95"/>
        <v>-4781.4303638644915</v>
      </c>
      <c r="Z292" s="181">
        <f t="shared" si="87"/>
        <v>3.5881265630096637E-2</v>
      </c>
    </row>
    <row r="293" spans="1:26" s="3" customFormat="1">
      <c r="A293" s="3" t="s">
        <v>335</v>
      </c>
      <c r="B293" s="4">
        <v>2321</v>
      </c>
      <c r="C293" s="51" t="s">
        <v>336</v>
      </c>
      <c r="D293" s="4">
        <v>19</v>
      </c>
      <c r="E293" s="4">
        <v>-11437</v>
      </c>
      <c r="F293" s="4">
        <v>150</v>
      </c>
      <c r="G293" s="4">
        <v>-11287</v>
      </c>
      <c r="H293" s="4">
        <v>-11593</v>
      </c>
      <c r="I293" s="4">
        <v>150</v>
      </c>
      <c r="J293" s="4">
        <v>-11443</v>
      </c>
      <c r="K293" s="4">
        <v>-315</v>
      </c>
      <c r="L293" s="4">
        <v>-339</v>
      </c>
      <c r="M293" s="17">
        <f t="shared" si="93"/>
        <v>-4927.617406290392</v>
      </c>
      <c r="N293" s="17">
        <f t="shared" si="93"/>
        <v>64.627315812149931</v>
      </c>
      <c r="O293" s="32">
        <f t="shared" si="93"/>
        <v>-4862.9900904782426</v>
      </c>
      <c r="P293" s="17">
        <f t="shared" si="93"/>
        <v>-4994.8298147350279</v>
      </c>
      <c r="Q293" s="17">
        <f t="shared" si="93"/>
        <v>64.627315812149931</v>
      </c>
      <c r="R293" s="32">
        <f t="shared" si="93"/>
        <v>-4930.2024989228785</v>
      </c>
      <c r="S293" s="20">
        <f t="shared" si="93"/>
        <v>-135.71736320551486</v>
      </c>
      <c r="T293" s="20">
        <f t="shared" si="93"/>
        <v>-146.05773373545887</v>
      </c>
      <c r="U293" s="161">
        <f t="shared" si="84"/>
        <v>-5063.3347694959066</v>
      </c>
      <c r="V293" s="161">
        <f t="shared" si="85"/>
        <v>-5140.8875484704868</v>
      </c>
      <c r="W293" s="160">
        <f t="shared" si="86"/>
        <v>1.5316541865214583E-2</v>
      </c>
      <c r="X293" s="182">
        <f t="shared" si="94"/>
        <v>-4998.7074536837572</v>
      </c>
      <c r="Y293" s="182">
        <f t="shared" si="95"/>
        <v>-5076.2602326583374</v>
      </c>
      <c r="Z293" s="181">
        <f t="shared" si="87"/>
        <v>1.5514566454059686E-2</v>
      </c>
    </row>
    <row r="294" spans="1:26" s="3" customFormat="1">
      <c r="A294" s="3" t="s">
        <v>393</v>
      </c>
      <c r="B294" s="4">
        <v>924</v>
      </c>
      <c r="C294" s="51" t="s">
        <v>394</v>
      </c>
      <c r="D294" s="4">
        <v>19</v>
      </c>
      <c r="E294" s="4">
        <v>-6266</v>
      </c>
      <c r="F294" s="4">
        <v>25</v>
      </c>
      <c r="G294" s="4">
        <v>-6241</v>
      </c>
      <c r="H294" s="4">
        <v>-6747</v>
      </c>
      <c r="I294" s="4">
        <v>25</v>
      </c>
      <c r="J294" s="4">
        <v>-6722</v>
      </c>
      <c r="K294" s="4">
        <v>-205</v>
      </c>
      <c r="L294" s="4">
        <v>-310</v>
      </c>
      <c r="M294" s="17">
        <f t="shared" si="93"/>
        <v>-6781.3852813852818</v>
      </c>
      <c r="N294" s="17">
        <f t="shared" si="93"/>
        <v>27.056277056277057</v>
      </c>
      <c r="O294" s="32">
        <f t="shared" si="93"/>
        <v>-6754.3290043290044</v>
      </c>
      <c r="P294" s="17">
        <f t="shared" si="93"/>
        <v>-7301.9480519480521</v>
      </c>
      <c r="Q294" s="17">
        <f t="shared" si="93"/>
        <v>27.056277056277057</v>
      </c>
      <c r="R294" s="32">
        <f t="shared" si="93"/>
        <v>-7274.8917748917747</v>
      </c>
      <c r="S294" s="20">
        <f t="shared" si="93"/>
        <v>-221.86147186147187</v>
      </c>
      <c r="T294" s="20">
        <f t="shared" si="93"/>
        <v>-335.49783549783552</v>
      </c>
      <c r="U294" s="161">
        <f t="shared" si="84"/>
        <v>-7003.2467532467535</v>
      </c>
      <c r="V294" s="161">
        <f t="shared" si="85"/>
        <v>-7637.4458874458878</v>
      </c>
      <c r="W294" s="160">
        <f t="shared" si="86"/>
        <v>9.0557873589862448E-2</v>
      </c>
      <c r="X294" s="182">
        <f t="shared" si="94"/>
        <v>-6976.1904761904761</v>
      </c>
      <c r="Y294" s="182">
        <f t="shared" si="95"/>
        <v>-7610.3896103896104</v>
      </c>
      <c r="Z294" s="181">
        <f t="shared" si="87"/>
        <v>9.0909090909090828E-2</v>
      </c>
    </row>
    <row r="295" spans="1:26" s="3" customFormat="1">
      <c r="A295" s="3" t="s">
        <v>395</v>
      </c>
      <c r="B295" s="4">
        <v>3296</v>
      </c>
      <c r="C295" s="51" t="s">
        <v>396</v>
      </c>
      <c r="D295" s="4">
        <v>19</v>
      </c>
      <c r="E295" s="4">
        <v>-18777</v>
      </c>
      <c r="F295" s="4">
        <v>0</v>
      </c>
      <c r="G295" s="4">
        <v>-18777</v>
      </c>
      <c r="H295" s="4">
        <v>-18805</v>
      </c>
      <c r="I295" s="4">
        <v>0</v>
      </c>
      <c r="J295" s="4">
        <v>-18805</v>
      </c>
      <c r="K295" s="4">
        <v>-374</v>
      </c>
      <c r="L295" s="4">
        <v>-392</v>
      </c>
      <c r="M295" s="17">
        <f t="shared" si="93"/>
        <v>-5696.905339805825</v>
      </c>
      <c r="N295" s="17">
        <f t="shared" si="93"/>
        <v>0</v>
      </c>
      <c r="O295" s="32">
        <f t="shared" si="93"/>
        <v>-5696.905339805825</v>
      </c>
      <c r="P295" s="17">
        <f t="shared" si="93"/>
        <v>-5705.4004854368932</v>
      </c>
      <c r="Q295" s="17">
        <f t="shared" si="93"/>
        <v>0</v>
      </c>
      <c r="R295" s="32">
        <f t="shared" si="93"/>
        <v>-5705.4004854368932</v>
      </c>
      <c r="S295" s="20">
        <f t="shared" si="93"/>
        <v>-113.47087378640776</v>
      </c>
      <c r="T295" s="20">
        <f t="shared" si="93"/>
        <v>-118.93203883495146</v>
      </c>
      <c r="U295" s="161">
        <f t="shared" si="84"/>
        <v>-5810.3762135922325</v>
      </c>
      <c r="V295" s="161">
        <f t="shared" si="85"/>
        <v>-5824.3325242718447</v>
      </c>
      <c r="W295" s="160">
        <f t="shared" si="86"/>
        <v>2.4019633439507082E-3</v>
      </c>
      <c r="X295" s="182">
        <f t="shared" si="94"/>
        <v>-5810.3762135922325</v>
      </c>
      <c r="Y295" s="182">
        <f t="shared" si="95"/>
        <v>-5824.3325242718447</v>
      </c>
      <c r="Z295" s="181">
        <f t="shared" si="87"/>
        <v>2.4019633439507082E-3</v>
      </c>
    </row>
    <row r="296" spans="1:26" s="3" customFormat="1">
      <c r="A296" s="3" t="s">
        <v>423</v>
      </c>
      <c r="B296" s="4">
        <v>3066</v>
      </c>
      <c r="C296" s="51" t="s">
        <v>424</v>
      </c>
      <c r="D296" s="4">
        <v>19</v>
      </c>
      <c r="E296" s="4">
        <v>-19126</v>
      </c>
      <c r="F296" s="4">
        <v>2</v>
      </c>
      <c r="G296" s="4">
        <v>-19124</v>
      </c>
      <c r="H296" s="4">
        <v>-19828</v>
      </c>
      <c r="I296" s="4">
        <v>7</v>
      </c>
      <c r="J296" s="4">
        <v>-19821</v>
      </c>
      <c r="K296" s="4">
        <v>-379</v>
      </c>
      <c r="L296" s="4">
        <v>-390</v>
      </c>
      <c r="M296" s="17">
        <f t="shared" si="93"/>
        <v>-6238.0952380952385</v>
      </c>
      <c r="N296" s="17">
        <f t="shared" si="93"/>
        <v>0.65231572080887146</v>
      </c>
      <c r="O296" s="32">
        <f t="shared" si="93"/>
        <v>-6237.4429223744291</v>
      </c>
      <c r="P296" s="17">
        <f t="shared" si="93"/>
        <v>-6467.0580560991521</v>
      </c>
      <c r="Q296" s="17">
        <f t="shared" si="93"/>
        <v>2.2831050228310503</v>
      </c>
      <c r="R296" s="32">
        <f t="shared" si="93"/>
        <v>-6464.7749510763206</v>
      </c>
      <c r="S296" s="20">
        <f t="shared" si="93"/>
        <v>-123.61382909328115</v>
      </c>
      <c r="T296" s="20">
        <f t="shared" si="93"/>
        <v>-127.20156555772994</v>
      </c>
      <c r="U296" s="161">
        <f t="shared" si="84"/>
        <v>-6361.7090671885198</v>
      </c>
      <c r="V296" s="161">
        <f t="shared" si="85"/>
        <v>-6594.2596216568818</v>
      </c>
      <c r="W296" s="160">
        <f t="shared" si="86"/>
        <v>3.6554729556523835E-2</v>
      </c>
      <c r="X296" s="182">
        <f t="shared" si="94"/>
        <v>-6361.0567514677105</v>
      </c>
      <c r="Y296" s="182">
        <f t="shared" si="95"/>
        <v>-6591.9765166340503</v>
      </c>
      <c r="Z296" s="181">
        <f t="shared" si="87"/>
        <v>3.6302107368097136E-2</v>
      </c>
    </row>
    <row r="297" spans="1:26" s="3" customFormat="1">
      <c r="A297" s="3" t="s">
        <v>457</v>
      </c>
      <c r="B297" s="4">
        <v>3670</v>
      </c>
      <c r="C297" s="51" t="s">
        <v>458</v>
      </c>
      <c r="D297" s="4">
        <v>19</v>
      </c>
      <c r="E297" s="4">
        <v>-19408</v>
      </c>
      <c r="F297" s="4">
        <v>344</v>
      </c>
      <c r="G297" s="4">
        <v>-19064</v>
      </c>
      <c r="H297" s="4">
        <v>-20020</v>
      </c>
      <c r="I297" s="4">
        <v>328</v>
      </c>
      <c r="J297" s="4">
        <v>-19692</v>
      </c>
      <c r="K297" s="4">
        <v>-418</v>
      </c>
      <c r="L297" s="4">
        <v>-415</v>
      </c>
      <c r="M297" s="17">
        <f t="shared" si="93"/>
        <v>-5288.2833787465943</v>
      </c>
      <c r="N297" s="17">
        <f t="shared" si="93"/>
        <v>93.732970027247958</v>
      </c>
      <c r="O297" s="32">
        <f t="shared" si="93"/>
        <v>-5194.5504087193458</v>
      </c>
      <c r="P297" s="17">
        <f t="shared" si="93"/>
        <v>-5455.0408719346051</v>
      </c>
      <c r="Q297" s="17">
        <f t="shared" si="93"/>
        <v>89.373297002724797</v>
      </c>
      <c r="R297" s="32">
        <f t="shared" si="93"/>
        <v>-5365.6675749318802</v>
      </c>
      <c r="S297" s="20">
        <f t="shared" si="93"/>
        <v>-113.89645776566758</v>
      </c>
      <c r="T297" s="20">
        <f t="shared" si="93"/>
        <v>-113.07901907356948</v>
      </c>
      <c r="U297" s="161">
        <f t="shared" si="84"/>
        <v>-5402.1798365122622</v>
      </c>
      <c r="V297" s="161">
        <f t="shared" si="85"/>
        <v>-5568.1198910081748</v>
      </c>
      <c r="W297" s="160">
        <f t="shared" si="86"/>
        <v>3.0717239987894551E-2</v>
      </c>
      <c r="X297" s="182">
        <f t="shared" si="94"/>
        <v>-5308.4468664850137</v>
      </c>
      <c r="Y297" s="182">
        <f t="shared" si="95"/>
        <v>-5478.7465940054499</v>
      </c>
      <c r="Z297" s="181">
        <f t="shared" si="87"/>
        <v>3.208089518529933E-2</v>
      </c>
    </row>
    <row r="298" spans="1:26" s="3" customFormat="1">
      <c r="A298" s="3" t="s">
        <v>473</v>
      </c>
      <c r="B298" s="4">
        <v>64194</v>
      </c>
      <c r="C298" s="51" t="s">
        <v>474</v>
      </c>
      <c r="D298" s="4">
        <v>19</v>
      </c>
      <c r="E298" s="4">
        <v>-244115</v>
      </c>
      <c r="F298" s="4">
        <v>2578</v>
      </c>
      <c r="G298" s="4">
        <v>-241537</v>
      </c>
      <c r="H298" s="4">
        <v>-256848</v>
      </c>
      <c r="I298" s="4">
        <v>304</v>
      </c>
      <c r="J298" s="4">
        <v>-256544</v>
      </c>
      <c r="K298" s="4">
        <v>-5062</v>
      </c>
      <c r="L298" s="4">
        <v>-5537</v>
      </c>
      <c r="M298" s="17">
        <f t="shared" si="93"/>
        <v>-3802.7697292581861</v>
      </c>
      <c r="N298" s="17">
        <f t="shared" si="93"/>
        <v>40.15951646571331</v>
      </c>
      <c r="O298" s="32">
        <f t="shared" si="93"/>
        <v>-3762.6102127924728</v>
      </c>
      <c r="P298" s="17">
        <f t="shared" si="93"/>
        <v>-4001.1216001495468</v>
      </c>
      <c r="Q298" s="17">
        <f t="shared" si="93"/>
        <v>4.735645075863788</v>
      </c>
      <c r="R298" s="32">
        <f t="shared" si="93"/>
        <v>-3996.3859550736829</v>
      </c>
      <c r="S298" s="20">
        <f t="shared" si="93"/>
        <v>-78.854721625073992</v>
      </c>
      <c r="T298" s="20">
        <f t="shared" si="93"/>
        <v>-86.254167056111157</v>
      </c>
      <c r="U298" s="161">
        <f t="shared" si="84"/>
        <v>-3881.6244508832601</v>
      </c>
      <c r="V298" s="161">
        <f t="shared" si="85"/>
        <v>-4087.3757672056581</v>
      </c>
      <c r="W298" s="160">
        <f t="shared" si="86"/>
        <v>5.3006497389405993E-2</v>
      </c>
      <c r="X298" s="182">
        <f t="shared" si="94"/>
        <v>-3841.4649344175468</v>
      </c>
      <c r="Y298" s="182">
        <f t="shared" si="95"/>
        <v>-4082.6401221297942</v>
      </c>
      <c r="Z298" s="181">
        <f t="shared" si="87"/>
        <v>6.2782087518603147E-2</v>
      </c>
    </row>
    <row r="299" spans="1:26" s="3" customFormat="1">
      <c r="A299" s="3" t="s">
        <v>485</v>
      </c>
      <c r="B299" s="4">
        <v>3415</v>
      </c>
      <c r="C299" s="51" t="s">
        <v>486</v>
      </c>
      <c r="D299" s="4">
        <v>19</v>
      </c>
      <c r="E299" s="4">
        <v>-21994</v>
      </c>
      <c r="F299" s="4">
        <v>0</v>
      </c>
      <c r="G299" s="4">
        <v>-21994</v>
      </c>
      <c r="H299" s="4">
        <v>-22506</v>
      </c>
      <c r="I299" s="4">
        <v>33</v>
      </c>
      <c r="J299" s="4">
        <v>-22473</v>
      </c>
      <c r="K299" s="4">
        <v>-383</v>
      </c>
      <c r="L299" s="4">
        <v>-414</v>
      </c>
      <c r="M299" s="17">
        <f t="shared" si="93"/>
        <v>-6440.4099560761351</v>
      </c>
      <c r="N299" s="17">
        <f t="shared" si="93"/>
        <v>0</v>
      </c>
      <c r="O299" s="32">
        <f t="shared" si="93"/>
        <v>-6440.4099560761351</v>
      </c>
      <c r="P299" s="17">
        <f t="shared" si="93"/>
        <v>-6590.3367496339679</v>
      </c>
      <c r="Q299" s="17">
        <f t="shared" si="93"/>
        <v>9.6632503660322104</v>
      </c>
      <c r="R299" s="32">
        <f t="shared" si="93"/>
        <v>-6580.6734992679358</v>
      </c>
      <c r="S299" s="20">
        <f t="shared" si="93"/>
        <v>-112.15226939970718</v>
      </c>
      <c r="T299" s="20">
        <f t="shared" si="93"/>
        <v>-121.2298682284041</v>
      </c>
      <c r="U299" s="161">
        <f t="shared" si="84"/>
        <v>-6552.5622254758428</v>
      </c>
      <c r="V299" s="161">
        <f t="shared" si="85"/>
        <v>-6711.5666178623724</v>
      </c>
      <c r="W299" s="160">
        <f t="shared" si="86"/>
        <v>2.4265987397774413E-2</v>
      </c>
      <c r="X299" s="182">
        <f t="shared" si="94"/>
        <v>-6552.5622254758428</v>
      </c>
      <c r="Y299" s="182">
        <f t="shared" si="95"/>
        <v>-6701.9033674963403</v>
      </c>
      <c r="Z299" s="181">
        <f t="shared" si="87"/>
        <v>2.279125888188771E-2</v>
      </c>
    </row>
    <row r="300" spans="1:26" s="3" customFormat="1">
      <c r="A300" s="3" t="s">
        <v>497</v>
      </c>
      <c r="B300" s="4">
        <v>1008</v>
      </c>
      <c r="C300" s="51" t="s">
        <v>498</v>
      </c>
      <c r="D300" s="4">
        <v>19</v>
      </c>
      <c r="E300" s="4">
        <v>-5704</v>
      </c>
      <c r="F300" s="4">
        <v>0</v>
      </c>
      <c r="G300" s="4">
        <v>-5704</v>
      </c>
      <c r="H300" s="4">
        <v>-5484</v>
      </c>
      <c r="I300" s="4">
        <v>22</v>
      </c>
      <c r="J300" s="4">
        <v>-5462</v>
      </c>
      <c r="K300" s="4">
        <v>-205</v>
      </c>
      <c r="L300" s="4">
        <v>-224</v>
      </c>
      <c r="M300" s="17">
        <f t="shared" si="93"/>
        <v>-5658.730158730159</v>
      </c>
      <c r="N300" s="17">
        <f t="shared" si="93"/>
        <v>0</v>
      </c>
      <c r="O300" s="32">
        <f t="shared" si="93"/>
        <v>-5658.730158730159</v>
      </c>
      <c r="P300" s="17">
        <f t="shared" si="93"/>
        <v>-5440.4761904761908</v>
      </c>
      <c r="Q300" s="17">
        <f t="shared" si="93"/>
        <v>21.825396825396826</v>
      </c>
      <c r="R300" s="32">
        <f t="shared" si="93"/>
        <v>-5418.6507936507933</v>
      </c>
      <c r="S300" s="20">
        <f t="shared" si="93"/>
        <v>-203.37301587301587</v>
      </c>
      <c r="T300" s="20">
        <f t="shared" si="93"/>
        <v>-222.22222222222223</v>
      </c>
      <c r="U300" s="161">
        <f t="shared" si="84"/>
        <v>-5862.1031746031749</v>
      </c>
      <c r="V300" s="161">
        <f t="shared" si="85"/>
        <v>-5662.6984126984134</v>
      </c>
      <c r="W300" s="160">
        <f t="shared" si="86"/>
        <v>-3.401590793704512E-2</v>
      </c>
      <c r="X300" s="182">
        <f t="shared" si="94"/>
        <v>-5862.1031746031749</v>
      </c>
      <c r="Y300" s="182">
        <f t="shared" si="95"/>
        <v>-5640.8730158730159</v>
      </c>
      <c r="Z300" s="181">
        <f t="shared" si="87"/>
        <v>-3.7739042139109835E-2</v>
      </c>
    </row>
    <row r="301" spans="1:26" s="3" customFormat="1">
      <c r="A301" s="3" t="s">
        <v>511</v>
      </c>
      <c r="B301" s="4">
        <v>2904</v>
      </c>
      <c r="C301" s="51" t="s">
        <v>512</v>
      </c>
      <c r="D301" s="4">
        <v>19</v>
      </c>
      <c r="E301" s="4">
        <v>-13112</v>
      </c>
      <c r="F301" s="4">
        <v>5</v>
      </c>
      <c r="G301" s="4">
        <v>-13107</v>
      </c>
      <c r="H301" s="4">
        <v>-13231</v>
      </c>
      <c r="I301" s="4">
        <v>5</v>
      </c>
      <c r="J301" s="4">
        <v>-13226</v>
      </c>
      <c r="K301" s="4">
        <v>-272</v>
      </c>
      <c r="L301" s="4">
        <v>-272</v>
      </c>
      <c r="M301" s="17">
        <f t="shared" si="93"/>
        <v>-4515.151515151515</v>
      </c>
      <c r="N301" s="17">
        <f t="shared" si="93"/>
        <v>1.721763085399449</v>
      </c>
      <c r="O301" s="32">
        <f t="shared" si="93"/>
        <v>-4513.4297520661157</v>
      </c>
      <c r="P301" s="17">
        <f t="shared" si="93"/>
        <v>-4556.1294765840221</v>
      </c>
      <c r="Q301" s="17">
        <f t="shared" si="93"/>
        <v>1.721763085399449</v>
      </c>
      <c r="R301" s="32">
        <f t="shared" si="93"/>
        <v>-4554.4077134986228</v>
      </c>
      <c r="S301" s="20">
        <f t="shared" si="93"/>
        <v>-93.663911845730027</v>
      </c>
      <c r="T301" s="20">
        <f t="shared" si="93"/>
        <v>-93.663911845730027</v>
      </c>
      <c r="U301" s="161">
        <f t="shared" si="84"/>
        <v>-4608.8154269972447</v>
      </c>
      <c r="V301" s="161">
        <f t="shared" si="85"/>
        <v>-4649.7933884297518</v>
      </c>
      <c r="W301" s="160">
        <f t="shared" si="86"/>
        <v>8.8912133891214662E-3</v>
      </c>
      <c r="X301" s="182">
        <f t="shared" si="94"/>
        <v>-4607.0936639118454</v>
      </c>
      <c r="Y301" s="182">
        <f t="shared" si="95"/>
        <v>-4648.0716253443525</v>
      </c>
      <c r="Z301" s="181">
        <f t="shared" si="87"/>
        <v>8.8945362134689177E-3</v>
      </c>
    </row>
    <row r="302" spans="1:26" s="3" customFormat="1">
      <c r="A302" s="3" t="s">
        <v>517</v>
      </c>
      <c r="B302" s="4">
        <v>8187</v>
      </c>
      <c r="C302" s="51" t="s">
        <v>518</v>
      </c>
      <c r="D302" s="4">
        <v>19</v>
      </c>
      <c r="E302" s="4">
        <v>-43113</v>
      </c>
      <c r="F302" s="4">
        <v>0</v>
      </c>
      <c r="G302" s="4">
        <v>-43113</v>
      </c>
      <c r="H302" s="4">
        <v>-43498</v>
      </c>
      <c r="I302" s="4">
        <v>0</v>
      </c>
      <c r="J302" s="4">
        <v>-43498</v>
      </c>
      <c r="K302" s="4">
        <v>-935</v>
      </c>
      <c r="L302" s="4">
        <v>-1020</v>
      </c>
      <c r="M302" s="17">
        <f t="shared" si="93"/>
        <v>-5266.0315133748627</v>
      </c>
      <c r="N302" s="17">
        <f t="shared" si="93"/>
        <v>0</v>
      </c>
      <c r="O302" s="32">
        <f t="shared" si="93"/>
        <v>-5266.0315133748627</v>
      </c>
      <c r="P302" s="17">
        <f t="shared" si="93"/>
        <v>-5313.0572859411259</v>
      </c>
      <c r="Q302" s="17">
        <f t="shared" si="93"/>
        <v>0</v>
      </c>
      <c r="R302" s="32">
        <f t="shared" si="93"/>
        <v>-5313.0572859411259</v>
      </c>
      <c r="S302" s="20">
        <f t="shared" si="93"/>
        <v>-114.20544766092586</v>
      </c>
      <c r="T302" s="20">
        <f t="shared" si="93"/>
        <v>-124.58776108464639</v>
      </c>
      <c r="U302" s="161">
        <f t="shared" si="84"/>
        <v>-5380.2369610357882</v>
      </c>
      <c r="V302" s="161">
        <f t="shared" si="85"/>
        <v>-5437.6450470257723</v>
      </c>
      <c r="W302" s="160">
        <f t="shared" si="86"/>
        <v>1.0670177987649909E-2</v>
      </c>
      <c r="X302" s="182">
        <f t="shared" si="94"/>
        <v>-5380.2369610357882</v>
      </c>
      <c r="Y302" s="182">
        <f t="shared" si="95"/>
        <v>-5437.6450470257723</v>
      </c>
      <c r="Z302" s="181">
        <f t="shared" si="87"/>
        <v>1.0670177987649909E-2</v>
      </c>
    </row>
    <row r="303" spans="1:26" s="3" customFormat="1">
      <c r="A303" s="3" t="s">
        <v>549</v>
      </c>
      <c r="B303" s="4">
        <v>2882</v>
      </c>
      <c r="C303" s="51" t="s">
        <v>550</v>
      </c>
      <c r="D303" s="4">
        <v>19</v>
      </c>
      <c r="E303" s="4">
        <v>-12807</v>
      </c>
      <c r="F303" s="4">
        <v>0</v>
      </c>
      <c r="G303" s="4">
        <v>-12807</v>
      </c>
      <c r="H303" s="4">
        <v>-13484</v>
      </c>
      <c r="I303" s="4">
        <v>0</v>
      </c>
      <c r="J303" s="4">
        <v>-13484</v>
      </c>
      <c r="K303" s="4">
        <v>-303</v>
      </c>
      <c r="L303" s="4">
        <v>-331</v>
      </c>
      <c r="M303" s="17">
        <f t="shared" si="93"/>
        <v>-4443.7890353920884</v>
      </c>
      <c r="N303" s="17">
        <f t="shared" si="93"/>
        <v>0</v>
      </c>
      <c r="O303" s="32">
        <f t="shared" si="93"/>
        <v>-4443.7890353920884</v>
      </c>
      <c r="P303" s="17">
        <f t="shared" si="93"/>
        <v>-4678.6953504510757</v>
      </c>
      <c r="Q303" s="17">
        <f t="shared" si="93"/>
        <v>0</v>
      </c>
      <c r="R303" s="32">
        <f t="shared" si="93"/>
        <v>-4678.6953504510757</v>
      </c>
      <c r="S303" s="20">
        <f t="shared" si="93"/>
        <v>-105.1353226925746</v>
      </c>
      <c r="T303" s="20">
        <f t="shared" si="93"/>
        <v>-114.85079805690492</v>
      </c>
      <c r="U303" s="161">
        <f t="shared" si="84"/>
        <v>-4548.9243580846633</v>
      </c>
      <c r="V303" s="161">
        <f t="shared" si="85"/>
        <v>-4793.5461485079804</v>
      </c>
      <c r="W303" s="160">
        <f t="shared" si="86"/>
        <v>5.3775743707093815E-2</v>
      </c>
      <c r="X303" s="182">
        <f t="shared" si="94"/>
        <v>-4548.9243580846633</v>
      </c>
      <c r="Y303" s="182">
        <f t="shared" si="95"/>
        <v>-4793.5461485079804</v>
      </c>
      <c r="Z303" s="181">
        <f t="shared" si="87"/>
        <v>5.3775743707093815E-2</v>
      </c>
    </row>
    <row r="304" spans="1:26" s="3" customFormat="1">
      <c r="A304" s="3" t="s">
        <v>559</v>
      </c>
      <c r="B304" s="4">
        <v>21326</v>
      </c>
      <c r="C304" s="51" t="s">
        <v>560</v>
      </c>
      <c r="D304" s="4">
        <v>19</v>
      </c>
      <c r="E304" s="4">
        <v>-85206</v>
      </c>
      <c r="F304" s="4">
        <v>1170</v>
      </c>
      <c r="G304" s="4">
        <v>-84036</v>
      </c>
      <c r="H304" s="4">
        <v>-80733</v>
      </c>
      <c r="I304" s="4">
        <v>1170</v>
      </c>
      <c r="J304" s="4">
        <v>-79563</v>
      </c>
      <c r="K304" s="4">
        <v>-2151</v>
      </c>
      <c r="L304" s="4">
        <v>-2528</v>
      </c>
      <c r="M304" s="17">
        <f t="shared" si="93"/>
        <v>-3995.4046703554345</v>
      </c>
      <c r="N304" s="17">
        <f t="shared" si="93"/>
        <v>54.862609021851263</v>
      </c>
      <c r="O304" s="32">
        <f t="shared" si="93"/>
        <v>-3940.5420613335832</v>
      </c>
      <c r="P304" s="17">
        <f t="shared" si="93"/>
        <v>-3785.6606958642033</v>
      </c>
      <c r="Q304" s="17">
        <f t="shared" si="93"/>
        <v>54.862609021851263</v>
      </c>
      <c r="R304" s="32">
        <f t="shared" si="93"/>
        <v>-3730.7980868423519</v>
      </c>
      <c r="S304" s="20">
        <f t="shared" si="93"/>
        <v>-100.86279658632655</v>
      </c>
      <c r="T304" s="20">
        <f t="shared" si="93"/>
        <v>-118.5407483822564</v>
      </c>
      <c r="U304" s="161">
        <f t="shared" si="84"/>
        <v>-4096.2674669417611</v>
      </c>
      <c r="V304" s="161">
        <f t="shared" si="85"/>
        <v>-3904.2014442464597</v>
      </c>
      <c r="W304" s="160">
        <f t="shared" si="86"/>
        <v>-4.6888057053241283E-2</v>
      </c>
      <c r="X304" s="182">
        <f t="shared" si="94"/>
        <v>-4041.4048579199098</v>
      </c>
      <c r="Y304" s="182">
        <f t="shared" si="95"/>
        <v>-3849.3388352246084</v>
      </c>
      <c r="Z304" s="181">
        <f t="shared" si="87"/>
        <v>-4.7524568670449074E-2</v>
      </c>
    </row>
    <row r="305" spans="1:26" s="3" customFormat="1">
      <c r="A305" s="3" t="s">
        <v>575</v>
      </c>
      <c r="B305" s="4">
        <v>1178</v>
      </c>
      <c r="C305" s="51" t="s">
        <v>576</v>
      </c>
      <c r="D305" s="4">
        <v>19</v>
      </c>
      <c r="E305" s="4">
        <v>-6678</v>
      </c>
      <c r="F305" s="4">
        <v>0</v>
      </c>
      <c r="G305" s="4">
        <v>-6678</v>
      </c>
      <c r="H305" s="4">
        <v>-6615</v>
      </c>
      <c r="I305" s="4">
        <v>0</v>
      </c>
      <c r="J305" s="4">
        <v>-6615</v>
      </c>
      <c r="K305" s="4">
        <v>-195</v>
      </c>
      <c r="L305" s="4">
        <v>-185</v>
      </c>
      <c r="M305" s="17">
        <f t="shared" si="93"/>
        <v>-5668.9303904923599</v>
      </c>
      <c r="N305" s="17">
        <f t="shared" si="93"/>
        <v>0</v>
      </c>
      <c r="O305" s="32">
        <f t="shared" si="93"/>
        <v>-5668.9303904923599</v>
      </c>
      <c r="P305" s="17">
        <f t="shared" si="93"/>
        <v>-5615.4499151103564</v>
      </c>
      <c r="Q305" s="17">
        <f t="shared" si="93"/>
        <v>0</v>
      </c>
      <c r="R305" s="32">
        <f t="shared" si="93"/>
        <v>-5615.4499151103564</v>
      </c>
      <c r="S305" s="20">
        <f t="shared" si="93"/>
        <v>-165.53480475382003</v>
      </c>
      <c r="T305" s="20">
        <f t="shared" si="93"/>
        <v>-157.04584040747028</v>
      </c>
      <c r="U305" s="161">
        <f t="shared" si="84"/>
        <v>-5834.46519524618</v>
      </c>
      <c r="V305" s="161">
        <f t="shared" si="85"/>
        <v>-5772.4957555178271</v>
      </c>
      <c r="W305" s="160">
        <f t="shared" si="86"/>
        <v>-1.0621271642659691E-2</v>
      </c>
      <c r="X305" s="182">
        <f t="shared" si="94"/>
        <v>-5834.46519524618</v>
      </c>
      <c r="Y305" s="182">
        <f t="shared" si="95"/>
        <v>-5772.4957555178271</v>
      </c>
      <c r="Z305" s="181">
        <f t="shared" si="87"/>
        <v>-1.0621271642659691E-2</v>
      </c>
    </row>
    <row r="306" spans="1:26" s="3" customFormat="1">
      <c r="A306" s="3" t="s">
        <v>615</v>
      </c>
      <c r="B306" s="4">
        <v>3832</v>
      </c>
      <c r="C306" s="51" t="s">
        <v>616</v>
      </c>
      <c r="D306" s="4">
        <v>19</v>
      </c>
      <c r="E306" s="4">
        <v>-22204</v>
      </c>
      <c r="F306" s="4" t="s">
        <v>44</v>
      </c>
      <c r="G306" s="4">
        <v>-22204</v>
      </c>
      <c r="H306" s="4">
        <v>-22485</v>
      </c>
      <c r="I306" s="4" t="s">
        <v>44</v>
      </c>
      <c r="J306" s="4">
        <v>-22485</v>
      </c>
      <c r="K306" s="4">
        <v>-446</v>
      </c>
      <c r="L306" s="4">
        <v>-437</v>
      </c>
      <c r="M306" s="17">
        <f t="shared" si="93"/>
        <v>-5794.3632567849691</v>
      </c>
      <c r="N306" s="17" t="e">
        <f t="shared" si="93"/>
        <v>#VALUE!</v>
      </c>
      <c r="O306" s="32">
        <f t="shared" si="93"/>
        <v>-5794.3632567849691</v>
      </c>
      <c r="P306" s="17">
        <f t="shared" si="93"/>
        <v>-5867.693110647182</v>
      </c>
      <c r="Q306" s="17" t="e">
        <f t="shared" si="93"/>
        <v>#VALUE!</v>
      </c>
      <c r="R306" s="32">
        <f t="shared" si="93"/>
        <v>-5867.693110647182</v>
      </c>
      <c r="S306" s="20">
        <f t="shared" si="93"/>
        <v>-116.38830897703549</v>
      </c>
      <c r="T306" s="20">
        <f t="shared" si="93"/>
        <v>-114.03966597077245</v>
      </c>
      <c r="U306" s="161">
        <f t="shared" si="84"/>
        <v>-5910.7515657620042</v>
      </c>
      <c r="V306" s="161">
        <f t="shared" si="85"/>
        <v>-5981.7327766179542</v>
      </c>
      <c r="W306" s="160">
        <f t="shared" si="86"/>
        <v>1.200883002207509E-2</v>
      </c>
      <c r="X306" s="182">
        <f t="shared" si="94"/>
        <v>-5910.7515657620042</v>
      </c>
      <c r="Y306" s="182">
        <f t="shared" si="95"/>
        <v>-5981.7327766179542</v>
      </c>
      <c r="Z306" s="181">
        <f t="shared" si="87"/>
        <v>1.200883002207509E-2</v>
      </c>
    </row>
    <row r="307" spans="1:26">
      <c r="M307" s="2"/>
      <c r="N307" s="2"/>
      <c r="P307" s="2"/>
      <c r="Q307" s="2"/>
      <c r="S307" s="100"/>
      <c r="T307" s="100"/>
      <c r="U307" s="161"/>
      <c r="V307" s="161"/>
      <c r="W307" s="160"/>
      <c r="X307" s="182"/>
      <c r="Y307" s="182"/>
      <c r="Z307" s="181"/>
    </row>
    <row r="308" spans="1:26" s="41" customFormat="1">
      <c r="A308" s="41" t="s">
        <v>95</v>
      </c>
      <c r="B308" s="29">
        <v>658864</v>
      </c>
      <c r="C308" s="46" t="s">
        <v>96</v>
      </c>
      <c r="D308" s="29">
        <v>31</v>
      </c>
      <c r="E308" s="29">
        <v>-2308008</v>
      </c>
      <c r="F308" s="29">
        <v>100</v>
      </c>
      <c r="G308" s="29">
        <v>-2307908</v>
      </c>
      <c r="H308" s="29">
        <v>-2455183</v>
      </c>
      <c r="I308" s="29">
        <v>100</v>
      </c>
      <c r="J308" s="29">
        <v>-2455083</v>
      </c>
      <c r="K308" s="29">
        <v>-46997</v>
      </c>
      <c r="L308" s="29">
        <v>-52599</v>
      </c>
      <c r="M308" s="113">
        <f t="shared" ref="M308:T308" si="96">1000*E308/$B308</f>
        <v>-3503.0112435950364</v>
      </c>
      <c r="N308" s="113">
        <f t="shared" si="96"/>
        <v>0.15177639087884601</v>
      </c>
      <c r="O308" s="176">
        <f t="shared" si="96"/>
        <v>-3502.8594672041577</v>
      </c>
      <c r="P308" s="113">
        <f t="shared" si="96"/>
        <v>-3726.3881468709778</v>
      </c>
      <c r="Q308" s="113">
        <f t="shared" si="96"/>
        <v>0.15177639087884601</v>
      </c>
      <c r="R308" s="176">
        <f t="shared" si="96"/>
        <v>-3726.2363704800991</v>
      </c>
      <c r="S308" s="119">
        <f t="shared" si="96"/>
        <v>-71.330350421331261</v>
      </c>
      <c r="T308" s="119">
        <f t="shared" si="96"/>
        <v>-79.832863838364219</v>
      </c>
      <c r="U308" s="161">
        <f t="shared" si="84"/>
        <v>-3574.3415940163677</v>
      </c>
      <c r="V308" s="161">
        <f t="shared" si="85"/>
        <v>-3806.221010709342</v>
      </c>
      <c r="W308" s="160">
        <f t="shared" si="86"/>
        <v>6.4873322986575221E-2</v>
      </c>
      <c r="X308" s="182">
        <f>O308+S308</f>
        <v>-3574.189817625489</v>
      </c>
      <c r="Y308" s="182">
        <f>R308+T308</f>
        <v>-3806.0692343184633</v>
      </c>
      <c r="Z308" s="181">
        <f t="shared" si="87"/>
        <v>6.4876077803563081E-2</v>
      </c>
    </row>
    <row r="309" spans="1:26" s="3" customFormat="1">
      <c r="B309" s="4"/>
      <c r="C309" s="51"/>
      <c r="D309" s="4"/>
      <c r="E309" s="4"/>
      <c r="F309" s="4"/>
      <c r="G309" s="4"/>
      <c r="H309" s="4"/>
      <c r="I309" s="4"/>
      <c r="J309" s="4"/>
      <c r="K309" s="4"/>
      <c r="L309" s="4"/>
      <c r="M309" s="114"/>
      <c r="N309" s="114"/>
      <c r="O309" s="177"/>
      <c r="P309" s="114"/>
      <c r="Q309" s="114"/>
      <c r="R309" s="177"/>
      <c r="S309" s="120"/>
      <c r="T309" s="120"/>
      <c r="U309" s="161"/>
      <c r="V309" s="161"/>
      <c r="W309" s="160"/>
      <c r="X309" s="182"/>
      <c r="Y309" s="182"/>
      <c r="Z309" s="181"/>
    </row>
    <row r="310" spans="1:26" s="11" customFormat="1">
      <c r="A310" s="11" t="s">
        <v>933</v>
      </c>
      <c r="B310" s="52">
        <f>SUM(B311:B312)</f>
        <v>276460</v>
      </c>
      <c r="C310" s="52"/>
      <c r="D310" s="52"/>
      <c r="E310" s="52">
        <f t="shared" ref="E310:L310" si="97">SUM(E311:E312)</f>
        <v>-837009</v>
      </c>
      <c r="F310" s="52">
        <f t="shared" si="97"/>
        <v>864</v>
      </c>
      <c r="G310" s="52">
        <f t="shared" si="97"/>
        <v>-836145</v>
      </c>
      <c r="H310" s="52">
        <f t="shared" si="97"/>
        <v>-893850</v>
      </c>
      <c r="I310" s="52">
        <f t="shared" si="97"/>
        <v>312</v>
      </c>
      <c r="J310" s="52">
        <f t="shared" si="97"/>
        <v>-893538</v>
      </c>
      <c r="K310" s="52">
        <f t="shared" si="97"/>
        <v>-12509</v>
      </c>
      <c r="L310" s="52">
        <f t="shared" si="97"/>
        <v>-14273</v>
      </c>
      <c r="M310" s="115">
        <f t="shared" ref="M310:T312" si="98">1000*E310/$B310</f>
        <v>-3027.5953121608914</v>
      </c>
      <c r="N310" s="115">
        <f t="shared" si="98"/>
        <v>3.1252260724878824</v>
      </c>
      <c r="O310" s="178">
        <f t="shared" si="98"/>
        <v>-3024.4700860884036</v>
      </c>
      <c r="P310" s="115">
        <f t="shared" si="98"/>
        <v>-3233.1982927005715</v>
      </c>
      <c r="Q310" s="115">
        <f t="shared" si="98"/>
        <v>1.128553859509513</v>
      </c>
      <c r="R310" s="178">
        <f t="shared" si="98"/>
        <v>-3232.0697388410622</v>
      </c>
      <c r="S310" s="121">
        <f t="shared" si="98"/>
        <v>-45.247052014758012</v>
      </c>
      <c r="T310" s="121">
        <f t="shared" si="98"/>
        <v>-51.627721912754104</v>
      </c>
      <c r="U310" s="161">
        <f t="shared" si="84"/>
        <v>-3072.8423641756494</v>
      </c>
      <c r="V310" s="161">
        <f t="shared" si="85"/>
        <v>-3284.8260146133257</v>
      </c>
      <c r="W310" s="160">
        <f t="shared" si="86"/>
        <v>6.8986178044491142E-2</v>
      </c>
      <c r="X310" s="182">
        <f>O310+S310</f>
        <v>-3069.7171381031617</v>
      </c>
      <c r="Y310" s="182">
        <f>R310+T310</f>
        <v>-3283.6974607538164</v>
      </c>
      <c r="Z310" s="181">
        <f t="shared" si="87"/>
        <v>6.9706853440860472E-2</v>
      </c>
    </row>
    <row r="311" spans="1:26" s="3" customFormat="1">
      <c r="A311" s="3" t="s">
        <v>207</v>
      </c>
      <c r="B311" s="4">
        <v>37244</v>
      </c>
      <c r="C311" s="51" t="s">
        <v>208</v>
      </c>
      <c r="D311" s="4">
        <v>32</v>
      </c>
      <c r="E311" s="4">
        <v>-124037</v>
      </c>
      <c r="F311" s="4">
        <v>70</v>
      </c>
      <c r="G311" s="4">
        <v>-123967</v>
      </c>
      <c r="H311" s="4">
        <v>-124892</v>
      </c>
      <c r="I311" s="4">
        <v>70</v>
      </c>
      <c r="J311" s="4">
        <v>-124822</v>
      </c>
      <c r="K311" s="4">
        <v>-2842</v>
      </c>
      <c r="L311" s="4">
        <v>-2811</v>
      </c>
      <c r="M311" s="114">
        <f t="shared" si="98"/>
        <v>-3330.3887874556976</v>
      </c>
      <c r="N311" s="114">
        <f t="shared" si="98"/>
        <v>1.8794973687036838</v>
      </c>
      <c r="O311" s="177">
        <f t="shared" si="98"/>
        <v>-3328.509290086994</v>
      </c>
      <c r="P311" s="114">
        <f t="shared" si="98"/>
        <v>-3353.3455053162925</v>
      </c>
      <c r="Q311" s="114">
        <f t="shared" si="98"/>
        <v>1.8794973687036838</v>
      </c>
      <c r="R311" s="177">
        <f t="shared" si="98"/>
        <v>-3351.4660079475889</v>
      </c>
      <c r="S311" s="120">
        <f t="shared" si="98"/>
        <v>-76.307593169369568</v>
      </c>
      <c r="T311" s="120">
        <f>1000*L311/$B311</f>
        <v>-75.47524433465793</v>
      </c>
      <c r="U311" s="161">
        <f t="shared" si="84"/>
        <v>-3406.6963806250674</v>
      </c>
      <c r="V311" s="161">
        <f t="shared" si="85"/>
        <v>-3428.8207496509503</v>
      </c>
      <c r="W311" s="160">
        <f t="shared" si="86"/>
        <v>6.4943765319713798E-3</v>
      </c>
      <c r="X311" s="182">
        <f>O311+S311</f>
        <v>-3404.8168832563638</v>
      </c>
      <c r="Y311" s="182">
        <f>R311+T311</f>
        <v>-3426.9412522822468</v>
      </c>
      <c r="Z311" s="181">
        <f t="shared" si="87"/>
        <v>6.497961501155114E-3</v>
      </c>
    </row>
    <row r="312" spans="1:26" s="3" customFormat="1">
      <c r="A312" s="3" t="s">
        <v>589</v>
      </c>
      <c r="B312" s="4">
        <v>239216</v>
      </c>
      <c r="C312" s="51" t="s">
        <v>590</v>
      </c>
      <c r="D312" s="4">
        <v>32</v>
      </c>
      <c r="E312" s="4">
        <v>-712972</v>
      </c>
      <c r="F312" s="4">
        <v>794</v>
      </c>
      <c r="G312" s="4">
        <v>-712178</v>
      </c>
      <c r="H312" s="4">
        <v>-768958</v>
      </c>
      <c r="I312" s="4">
        <v>242</v>
      </c>
      <c r="J312" s="4">
        <v>-768716</v>
      </c>
      <c r="K312" s="4">
        <v>-9667</v>
      </c>
      <c r="L312" s="4">
        <v>-11462</v>
      </c>
      <c r="M312" s="114">
        <f t="shared" si="98"/>
        <v>-2980.4528125209017</v>
      </c>
      <c r="N312" s="114">
        <f t="shared" si="98"/>
        <v>3.3191759748511807</v>
      </c>
      <c r="O312" s="177">
        <f t="shared" si="98"/>
        <v>-2977.1336365460506</v>
      </c>
      <c r="P312" s="114">
        <f t="shared" si="98"/>
        <v>-3214.492341649388</v>
      </c>
      <c r="Q312" s="114">
        <f t="shared" si="98"/>
        <v>1.0116380175239115</v>
      </c>
      <c r="R312" s="177">
        <f t="shared" si="98"/>
        <v>-3213.4807036318639</v>
      </c>
      <c r="S312" s="120">
        <f t="shared" si="98"/>
        <v>-40.411176509932446</v>
      </c>
      <c r="T312" s="120">
        <f>1000*L312/$B312</f>
        <v>-47.914855193632533</v>
      </c>
      <c r="U312" s="161">
        <f t="shared" si="84"/>
        <v>-3020.8639890308341</v>
      </c>
      <c r="V312" s="161">
        <f t="shared" si="85"/>
        <v>-3262.4071968430203</v>
      </c>
      <c r="W312" s="160">
        <f t="shared" si="86"/>
        <v>7.9958319437505976E-2</v>
      </c>
      <c r="X312" s="182">
        <f>O312+S312</f>
        <v>-3017.544813055983</v>
      </c>
      <c r="Y312" s="182">
        <f>R312+T312</f>
        <v>-3261.3955588254962</v>
      </c>
      <c r="Z312" s="181">
        <f t="shared" si="87"/>
        <v>8.0810977425901598E-2</v>
      </c>
    </row>
    <row r="313" spans="1:26" s="3" customFormat="1">
      <c r="B313" s="4"/>
      <c r="C313" s="51"/>
      <c r="D313" s="4"/>
      <c r="E313" s="4"/>
      <c r="F313" s="4"/>
      <c r="G313" s="4"/>
      <c r="H313" s="4"/>
      <c r="I313" s="4"/>
      <c r="J313" s="4"/>
      <c r="K313" s="4"/>
      <c r="L313" s="4"/>
      <c r="M313" s="114"/>
      <c r="N313" s="114"/>
      <c r="O313" s="177"/>
      <c r="P313" s="114"/>
      <c r="Q313" s="114"/>
      <c r="R313" s="177"/>
      <c r="S313" s="120"/>
      <c r="T313" s="120"/>
      <c r="U313" s="161"/>
      <c r="V313" s="161"/>
      <c r="W313" s="160"/>
      <c r="X313" s="182"/>
      <c r="Y313" s="182"/>
      <c r="Z313" s="181"/>
    </row>
    <row r="314" spans="1:26" s="41" customFormat="1">
      <c r="A314" s="41" t="s">
        <v>934</v>
      </c>
      <c r="B314" s="29">
        <f>SUM(B315:B324)</f>
        <v>479166</v>
      </c>
      <c r="C314" s="29"/>
      <c r="D314" s="29"/>
      <c r="E314" s="29">
        <f t="shared" ref="E314:L314" si="99">SUM(E315:E324)</f>
        <v>-1445690</v>
      </c>
      <c r="F314" s="29">
        <f t="shared" si="99"/>
        <v>307</v>
      </c>
      <c r="G314" s="29">
        <f t="shared" si="99"/>
        <v>-1445383</v>
      </c>
      <c r="H314" s="29">
        <f t="shared" si="99"/>
        <v>-1514261</v>
      </c>
      <c r="I314" s="29">
        <f t="shared" si="99"/>
        <v>321</v>
      </c>
      <c r="J314" s="29">
        <f t="shared" si="99"/>
        <v>-1513940</v>
      </c>
      <c r="K314" s="29">
        <f t="shared" si="99"/>
        <v>-33538</v>
      </c>
      <c r="L314" s="29">
        <f t="shared" si="99"/>
        <v>-34437</v>
      </c>
      <c r="M314" s="113">
        <f t="shared" ref="M314:T324" si="100">1000*E314/$B314</f>
        <v>-3017.0963716123433</v>
      </c>
      <c r="N314" s="113">
        <f t="shared" si="100"/>
        <v>0.64069654357779982</v>
      </c>
      <c r="O314" s="176">
        <f t="shared" si="100"/>
        <v>-3016.4556750687652</v>
      </c>
      <c r="P314" s="113">
        <f t="shared" si="100"/>
        <v>-3160.2012663669793</v>
      </c>
      <c r="Q314" s="113">
        <f t="shared" si="100"/>
        <v>0.66991397553248766</v>
      </c>
      <c r="R314" s="176">
        <f t="shared" si="100"/>
        <v>-3159.5313523914469</v>
      </c>
      <c r="S314" s="119">
        <f t="shared" si="100"/>
        <v>-69.992445206880291</v>
      </c>
      <c r="T314" s="119">
        <f t="shared" si="100"/>
        <v>-71.868621730256322</v>
      </c>
      <c r="U314" s="161">
        <f t="shared" si="84"/>
        <v>-3087.0888168192237</v>
      </c>
      <c r="V314" s="161">
        <f t="shared" si="85"/>
        <v>-3232.0698880972354</v>
      </c>
      <c r="W314" s="160">
        <f t="shared" si="86"/>
        <v>4.6963686463479482E-2</v>
      </c>
      <c r="X314" s="182">
        <f t="shared" ref="X314:X324" si="101">O314+S314</f>
        <v>-3086.4481202756456</v>
      </c>
      <c r="Y314" s="182">
        <f t="shared" ref="Y314:Y324" si="102">R314+T314</f>
        <v>-3231.3999741217031</v>
      </c>
      <c r="Z314" s="181">
        <f t="shared" si="87"/>
        <v>4.6963969001724948E-2</v>
      </c>
    </row>
    <row r="315" spans="1:26" s="3" customFormat="1">
      <c r="A315" s="3" t="s">
        <v>59</v>
      </c>
      <c r="B315" s="4">
        <v>297354</v>
      </c>
      <c r="C315" s="51" t="s">
        <v>60</v>
      </c>
      <c r="D315" s="4">
        <v>33</v>
      </c>
      <c r="E315" s="4">
        <v>-816172</v>
      </c>
      <c r="F315" s="4">
        <v>199</v>
      </c>
      <c r="G315" s="4">
        <v>-815973</v>
      </c>
      <c r="H315" s="4">
        <v>-859773</v>
      </c>
      <c r="I315" s="4">
        <v>203</v>
      </c>
      <c r="J315" s="4">
        <v>-859570</v>
      </c>
      <c r="K315" s="4">
        <v>-20950</v>
      </c>
      <c r="L315" s="4">
        <v>-21510</v>
      </c>
      <c r="M315" s="114">
        <f t="shared" si="100"/>
        <v>-2744.7823133369652</v>
      </c>
      <c r="N315" s="114">
        <f t="shared" si="100"/>
        <v>0.66923599480753582</v>
      </c>
      <c r="O315" s="177">
        <f t="shared" si="100"/>
        <v>-2744.1130773421578</v>
      </c>
      <c r="P315" s="114">
        <f t="shared" si="100"/>
        <v>-2891.4122560987912</v>
      </c>
      <c r="Q315" s="114">
        <f t="shared" si="100"/>
        <v>0.68268797460266217</v>
      </c>
      <c r="R315" s="177">
        <f t="shared" si="100"/>
        <v>-2890.7295681241885</v>
      </c>
      <c r="S315" s="120">
        <f t="shared" si="100"/>
        <v>-70.454744176974245</v>
      </c>
      <c r="T315" s="120">
        <f t="shared" si="100"/>
        <v>-72.338021348291932</v>
      </c>
      <c r="U315" s="161">
        <f t="shared" si="84"/>
        <v>-2815.2370575139394</v>
      </c>
      <c r="V315" s="161">
        <f t="shared" si="85"/>
        <v>-2963.7502774470831</v>
      </c>
      <c r="W315" s="160">
        <f t="shared" si="86"/>
        <v>5.2753362114482671E-2</v>
      </c>
      <c r="X315" s="182">
        <f t="shared" si="101"/>
        <v>-2814.5678215191319</v>
      </c>
      <c r="Y315" s="182">
        <f t="shared" si="102"/>
        <v>-2963.0675894724804</v>
      </c>
      <c r="Z315" s="181">
        <f t="shared" si="87"/>
        <v>5.2761126172897521E-2</v>
      </c>
    </row>
    <row r="316" spans="1:26" s="3" customFormat="1">
      <c r="A316" s="3" t="s">
        <v>81</v>
      </c>
      <c r="B316" s="4">
        <v>7989</v>
      </c>
      <c r="C316" s="51" t="s">
        <v>82</v>
      </c>
      <c r="D316" s="4">
        <v>33</v>
      </c>
      <c r="E316" s="4">
        <v>-36372</v>
      </c>
      <c r="F316" s="4">
        <v>10</v>
      </c>
      <c r="G316" s="4">
        <v>-36362</v>
      </c>
      <c r="H316" s="4">
        <v>-37198</v>
      </c>
      <c r="I316" s="4">
        <v>10</v>
      </c>
      <c r="J316" s="4">
        <v>-37188</v>
      </c>
      <c r="K316" s="4">
        <v>-648</v>
      </c>
      <c r="L316" s="4">
        <v>-643</v>
      </c>
      <c r="M316" s="114">
        <f t="shared" si="100"/>
        <v>-4552.7600450619602</v>
      </c>
      <c r="N316" s="114">
        <f t="shared" si="100"/>
        <v>1.251721116535236</v>
      </c>
      <c r="O316" s="177">
        <f t="shared" si="100"/>
        <v>-4551.5083239454252</v>
      </c>
      <c r="P316" s="114">
        <f t="shared" si="100"/>
        <v>-4656.1522092877703</v>
      </c>
      <c r="Q316" s="114">
        <f t="shared" si="100"/>
        <v>1.251721116535236</v>
      </c>
      <c r="R316" s="177">
        <f t="shared" si="100"/>
        <v>-4654.9004881712353</v>
      </c>
      <c r="S316" s="120">
        <f t="shared" si="100"/>
        <v>-81.111528351483287</v>
      </c>
      <c r="T316" s="120">
        <f t="shared" si="100"/>
        <v>-80.485667793215669</v>
      </c>
      <c r="U316" s="161">
        <f t="shared" si="84"/>
        <v>-4633.8715734134439</v>
      </c>
      <c r="V316" s="161">
        <f t="shared" si="85"/>
        <v>-4736.6378770809861</v>
      </c>
      <c r="W316" s="160">
        <f t="shared" si="86"/>
        <v>2.2177201512695754E-2</v>
      </c>
      <c r="X316" s="182">
        <f t="shared" si="101"/>
        <v>-4632.6198522969089</v>
      </c>
      <c r="Y316" s="182">
        <f t="shared" si="102"/>
        <v>-4735.3861559644511</v>
      </c>
      <c r="Z316" s="181">
        <f t="shared" si="87"/>
        <v>2.2183193731423856E-2</v>
      </c>
    </row>
    <row r="317" spans="1:26" s="3" customFormat="1">
      <c r="A317" s="3" t="s">
        <v>129</v>
      </c>
      <c r="B317" s="4">
        <v>5349</v>
      </c>
      <c r="C317" s="51" t="s">
        <v>130</v>
      </c>
      <c r="D317" s="4">
        <v>33</v>
      </c>
      <c r="E317" s="4">
        <v>-18630</v>
      </c>
      <c r="F317" s="4">
        <v>10</v>
      </c>
      <c r="G317" s="4">
        <v>-18620</v>
      </c>
      <c r="H317" s="4">
        <v>-21078</v>
      </c>
      <c r="I317" s="4">
        <v>10</v>
      </c>
      <c r="J317" s="4">
        <v>-21068</v>
      </c>
      <c r="K317" s="4">
        <v>-369</v>
      </c>
      <c r="L317" s="4">
        <v>-381</v>
      </c>
      <c r="M317" s="114">
        <f t="shared" si="100"/>
        <v>-3482.893998878295</v>
      </c>
      <c r="N317" s="114">
        <f t="shared" si="100"/>
        <v>1.869508319312021</v>
      </c>
      <c r="O317" s="177">
        <f t="shared" si="100"/>
        <v>-3481.024490558983</v>
      </c>
      <c r="P317" s="114">
        <f t="shared" si="100"/>
        <v>-3940.5496354458778</v>
      </c>
      <c r="Q317" s="114">
        <f t="shared" si="100"/>
        <v>1.869508319312021</v>
      </c>
      <c r="R317" s="177">
        <f t="shared" si="100"/>
        <v>-3938.6801271265658</v>
      </c>
      <c r="S317" s="120">
        <f t="shared" si="100"/>
        <v>-68.984856982613579</v>
      </c>
      <c r="T317" s="120">
        <f t="shared" si="100"/>
        <v>-71.228266965787995</v>
      </c>
      <c r="U317" s="161">
        <f t="shared" si="84"/>
        <v>-3551.8788558609085</v>
      </c>
      <c r="V317" s="161">
        <f t="shared" si="85"/>
        <v>-4011.7779024116658</v>
      </c>
      <c r="W317" s="160">
        <f t="shared" si="86"/>
        <v>0.12948049897363023</v>
      </c>
      <c r="X317" s="182">
        <f t="shared" si="101"/>
        <v>-3550.0093475415965</v>
      </c>
      <c r="Y317" s="182">
        <f t="shared" si="102"/>
        <v>-4009.9083940923538</v>
      </c>
      <c r="Z317" s="181">
        <f t="shared" si="87"/>
        <v>0.12954868608141568</v>
      </c>
    </row>
    <row r="318" spans="1:26" s="3" customFormat="1">
      <c r="A318" s="3" t="s">
        <v>179</v>
      </c>
      <c r="B318" s="4">
        <v>8717</v>
      </c>
      <c r="C318" s="51" t="s">
        <v>180</v>
      </c>
      <c r="D318" s="4">
        <v>33</v>
      </c>
      <c r="E318" s="4">
        <v>-35882</v>
      </c>
      <c r="F318" s="4">
        <v>0</v>
      </c>
      <c r="G318" s="4">
        <v>-35882</v>
      </c>
      <c r="H318" s="4">
        <v>-35705</v>
      </c>
      <c r="I318" s="4">
        <v>0</v>
      </c>
      <c r="J318" s="4">
        <v>-35705</v>
      </c>
      <c r="K318" s="4">
        <v>-633</v>
      </c>
      <c r="L318" s="4">
        <v>-602</v>
      </c>
      <c r="M318" s="114">
        <f t="shared" si="100"/>
        <v>-4116.324423540209</v>
      </c>
      <c r="N318" s="114">
        <f t="shared" si="100"/>
        <v>0</v>
      </c>
      <c r="O318" s="177">
        <f t="shared" si="100"/>
        <v>-4116.324423540209</v>
      </c>
      <c r="P318" s="114">
        <f t="shared" si="100"/>
        <v>-4096.0192726855566</v>
      </c>
      <c r="Q318" s="114">
        <f t="shared" si="100"/>
        <v>0</v>
      </c>
      <c r="R318" s="177">
        <f t="shared" si="100"/>
        <v>-4096.0192726855566</v>
      </c>
      <c r="S318" s="120">
        <f t="shared" si="100"/>
        <v>-72.61672593782265</v>
      </c>
      <c r="T318" s="120">
        <f t="shared" si="100"/>
        <v>-69.060456579098314</v>
      </c>
      <c r="U318" s="161">
        <f t="shared" si="84"/>
        <v>-4188.9411494780315</v>
      </c>
      <c r="V318" s="161">
        <f t="shared" si="85"/>
        <v>-4165.0797292646548</v>
      </c>
      <c r="W318" s="160">
        <f t="shared" si="86"/>
        <v>-5.6962891962208939E-3</v>
      </c>
      <c r="X318" s="182">
        <f t="shared" si="101"/>
        <v>-4188.9411494780315</v>
      </c>
      <c r="Y318" s="182">
        <f t="shared" si="102"/>
        <v>-4165.0797292646548</v>
      </c>
      <c r="Z318" s="181">
        <f t="shared" si="87"/>
        <v>-5.6962891962208939E-3</v>
      </c>
    </row>
    <row r="319" spans="1:26" s="3" customFormat="1">
      <c r="A319" s="3" t="s">
        <v>191</v>
      </c>
      <c r="B319" s="4">
        <v>10401</v>
      </c>
      <c r="C319" s="51" t="s">
        <v>192</v>
      </c>
      <c r="D319" s="4">
        <v>33</v>
      </c>
      <c r="E319" s="4">
        <v>-34946</v>
      </c>
      <c r="F319" s="4">
        <v>59</v>
      </c>
      <c r="G319" s="4">
        <v>-34887</v>
      </c>
      <c r="H319" s="4">
        <v>-35522</v>
      </c>
      <c r="I319" s="4">
        <v>60</v>
      </c>
      <c r="J319" s="4">
        <v>-35462</v>
      </c>
      <c r="K319" s="4">
        <v>-744</v>
      </c>
      <c r="L319" s="4">
        <v>-750</v>
      </c>
      <c r="M319" s="114">
        <f t="shared" si="100"/>
        <v>-3359.8692433419865</v>
      </c>
      <c r="N319" s="114">
        <f t="shared" si="100"/>
        <v>5.6725314873569852</v>
      </c>
      <c r="O319" s="177">
        <f t="shared" si="100"/>
        <v>-3354.1967118546295</v>
      </c>
      <c r="P319" s="114">
        <f t="shared" si="100"/>
        <v>-3415.2485337948274</v>
      </c>
      <c r="Q319" s="114">
        <f t="shared" si="100"/>
        <v>5.7686760888376121</v>
      </c>
      <c r="R319" s="177">
        <f t="shared" si="100"/>
        <v>-3409.4798577059896</v>
      </c>
      <c r="S319" s="120">
        <f t="shared" si="100"/>
        <v>-71.531583501586383</v>
      </c>
      <c r="T319" s="120">
        <f t="shared" si="100"/>
        <v>-72.108451110470142</v>
      </c>
      <c r="U319" s="161">
        <f t="shared" si="84"/>
        <v>-3431.4008268435728</v>
      </c>
      <c r="V319" s="161">
        <f t="shared" si="85"/>
        <v>-3487.3569849052974</v>
      </c>
      <c r="W319" s="160">
        <f t="shared" si="86"/>
        <v>1.6307088820397775E-2</v>
      </c>
      <c r="X319" s="182">
        <f t="shared" si="101"/>
        <v>-3425.7282953562158</v>
      </c>
      <c r="Y319" s="182">
        <f t="shared" si="102"/>
        <v>-3481.5883088164596</v>
      </c>
      <c r="Z319" s="181">
        <f t="shared" si="87"/>
        <v>1.6306025651819933E-2</v>
      </c>
    </row>
    <row r="320" spans="1:26" s="3" customFormat="1">
      <c r="A320" s="3" t="s">
        <v>215</v>
      </c>
      <c r="B320" s="4">
        <v>40441</v>
      </c>
      <c r="C320" s="51" t="s">
        <v>216</v>
      </c>
      <c r="D320" s="4">
        <v>33</v>
      </c>
      <c r="E320" s="4">
        <v>-115318</v>
      </c>
      <c r="F320" s="4">
        <v>0</v>
      </c>
      <c r="G320" s="4">
        <v>-115318</v>
      </c>
      <c r="H320" s="4">
        <v>-122823</v>
      </c>
      <c r="I320" s="4">
        <v>0</v>
      </c>
      <c r="J320" s="4">
        <v>-122823</v>
      </c>
      <c r="K320" s="4">
        <v>-2789</v>
      </c>
      <c r="L320" s="4">
        <v>-2867</v>
      </c>
      <c r="M320" s="114">
        <f t="shared" si="100"/>
        <v>-2851.5120793254368</v>
      </c>
      <c r="N320" s="114">
        <f t="shared" si="100"/>
        <v>0</v>
      </c>
      <c r="O320" s="177">
        <f t="shared" si="100"/>
        <v>-2851.5120793254368</v>
      </c>
      <c r="P320" s="114">
        <f t="shared" si="100"/>
        <v>-3037.0910709428549</v>
      </c>
      <c r="Q320" s="114">
        <f t="shared" si="100"/>
        <v>0</v>
      </c>
      <c r="R320" s="177">
        <f t="shared" si="100"/>
        <v>-3037.0910709428549</v>
      </c>
      <c r="S320" s="120">
        <f t="shared" si="100"/>
        <v>-68.964664573081777</v>
      </c>
      <c r="T320" s="120">
        <f t="shared" si="100"/>
        <v>-70.893400262110234</v>
      </c>
      <c r="U320" s="161">
        <f t="shared" si="84"/>
        <v>-2920.4767438985186</v>
      </c>
      <c r="V320" s="161">
        <f t="shared" si="85"/>
        <v>-3107.9844712049653</v>
      </c>
      <c r="W320" s="160">
        <f t="shared" si="86"/>
        <v>6.4204492536428903E-2</v>
      </c>
      <c r="X320" s="182">
        <f t="shared" si="101"/>
        <v>-2920.4767438985186</v>
      </c>
      <c r="Y320" s="182">
        <f t="shared" si="102"/>
        <v>-3107.9844712049653</v>
      </c>
      <c r="Z320" s="181">
        <f t="shared" si="87"/>
        <v>6.4204492536428903E-2</v>
      </c>
    </row>
    <row r="321" spans="1:26" s="3" customFormat="1">
      <c r="A321" s="3" t="s">
        <v>301</v>
      </c>
      <c r="B321" s="4">
        <v>45995</v>
      </c>
      <c r="C321" s="51" t="s">
        <v>302</v>
      </c>
      <c r="D321" s="4">
        <v>33</v>
      </c>
      <c r="E321" s="4">
        <v>-164197</v>
      </c>
      <c r="F321" s="4">
        <v>0</v>
      </c>
      <c r="G321" s="4">
        <v>-164197</v>
      </c>
      <c r="H321" s="4">
        <v>-172322</v>
      </c>
      <c r="I321" s="4">
        <v>0</v>
      </c>
      <c r="J321" s="4">
        <v>-172322</v>
      </c>
      <c r="K321" s="4">
        <v>-3059</v>
      </c>
      <c r="L321" s="4">
        <v>-3213</v>
      </c>
      <c r="M321" s="114">
        <f t="shared" si="100"/>
        <v>-3569.8880313077507</v>
      </c>
      <c r="N321" s="114">
        <f t="shared" si="100"/>
        <v>0</v>
      </c>
      <c r="O321" s="177">
        <f t="shared" si="100"/>
        <v>-3569.8880313077507</v>
      </c>
      <c r="P321" s="114">
        <f t="shared" si="100"/>
        <v>-3746.5376671377326</v>
      </c>
      <c r="Q321" s="114">
        <f t="shared" si="100"/>
        <v>0</v>
      </c>
      <c r="R321" s="177">
        <f t="shared" si="100"/>
        <v>-3746.5376671377326</v>
      </c>
      <c r="S321" s="120">
        <f t="shared" si="100"/>
        <v>-66.507229046635501</v>
      </c>
      <c r="T321" s="120">
        <f t="shared" si="100"/>
        <v>-69.85541906728993</v>
      </c>
      <c r="U321" s="161">
        <f t="shared" si="84"/>
        <v>-3636.3952603543862</v>
      </c>
      <c r="V321" s="161">
        <f t="shared" si="85"/>
        <v>-3816.3930862050224</v>
      </c>
      <c r="W321" s="160">
        <f t="shared" si="86"/>
        <v>4.9498971636294131E-2</v>
      </c>
      <c r="X321" s="182">
        <f t="shared" si="101"/>
        <v>-3636.3952603543862</v>
      </c>
      <c r="Y321" s="182">
        <f t="shared" si="102"/>
        <v>-3816.3930862050224</v>
      </c>
      <c r="Z321" s="181">
        <f t="shared" si="87"/>
        <v>4.9498971636294131E-2</v>
      </c>
    </row>
    <row r="322" spans="1:26" s="3" customFormat="1">
      <c r="A322" s="3" t="s">
        <v>451</v>
      </c>
      <c r="B322" s="4">
        <v>27481</v>
      </c>
      <c r="C322" s="51" t="s">
        <v>452</v>
      </c>
      <c r="D322" s="4">
        <v>33</v>
      </c>
      <c r="E322" s="4">
        <v>-110959</v>
      </c>
      <c r="F322" s="4">
        <v>0</v>
      </c>
      <c r="G322" s="4">
        <v>-110959</v>
      </c>
      <c r="H322" s="4">
        <v>-116019</v>
      </c>
      <c r="I322" s="4">
        <v>0</v>
      </c>
      <c r="J322" s="4">
        <v>-116019</v>
      </c>
      <c r="K322" s="4">
        <v>-1886</v>
      </c>
      <c r="L322" s="4">
        <v>-1937</v>
      </c>
      <c r="M322" s="114">
        <f t="shared" si="100"/>
        <v>-4037.6623849204907</v>
      </c>
      <c r="N322" s="114">
        <f t="shared" si="100"/>
        <v>0</v>
      </c>
      <c r="O322" s="177">
        <f t="shared" si="100"/>
        <v>-4037.6623849204907</v>
      </c>
      <c r="P322" s="114">
        <f t="shared" si="100"/>
        <v>-4221.7896000873334</v>
      </c>
      <c r="Q322" s="114">
        <f t="shared" si="100"/>
        <v>0</v>
      </c>
      <c r="R322" s="177">
        <f t="shared" si="100"/>
        <v>-4221.7896000873334</v>
      </c>
      <c r="S322" s="120">
        <f t="shared" si="100"/>
        <v>-68.629234744004947</v>
      </c>
      <c r="T322" s="120">
        <f t="shared" si="100"/>
        <v>-70.485062406753755</v>
      </c>
      <c r="U322" s="161">
        <f t="shared" si="84"/>
        <v>-4106.2916196644956</v>
      </c>
      <c r="V322" s="161">
        <f t="shared" si="85"/>
        <v>-4292.2746624940874</v>
      </c>
      <c r="W322" s="160">
        <f t="shared" si="86"/>
        <v>4.5292214985156676E-2</v>
      </c>
      <c r="X322" s="182">
        <f t="shared" si="101"/>
        <v>-4106.2916196644956</v>
      </c>
      <c r="Y322" s="182">
        <f t="shared" si="102"/>
        <v>-4292.2746624940874</v>
      </c>
      <c r="Z322" s="181">
        <f t="shared" si="87"/>
        <v>4.5292214985156676E-2</v>
      </c>
    </row>
    <row r="323" spans="1:26" s="3" customFormat="1">
      <c r="A323" s="3" t="s">
        <v>515</v>
      </c>
      <c r="B323" s="4">
        <v>6198</v>
      </c>
      <c r="C323" s="51" t="s">
        <v>516</v>
      </c>
      <c r="D323" s="4">
        <v>33</v>
      </c>
      <c r="E323" s="4">
        <v>-18559</v>
      </c>
      <c r="F323" s="4">
        <v>0</v>
      </c>
      <c r="G323" s="4">
        <v>-18559</v>
      </c>
      <c r="H323" s="4">
        <v>-19119</v>
      </c>
      <c r="I323" s="4">
        <v>0</v>
      </c>
      <c r="J323" s="4">
        <v>-19119</v>
      </c>
      <c r="K323" s="4">
        <v>-450</v>
      </c>
      <c r="L323" s="4">
        <v>-464</v>
      </c>
      <c r="M323" s="114">
        <f t="shared" si="100"/>
        <v>-2994.3530171022912</v>
      </c>
      <c r="N323" s="114">
        <f t="shared" si="100"/>
        <v>0</v>
      </c>
      <c r="O323" s="177">
        <f t="shared" si="100"/>
        <v>-2994.3530171022912</v>
      </c>
      <c r="P323" s="114">
        <f t="shared" si="100"/>
        <v>-3084.7047434656342</v>
      </c>
      <c r="Q323" s="114">
        <f t="shared" si="100"/>
        <v>0</v>
      </c>
      <c r="R323" s="177">
        <f t="shared" si="100"/>
        <v>-3084.7047434656342</v>
      </c>
      <c r="S323" s="120">
        <f t="shared" si="100"/>
        <v>-72.604065827686355</v>
      </c>
      <c r="T323" s="120">
        <f t="shared" si="100"/>
        <v>-74.862858986769922</v>
      </c>
      <c r="U323" s="161">
        <f t="shared" si="84"/>
        <v>-3066.9570829299778</v>
      </c>
      <c r="V323" s="161">
        <f t="shared" si="85"/>
        <v>-3159.5676024524041</v>
      </c>
      <c r="W323" s="160">
        <f t="shared" si="86"/>
        <v>3.0196222841811782E-2</v>
      </c>
      <c r="X323" s="182">
        <f t="shared" si="101"/>
        <v>-3066.9570829299778</v>
      </c>
      <c r="Y323" s="182">
        <f t="shared" si="102"/>
        <v>-3159.5676024524041</v>
      </c>
      <c r="Z323" s="181">
        <f t="shared" si="87"/>
        <v>3.0196222841811782E-2</v>
      </c>
    </row>
    <row r="324" spans="1:26" s="3" customFormat="1">
      <c r="A324" s="3" t="s">
        <v>603</v>
      </c>
      <c r="B324" s="4">
        <v>29241</v>
      </c>
      <c r="C324" s="51" t="s">
        <v>604</v>
      </c>
      <c r="D324" s="4">
        <v>33</v>
      </c>
      <c r="E324" s="4">
        <v>-94655</v>
      </c>
      <c r="F324" s="4">
        <v>29</v>
      </c>
      <c r="G324" s="4">
        <v>-94626</v>
      </c>
      <c r="H324" s="4">
        <v>-94702</v>
      </c>
      <c r="I324" s="4">
        <v>38</v>
      </c>
      <c r="J324" s="4">
        <v>-94664</v>
      </c>
      <c r="K324" s="4">
        <v>-2010</v>
      </c>
      <c r="L324" s="4">
        <v>-2070</v>
      </c>
      <c r="M324" s="114">
        <f t="shared" si="100"/>
        <v>-3237.064395882494</v>
      </c>
      <c r="N324" s="114">
        <f t="shared" si="100"/>
        <v>0.99175814780616256</v>
      </c>
      <c r="O324" s="177">
        <f t="shared" si="100"/>
        <v>-3236.0726377346878</v>
      </c>
      <c r="P324" s="114">
        <f t="shared" si="100"/>
        <v>-3238.6717280530761</v>
      </c>
      <c r="Q324" s="114">
        <f t="shared" si="100"/>
        <v>1.2995451591942819</v>
      </c>
      <c r="R324" s="177">
        <f t="shared" si="100"/>
        <v>-3237.3721828938819</v>
      </c>
      <c r="S324" s="120">
        <f t="shared" si="100"/>
        <v>-68.739099210013336</v>
      </c>
      <c r="T324" s="120">
        <f t="shared" si="100"/>
        <v>-70.791012619267462</v>
      </c>
      <c r="U324" s="161">
        <f t="shared" si="84"/>
        <v>-3305.8034950925071</v>
      </c>
      <c r="V324" s="161">
        <f t="shared" si="85"/>
        <v>-3309.4627406723434</v>
      </c>
      <c r="W324" s="160">
        <f t="shared" si="86"/>
        <v>1.1069156364764687E-3</v>
      </c>
      <c r="X324" s="182">
        <f t="shared" si="101"/>
        <v>-3304.8117369447009</v>
      </c>
      <c r="Y324" s="182">
        <f t="shared" si="102"/>
        <v>-3308.1631955131493</v>
      </c>
      <c r="Z324" s="181">
        <f t="shared" si="87"/>
        <v>1.0141148226334717E-3</v>
      </c>
    </row>
    <row r="325" spans="1:26" s="3" customFormat="1">
      <c r="B325" s="4"/>
      <c r="C325" s="51"/>
      <c r="D325" s="4"/>
      <c r="E325" s="4"/>
      <c r="F325" s="4"/>
      <c r="G325" s="4"/>
      <c r="H325" s="4"/>
      <c r="I325" s="4"/>
      <c r="J325" s="4"/>
      <c r="K325" s="4"/>
      <c r="L325" s="4"/>
      <c r="M325" s="114"/>
      <c r="N325" s="114"/>
      <c r="O325" s="177"/>
      <c r="P325" s="114"/>
      <c r="Q325" s="114"/>
      <c r="R325" s="177"/>
      <c r="S325" s="120"/>
      <c r="T325" s="120"/>
      <c r="U325" s="161"/>
      <c r="V325" s="161"/>
      <c r="W325" s="160"/>
      <c r="X325" s="182"/>
      <c r="Y325" s="182"/>
      <c r="Z325" s="181"/>
    </row>
    <row r="326" spans="1:26" s="41" customFormat="1">
      <c r="A326" s="41" t="s">
        <v>935</v>
      </c>
      <c r="B326" s="29">
        <f>SUM(B327:B333)</f>
        <v>99059</v>
      </c>
      <c r="C326" s="29"/>
      <c r="D326" s="29"/>
      <c r="E326" s="29">
        <f t="shared" ref="E326:L326" si="103">SUM(E327:E333)</f>
        <v>-316424</v>
      </c>
      <c r="F326" s="29">
        <f t="shared" si="103"/>
        <v>384</v>
      </c>
      <c r="G326" s="29">
        <f t="shared" si="103"/>
        <v>-316040</v>
      </c>
      <c r="H326" s="29">
        <f t="shared" si="103"/>
        <v>-326967</v>
      </c>
      <c r="I326" s="29">
        <f t="shared" si="103"/>
        <v>407</v>
      </c>
      <c r="J326" s="29">
        <f t="shared" si="103"/>
        <v>-326560</v>
      </c>
      <c r="K326" s="29">
        <f t="shared" si="103"/>
        <v>-10907</v>
      </c>
      <c r="L326" s="29">
        <f t="shared" si="103"/>
        <v>-11368</v>
      </c>
      <c r="M326" s="113">
        <f t="shared" ref="M326:T333" si="104">1000*E326/$B326</f>
        <v>-3194.2983474494999</v>
      </c>
      <c r="N326" s="113">
        <f t="shared" si="104"/>
        <v>3.8764776547310187</v>
      </c>
      <c r="O326" s="176">
        <f t="shared" si="104"/>
        <v>-3190.4218697947686</v>
      </c>
      <c r="P326" s="113">
        <f t="shared" si="104"/>
        <v>-3300.7298680584299</v>
      </c>
      <c r="Q326" s="113">
        <f t="shared" si="104"/>
        <v>4.1086625142591791</v>
      </c>
      <c r="R326" s="176">
        <f t="shared" si="104"/>
        <v>-3296.6212055441706</v>
      </c>
      <c r="S326" s="119">
        <f t="shared" si="104"/>
        <v>-110.10609838581048</v>
      </c>
      <c r="T326" s="119">
        <f t="shared" si="104"/>
        <v>-114.75989057026621</v>
      </c>
      <c r="U326" s="161">
        <f t="shared" ref="U326:U341" si="105">M326+S326</f>
        <v>-3304.4044458353105</v>
      </c>
      <c r="V326" s="161">
        <f t="shared" ref="V326:V341" si="106">P326+T326</f>
        <v>-3415.4897586286961</v>
      </c>
      <c r="W326" s="160">
        <f t="shared" si="86"/>
        <v>3.3617347577834078E-2</v>
      </c>
      <c r="X326" s="182">
        <f t="shared" ref="X326:X333" si="107">O326+S326</f>
        <v>-3300.5279681805791</v>
      </c>
      <c r="Y326" s="182">
        <f t="shared" ref="Y326:Y333" si="108">R326+T326</f>
        <v>-3411.3810961144368</v>
      </c>
      <c r="Z326" s="181">
        <f t="shared" si="87"/>
        <v>3.3586483436153225E-2</v>
      </c>
    </row>
    <row r="327" spans="1:26" s="3" customFormat="1">
      <c r="A327" s="3" t="s">
        <v>51</v>
      </c>
      <c r="B327" s="4">
        <v>4847</v>
      </c>
      <c r="C327" s="51" t="s">
        <v>52</v>
      </c>
      <c r="D327" s="4">
        <v>34</v>
      </c>
      <c r="E327" s="4">
        <v>-16006</v>
      </c>
      <c r="F327" s="4">
        <v>0</v>
      </c>
      <c r="G327" s="4">
        <v>-16006</v>
      </c>
      <c r="H327" s="4">
        <v>-16658</v>
      </c>
      <c r="I327" s="4">
        <v>54</v>
      </c>
      <c r="J327" s="4">
        <v>-16604</v>
      </c>
      <c r="K327" s="4">
        <v>-405</v>
      </c>
      <c r="L327" s="4">
        <v>-427</v>
      </c>
      <c r="M327" s="114">
        <f t="shared" si="104"/>
        <v>-3302.2488136991956</v>
      </c>
      <c r="N327" s="114">
        <f t="shared" si="104"/>
        <v>0</v>
      </c>
      <c r="O327" s="177">
        <f t="shared" si="104"/>
        <v>-3302.2488136991956</v>
      </c>
      <c r="P327" s="114">
        <f t="shared" si="104"/>
        <v>-3436.7650092840931</v>
      </c>
      <c r="Q327" s="114">
        <f t="shared" si="104"/>
        <v>11.140911904270682</v>
      </c>
      <c r="R327" s="177">
        <f t="shared" si="104"/>
        <v>-3425.6240973798226</v>
      </c>
      <c r="S327" s="120">
        <f t="shared" si="104"/>
        <v>-83.556839282030126</v>
      </c>
      <c r="T327" s="120">
        <f t="shared" si="104"/>
        <v>-88.095729317103363</v>
      </c>
      <c r="U327" s="161">
        <f t="shared" si="105"/>
        <v>-3385.8056529812256</v>
      </c>
      <c r="V327" s="161">
        <f t="shared" si="106"/>
        <v>-3524.8607386011963</v>
      </c>
      <c r="W327" s="160">
        <f t="shared" si="86"/>
        <v>4.1070014014989775E-2</v>
      </c>
      <c r="X327" s="182">
        <f t="shared" si="107"/>
        <v>-3385.8056529812256</v>
      </c>
      <c r="Y327" s="182">
        <f t="shared" si="108"/>
        <v>-3513.7198266969258</v>
      </c>
      <c r="Z327" s="181">
        <f t="shared" si="87"/>
        <v>3.7779538114679045E-2</v>
      </c>
    </row>
    <row r="328" spans="1:26" s="3" customFormat="1">
      <c r="A328" s="3" t="s">
        <v>273</v>
      </c>
      <c r="B328" s="4">
        <v>2583</v>
      </c>
      <c r="C328" s="51" t="s">
        <v>274</v>
      </c>
      <c r="D328" s="4">
        <v>34</v>
      </c>
      <c r="E328" s="4">
        <v>-10527</v>
      </c>
      <c r="F328" s="4">
        <v>10</v>
      </c>
      <c r="G328" s="4">
        <v>-10517</v>
      </c>
      <c r="H328" s="4">
        <v>-10659</v>
      </c>
      <c r="I328" s="4">
        <v>14</v>
      </c>
      <c r="J328" s="4">
        <v>-10645</v>
      </c>
      <c r="K328" s="4">
        <v>-307</v>
      </c>
      <c r="L328" s="4">
        <v>-318</v>
      </c>
      <c r="M328" s="114">
        <f t="shared" si="104"/>
        <v>-4075.493612078978</v>
      </c>
      <c r="N328" s="114">
        <f t="shared" si="104"/>
        <v>3.8714672861014323</v>
      </c>
      <c r="O328" s="177">
        <f t="shared" si="104"/>
        <v>-4071.6221447928765</v>
      </c>
      <c r="P328" s="114">
        <f t="shared" si="104"/>
        <v>-4126.5969802555164</v>
      </c>
      <c r="Q328" s="114">
        <f t="shared" si="104"/>
        <v>5.4200542005420056</v>
      </c>
      <c r="R328" s="177">
        <f t="shared" si="104"/>
        <v>-4121.1769260549745</v>
      </c>
      <c r="S328" s="120">
        <f t="shared" si="104"/>
        <v>-118.85404568331397</v>
      </c>
      <c r="T328" s="120">
        <f t="shared" si="104"/>
        <v>-123.11265969802555</v>
      </c>
      <c r="U328" s="161">
        <f t="shared" si="105"/>
        <v>-4194.3476577622923</v>
      </c>
      <c r="V328" s="161">
        <f t="shared" si="106"/>
        <v>-4249.7096399535421</v>
      </c>
      <c r="W328" s="160">
        <f t="shared" ref="W328:W341" si="109">V328/U328-1</f>
        <v>1.3199187742292562E-2</v>
      </c>
      <c r="X328" s="182">
        <f t="shared" si="107"/>
        <v>-4190.4761904761908</v>
      </c>
      <c r="Y328" s="182">
        <f t="shared" si="108"/>
        <v>-4244.2895857530002</v>
      </c>
      <c r="Z328" s="181">
        <f t="shared" ref="Z328:Z341" si="110">Y328/X328-1</f>
        <v>1.284183296378405E-2</v>
      </c>
    </row>
    <row r="329" spans="1:26" s="3" customFormat="1">
      <c r="A329" s="3" t="s">
        <v>307</v>
      </c>
      <c r="B329" s="4">
        <v>14644</v>
      </c>
      <c r="C329" s="51" t="s">
        <v>308</v>
      </c>
      <c r="D329" s="4">
        <v>34</v>
      </c>
      <c r="E329" s="4">
        <v>-51695</v>
      </c>
      <c r="F329" s="4">
        <v>0</v>
      </c>
      <c r="G329" s="4">
        <v>-51695</v>
      </c>
      <c r="H329" s="4">
        <v>-56041</v>
      </c>
      <c r="I329" s="4">
        <v>0</v>
      </c>
      <c r="J329" s="4">
        <v>-56041</v>
      </c>
      <c r="K329" s="4">
        <v>-2279</v>
      </c>
      <c r="L329" s="4">
        <v>-2425</v>
      </c>
      <c r="M329" s="114">
        <f t="shared" si="104"/>
        <v>-3530.1147227533461</v>
      </c>
      <c r="N329" s="114">
        <f t="shared" si="104"/>
        <v>0</v>
      </c>
      <c r="O329" s="177">
        <f t="shared" si="104"/>
        <v>-3530.1147227533461</v>
      </c>
      <c r="P329" s="114">
        <f t="shared" si="104"/>
        <v>-3826.8915596831466</v>
      </c>
      <c r="Q329" s="114">
        <f t="shared" si="104"/>
        <v>0</v>
      </c>
      <c r="R329" s="177">
        <f t="shared" si="104"/>
        <v>-3826.8915596831466</v>
      </c>
      <c r="S329" s="120">
        <f t="shared" si="104"/>
        <v>-155.6268779022125</v>
      </c>
      <c r="T329" s="120">
        <f t="shared" si="104"/>
        <v>-165.59683146681235</v>
      </c>
      <c r="U329" s="161">
        <f t="shared" si="105"/>
        <v>-3685.7416006555586</v>
      </c>
      <c r="V329" s="161">
        <f t="shared" si="106"/>
        <v>-3992.4883911499592</v>
      </c>
      <c r="W329" s="160">
        <f t="shared" si="109"/>
        <v>8.3225256605031994E-2</v>
      </c>
      <c r="X329" s="182">
        <f t="shared" si="107"/>
        <v>-3685.7416006555586</v>
      </c>
      <c r="Y329" s="182">
        <f t="shared" si="108"/>
        <v>-3992.4883911499592</v>
      </c>
      <c r="Z329" s="181">
        <f t="shared" si="110"/>
        <v>8.3225256605031994E-2</v>
      </c>
    </row>
    <row r="330" spans="1:26" s="3" customFormat="1">
      <c r="A330" s="3" t="s">
        <v>343</v>
      </c>
      <c r="B330" s="4">
        <v>1816</v>
      </c>
      <c r="C330" s="51" t="s">
        <v>344</v>
      </c>
      <c r="D330" s="4">
        <v>34</v>
      </c>
      <c r="E330" s="4">
        <v>-7802</v>
      </c>
      <c r="F330" s="4">
        <v>7</v>
      </c>
      <c r="G330" s="4">
        <v>-7795</v>
      </c>
      <c r="H330" s="4">
        <v>-7278</v>
      </c>
      <c r="I330" s="4">
        <v>10</v>
      </c>
      <c r="J330" s="4">
        <v>-7268</v>
      </c>
      <c r="K330" s="4">
        <v>-225</v>
      </c>
      <c r="L330" s="4">
        <v>-249</v>
      </c>
      <c r="M330" s="114">
        <f t="shared" si="104"/>
        <v>-4296.2555066079294</v>
      </c>
      <c r="N330" s="114">
        <f t="shared" si="104"/>
        <v>3.8546255506607929</v>
      </c>
      <c r="O330" s="177">
        <f t="shared" si="104"/>
        <v>-4292.4008810572686</v>
      </c>
      <c r="P330" s="114">
        <f t="shared" si="104"/>
        <v>-4007.7092511013216</v>
      </c>
      <c r="Q330" s="114">
        <f t="shared" si="104"/>
        <v>5.5066079295154182</v>
      </c>
      <c r="R330" s="177">
        <f t="shared" si="104"/>
        <v>-4002.2026431718064</v>
      </c>
      <c r="S330" s="120">
        <f t="shared" si="104"/>
        <v>-123.89867841409692</v>
      </c>
      <c r="T330" s="120">
        <f t="shared" si="104"/>
        <v>-137.11453744493392</v>
      </c>
      <c r="U330" s="161">
        <f t="shared" si="105"/>
        <v>-4420.1541850220265</v>
      </c>
      <c r="V330" s="161">
        <f t="shared" si="106"/>
        <v>-4144.8237885462559</v>
      </c>
      <c r="W330" s="160">
        <f t="shared" si="109"/>
        <v>-6.2289772019434309E-2</v>
      </c>
      <c r="X330" s="182">
        <f t="shared" si="107"/>
        <v>-4416.2995594713657</v>
      </c>
      <c r="Y330" s="182">
        <f t="shared" si="108"/>
        <v>-4139.3171806167402</v>
      </c>
      <c r="Z330" s="181">
        <f t="shared" si="110"/>
        <v>-6.2718204488778073E-2</v>
      </c>
    </row>
    <row r="331" spans="1:26" s="3" customFormat="1">
      <c r="A331" s="3" t="s">
        <v>421</v>
      </c>
      <c r="B331" s="4">
        <v>51135</v>
      </c>
      <c r="C331" s="51" t="s">
        <v>422</v>
      </c>
      <c r="D331" s="4">
        <v>34</v>
      </c>
      <c r="E331" s="4">
        <v>-160423</v>
      </c>
      <c r="F331" s="4">
        <v>0</v>
      </c>
      <c r="G331" s="4">
        <v>-160423</v>
      </c>
      <c r="H331" s="4">
        <v>-167532</v>
      </c>
      <c r="I331" s="4">
        <v>0</v>
      </c>
      <c r="J331" s="4">
        <v>-167532</v>
      </c>
      <c r="K331" s="4">
        <v>-5014</v>
      </c>
      <c r="L331" s="4">
        <v>-5246</v>
      </c>
      <c r="M331" s="114">
        <f t="shared" si="104"/>
        <v>-3137.244548743522</v>
      </c>
      <c r="N331" s="114">
        <f t="shared" si="104"/>
        <v>0</v>
      </c>
      <c r="O331" s="177">
        <f t="shared" si="104"/>
        <v>-3137.244548743522</v>
      </c>
      <c r="P331" s="114">
        <f t="shared" si="104"/>
        <v>-3276.2687004986801</v>
      </c>
      <c r="Q331" s="114">
        <f t="shared" si="104"/>
        <v>0</v>
      </c>
      <c r="R331" s="177">
        <f t="shared" si="104"/>
        <v>-3276.2687004986801</v>
      </c>
      <c r="S331" s="120">
        <f t="shared" si="104"/>
        <v>-98.054170333431117</v>
      </c>
      <c r="T331" s="120">
        <f t="shared" si="104"/>
        <v>-102.59118020925003</v>
      </c>
      <c r="U331" s="161">
        <f t="shared" si="105"/>
        <v>-3235.2987190769531</v>
      </c>
      <c r="V331" s="161">
        <f t="shared" si="106"/>
        <v>-3378.8598807079302</v>
      </c>
      <c r="W331" s="160">
        <f t="shared" si="109"/>
        <v>4.4373386848165941E-2</v>
      </c>
      <c r="X331" s="182">
        <f t="shared" si="107"/>
        <v>-3235.2987190769531</v>
      </c>
      <c r="Y331" s="182">
        <f t="shared" si="108"/>
        <v>-3378.8598807079302</v>
      </c>
      <c r="Z331" s="181">
        <f t="shared" si="110"/>
        <v>4.4373386848165941E-2</v>
      </c>
    </row>
    <row r="332" spans="1:26" s="3" customFormat="1">
      <c r="A332" s="3" t="s">
        <v>427</v>
      </c>
      <c r="B332" s="4">
        <v>1848</v>
      </c>
      <c r="C332" s="51" t="s">
        <v>428</v>
      </c>
      <c r="D332" s="4">
        <v>34</v>
      </c>
      <c r="E332" s="4">
        <v>-6828</v>
      </c>
      <c r="F332" s="4">
        <v>367</v>
      </c>
      <c r="G332" s="4">
        <v>-6461</v>
      </c>
      <c r="H332" s="4">
        <v>-7080</v>
      </c>
      <c r="I332" s="4">
        <v>329</v>
      </c>
      <c r="J332" s="4">
        <v>-6751</v>
      </c>
      <c r="K332" s="4">
        <v>-195</v>
      </c>
      <c r="L332" s="4">
        <v>-213</v>
      </c>
      <c r="M332" s="114">
        <f t="shared" si="104"/>
        <v>-3694.8051948051948</v>
      </c>
      <c r="N332" s="114">
        <f t="shared" si="104"/>
        <v>198.5930735930736</v>
      </c>
      <c r="O332" s="177">
        <f t="shared" si="104"/>
        <v>-3496.212121212121</v>
      </c>
      <c r="P332" s="114">
        <f t="shared" si="104"/>
        <v>-3831.1688311688313</v>
      </c>
      <c r="Q332" s="114">
        <f t="shared" si="104"/>
        <v>178.03030303030303</v>
      </c>
      <c r="R332" s="177">
        <f t="shared" si="104"/>
        <v>-3653.1385281385283</v>
      </c>
      <c r="S332" s="120">
        <f t="shared" si="104"/>
        <v>-105.51948051948052</v>
      </c>
      <c r="T332" s="120">
        <f t="shared" si="104"/>
        <v>-115.25974025974025</v>
      </c>
      <c r="U332" s="161">
        <f t="shared" si="105"/>
        <v>-3800.3246753246754</v>
      </c>
      <c r="V332" s="161">
        <f t="shared" si="106"/>
        <v>-3946.4285714285716</v>
      </c>
      <c r="W332" s="160">
        <f t="shared" si="109"/>
        <v>3.8445108927808613E-2</v>
      </c>
      <c r="X332" s="182">
        <f t="shared" si="107"/>
        <v>-3601.7316017316016</v>
      </c>
      <c r="Y332" s="182">
        <f t="shared" si="108"/>
        <v>-3768.3982683982686</v>
      </c>
      <c r="Z332" s="181">
        <f t="shared" si="110"/>
        <v>4.6274038461538547E-2</v>
      </c>
    </row>
    <row r="333" spans="1:26" s="3" customFormat="1">
      <c r="A333" s="3" t="s">
        <v>513</v>
      </c>
      <c r="B333" s="4">
        <v>22186</v>
      </c>
      <c r="C333" s="51" t="s">
        <v>514</v>
      </c>
      <c r="D333" s="4">
        <v>34</v>
      </c>
      <c r="E333" s="4">
        <v>-63143</v>
      </c>
      <c r="F333" s="4">
        <v>0</v>
      </c>
      <c r="G333" s="4">
        <v>-63143</v>
      </c>
      <c r="H333" s="4">
        <v>-61719</v>
      </c>
      <c r="I333" s="4">
        <v>0</v>
      </c>
      <c r="J333" s="4">
        <v>-61719</v>
      </c>
      <c r="K333" s="4">
        <v>-2482</v>
      </c>
      <c r="L333" s="4">
        <v>-2490</v>
      </c>
      <c r="M333" s="114">
        <f t="shared" si="104"/>
        <v>-2846.0741007842785</v>
      </c>
      <c r="N333" s="114">
        <f t="shared" si="104"/>
        <v>0</v>
      </c>
      <c r="O333" s="177">
        <f t="shared" si="104"/>
        <v>-2846.0741007842785</v>
      </c>
      <c r="P333" s="114">
        <f t="shared" si="104"/>
        <v>-2781.8894798521592</v>
      </c>
      <c r="Q333" s="114">
        <f t="shared" si="104"/>
        <v>0</v>
      </c>
      <c r="R333" s="177">
        <f t="shared" si="104"/>
        <v>-2781.8894798521592</v>
      </c>
      <c r="S333" s="120">
        <f t="shared" si="104"/>
        <v>-111.87235193365186</v>
      </c>
      <c r="T333" s="120">
        <f t="shared" si="104"/>
        <v>-112.23293969169747</v>
      </c>
      <c r="U333" s="161">
        <f t="shared" si="105"/>
        <v>-2957.9464527179302</v>
      </c>
      <c r="V333" s="161">
        <f t="shared" si="106"/>
        <v>-2894.1224195438567</v>
      </c>
      <c r="W333" s="160">
        <f t="shared" si="109"/>
        <v>-2.1577142857142739E-2</v>
      </c>
      <c r="X333" s="182">
        <f t="shared" si="107"/>
        <v>-2957.9464527179302</v>
      </c>
      <c r="Y333" s="182">
        <f t="shared" si="108"/>
        <v>-2894.1224195438567</v>
      </c>
      <c r="Z333" s="181">
        <f t="shared" si="110"/>
        <v>-2.1577142857142739E-2</v>
      </c>
    </row>
    <row r="334" spans="1:26" s="3" customFormat="1">
      <c r="B334" s="4"/>
      <c r="C334" s="51"/>
      <c r="D334" s="4"/>
      <c r="E334" s="4"/>
      <c r="F334" s="4"/>
      <c r="G334" s="4"/>
      <c r="H334" s="4"/>
      <c r="I334" s="4"/>
      <c r="J334" s="4"/>
      <c r="K334" s="4"/>
      <c r="L334" s="4"/>
      <c r="M334" s="114"/>
      <c r="N334" s="114"/>
      <c r="O334" s="177"/>
      <c r="P334" s="114"/>
      <c r="Q334" s="114"/>
      <c r="R334" s="177"/>
      <c r="S334" s="120"/>
      <c r="T334" s="120"/>
      <c r="U334" s="161"/>
      <c r="V334" s="161"/>
      <c r="W334" s="160"/>
      <c r="X334" s="182"/>
      <c r="Y334" s="182"/>
      <c r="Z334" s="181"/>
    </row>
    <row r="335" spans="1:26" s="41" customFormat="1">
      <c r="A335" s="41" t="s">
        <v>936</v>
      </c>
      <c r="B335" s="29">
        <f>SUM(B336:B341)</f>
        <v>201863</v>
      </c>
      <c r="C335" s="29"/>
      <c r="D335" s="29"/>
      <c r="E335" s="29">
        <f t="shared" ref="E335:L335" si="111">SUM(E336:E341)</f>
        <v>-667437</v>
      </c>
      <c r="F335" s="29">
        <f t="shared" si="111"/>
        <v>1376</v>
      </c>
      <c r="G335" s="29">
        <f t="shared" si="111"/>
        <v>-666061</v>
      </c>
      <c r="H335" s="29">
        <f t="shared" si="111"/>
        <v>-678681</v>
      </c>
      <c r="I335" s="29">
        <f t="shared" si="111"/>
        <v>1442</v>
      </c>
      <c r="J335" s="29">
        <f t="shared" si="111"/>
        <v>-677239</v>
      </c>
      <c r="K335" s="29">
        <f t="shared" si="111"/>
        <v>-15464</v>
      </c>
      <c r="L335" s="29">
        <f t="shared" si="111"/>
        <v>-15435</v>
      </c>
      <c r="M335" s="113">
        <f t="shared" ref="M335:T341" si="112">1000*E335/$B335</f>
        <v>-3306.3860142770095</v>
      </c>
      <c r="N335" s="113">
        <f t="shared" si="112"/>
        <v>6.8165042627920913</v>
      </c>
      <c r="O335" s="176">
        <f t="shared" si="112"/>
        <v>-3299.5695100142175</v>
      </c>
      <c r="P335" s="113">
        <f t="shared" si="112"/>
        <v>-3362.0871581220927</v>
      </c>
      <c r="Q335" s="113">
        <f t="shared" si="112"/>
        <v>7.143458682373689</v>
      </c>
      <c r="R335" s="176">
        <f t="shared" si="112"/>
        <v>-3354.9436994397192</v>
      </c>
      <c r="S335" s="119">
        <f t="shared" si="112"/>
        <v>-76.606411278936704</v>
      </c>
      <c r="T335" s="119">
        <f t="shared" si="112"/>
        <v>-76.46274948851449</v>
      </c>
      <c r="U335" s="161">
        <f t="shared" si="105"/>
        <v>-3382.9924255559463</v>
      </c>
      <c r="V335" s="161">
        <f t="shared" si="106"/>
        <v>-3438.5499076106071</v>
      </c>
      <c r="W335" s="160">
        <f t="shared" si="109"/>
        <v>1.6422585411355328E-2</v>
      </c>
      <c r="X335" s="182">
        <f t="shared" ref="X335:X341" si="113">O335+S335</f>
        <v>-3376.1759212931543</v>
      </c>
      <c r="Y335" s="182">
        <f t="shared" ref="Y335:Y341" si="114">R335+T335</f>
        <v>-3431.4064489282337</v>
      </c>
      <c r="Z335" s="181">
        <f t="shared" si="110"/>
        <v>1.6358900994094094E-2</v>
      </c>
    </row>
    <row r="336" spans="1:26" s="3" customFormat="1">
      <c r="A336" s="3" t="s">
        <v>107</v>
      </c>
      <c r="B336" s="4">
        <v>46858</v>
      </c>
      <c r="C336" s="51" t="s">
        <v>108</v>
      </c>
      <c r="D336" s="4">
        <v>35</v>
      </c>
      <c r="E336" s="4">
        <v>-177268</v>
      </c>
      <c r="F336" s="4">
        <v>93</v>
      </c>
      <c r="G336" s="4">
        <v>-177175</v>
      </c>
      <c r="H336" s="4">
        <v>-174344</v>
      </c>
      <c r="I336" s="4">
        <v>134</v>
      </c>
      <c r="J336" s="4">
        <v>-174210</v>
      </c>
      <c r="K336" s="4">
        <v>-3490</v>
      </c>
      <c r="L336" s="4">
        <v>-3455</v>
      </c>
      <c r="M336" s="114">
        <f t="shared" si="112"/>
        <v>-3783.0893337317002</v>
      </c>
      <c r="N336" s="114">
        <f t="shared" si="112"/>
        <v>1.9847197917111272</v>
      </c>
      <c r="O336" s="177">
        <f t="shared" si="112"/>
        <v>-3781.1046139399891</v>
      </c>
      <c r="P336" s="114">
        <f t="shared" si="112"/>
        <v>-3720.68803619446</v>
      </c>
      <c r="Q336" s="114">
        <f t="shared" si="112"/>
        <v>2.8597037859063552</v>
      </c>
      <c r="R336" s="177">
        <f t="shared" si="112"/>
        <v>-3717.8283324085537</v>
      </c>
      <c r="S336" s="120">
        <f t="shared" si="112"/>
        <v>-74.480344871740158</v>
      </c>
      <c r="T336" s="120">
        <f t="shared" si="112"/>
        <v>-73.73340731571983</v>
      </c>
      <c r="U336" s="161">
        <f t="shared" si="105"/>
        <v>-3857.5696786034405</v>
      </c>
      <c r="V336" s="161">
        <f t="shared" si="106"/>
        <v>-3794.4214435101799</v>
      </c>
      <c r="W336" s="160">
        <f t="shared" si="109"/>
        <v>-1.6369953197092224E-2</v>
      </c>
      <c r="X336" s="182">
        <f t="shared" si="113"/>
        <v>-3855.5849588117294</v>
      </c>
      <c r="Y336" s="182">
        <f t="shared" si="114"/>
        <v>-3791.5617397242736</v>
      </c>
      <c r="Z336" s="181">
        <f t="shared" si="110"/>
        <v>-1.6605319237262384E-2</v>
      </c>
    </row>
    <row r="337" spans="1:26" s="3" customFormat="1">
      <c r="A337" s="3" t="s">
        <v>157</v>
      </c>
      <c r="B337" s="4">
        <v>45237</v>
      </c>
      <c r="C337" s="51" t="s">
        <v>158</v>
      </c>
      <c r="D337" s="4">
        <v>35</v>
      </c>
      <c r="E337" s="4">
        <v>-150574</v>
      </c>
      <c r="F337" s="4">
        <v>652</v>
      </c>
      <c r="G337" s="4">
        <v>-149922</v>
      </c>
      <c r="H337" s="4">
        <v>-151477</v>
      </c>
      <c r="I337" s="4">
        <v>559</v>
      </c>
      <c r="J337" s="4">
        <v>-150918</v>
      </c>
      <c r="K337" s="4">
        <v>-3060</v>
      </c>
      <c r="L337" s="4">
        <v>-3042</v>
      </c>
      <c r="M337" s="114">
        <f t="shared" si="112"/>
        <v>-3328.5584808895373</v>
      </c>
      <c r="N337" s="114">
        <f t="shared" si="112"/>
        <v>14.412980524791653</v>
      </c>
      <c r="O337" s="177">
        <f t="shared" si="112"/>
        <v>-3314.1455003647457</v>
      </c>
      <c r="P337" s="114">
        <f t="shared" si="112"/>
        <v>-3348.5200168004067</v>
      </c>
      <c r="Q337" s="114">
        <f t="shared" si="112"/>
        <v>12.357141278157261</v>
      </c>
      <c r="R337" s="177">
        <f t="shared" si="112"/>
        <v>-3336.1628755222496</v>
      </c>
      <c r="S337" s="120">
        <f t="shared" si="112"/>
        <v>-67.64374295377678</v>
      </c>
      <c r="T337" s="120">
        <f t="shared" si="112"/>
        <v>-67.24583858346044</v>
      </c>
      <c r="U337" s="161">
        <f t="shared" si="105"/>
        <v>-3396.2022238433142</v>
      </c>
      <c r="V337" s="161">
        <f t="shared" si="106"/>
        <v>-3415.7658553838669</v>
      </c>
      <c r="W337" s="160">
        <f t="shared" si="109"/>
        <v>5.7604436517957325E-3</v>
      </c>
      <c r="X337" s="182">
        <f t="shared" si="113"/>
        <v>-3381.7892433185225</v>
      </c>
      <c r="Y337" s="182">
        <f t="shared" si="114"/>
        <v>-3403.4087141057098</v>
      </c>
      <c r="Z337" s="181">
        <f t="shared" si="110"/>
        <v>6.3929089696825869E-3</v>
      </c>
    </row>
    <row r="338" spans="1:26" s="3" customFormat="1">
      <c r="A338" s="3" t="s">
        <v>345</v>
      </c>
      <c r="B338" s="4">
        <v>20839</v>
      </c>
      <c r="C338" s="51" t="s">
        <v>346</v>
      </c>
      <c r="D338" s="4">
        <v>35</v>
      </c>
      <c r="E338" s="4">
        <v>-70078</v>
      </c>
      <c r="F338" s="4">
        <v>162</v>
      </c>
      <c r="G338" s="4">
        <v>-69916</v>
      </c>
      <c r="H338" s="4">
        <v>-71763</v>
      </c>
      <c r="I338" s="4">
        <v>269</v>
      </c>
      <c r="J338" s="4">
        <v>-71494</v>
      </c>
      <c r="K338" s="4">
        <v>-1890</v>
      </c>
      <c r="L338" s="4">
        <v>-1878</v>
      </c>
      <c r="M338" s="114">
        <f t="shared" si="112"/>
        <v>-3362.8293104275635</v>
      </c>
      <c r="N338" s="114">
        <f t="shared" si="112"/>
        <v>7.7738855031431449</v>
      </c>
      <c r="O338" s="177">
        <f t="shared" si="112"/>
        <v>-3355.0554249244205</v>
      </c>
      <c r="P338" s="114">
        <f t="shared" si="112"/>
        <v>-3443.6873170497624</v>
      </c>
      <c r="Q338" s="114">
        <f t="shared" si="112"/>
        <v>12.908488891021642</v>
      </c>
      <c r="R338" s="177">
        <f t="shared" si="112"/>
        <v>-3430.7788281587409</v>
      </c>
      <c r="S338" s="120">
        <f t="shared" si="112"/>
        <v>-90.69533087000336</v>
      </c>
      <c r="T338" s="120">
        <f t="shared" si="112"/>
        <v>-90.119487499400165</v>
      </c>
      <c r="U338" s="161">
        <f t="shared" si="105"/>
        <v>-3453.5246412975671</v>
      </c>
      <c r="V338" s="161">
        <f t="shared" si="106"/>
        <v>-3533.8068045491627</v>
      </c>
      <c r="W338" s="160">
        <f t="shared" si="109"/>
        <v>2.3246442863494865E-2</v>
      </c>
      <c r="X338" s="182">
        <f t="shared" si="113"/>
        <v>-3445.7507557944241</v>
      </c>
      <c r="Y338" s="182">
        <f t="shared" si="114"/>
        <v>-3520.8983156581412</v>
      </c>
      <c r="Z338" s="181">
        <f t="shared" si="110"/>
        <v>2.1808762498955581E-2</v>
      </c>
    </row>
    <row r="339" spans="1:26" s="3" customFormat="1">
      <c r="A339" s="3" t="s">
        <v>363</v>
      </c>
      <c r="B339" s="4">
        <v>44136</v>
      </c>
      <c r="C339" s="51" t="s">
        <v>364</v>
      </c>
      <c r="D339" s="4">
        <v>35</v>
      </c>
      <c r="E339" s="4">
        <v>-129544</v>
      </c>
      <c r="F339" s="4">
        <v>177</v>
      </c>
      <c r="G339" s="4">
        <v>-129367</v>
      </c>
      <c r="H339" s="4">
        <v>-137958</v>
      </c>
      <c r="I339" s="4">
        <v>183</v>
      </c>
      <c r="J339" s="4">
        <v>-137775</v>
      </c>
      <c r="K339" s="4">
        <v>-3514</v>
      </c>
      <c r="L339" s="4">
        <v>-3514</v>
      </c>
      <c r="M339" s="114">
        <f t="shared" si="112"/>
        <v>-2935.1096610476707</v>
      </c>
      <c r="N339" s="114">
        <f t="shared" si="112"/>
        <v>4.0103317020119631</v>
      </c>
      <c r="O339" s="177">
        <f t="shared" si="112"/>
        <v>-2931.099329345659</v>
      </c>
      <c r="P339" s="114">
        <f t="shared" si="112"/>
        <v>-3125.7476889613922</v>
      </c>
      <c r="Q339" s="114">
        <f t="shared" si="112"/>
        <v>4.1462751495377921</v>
      </c>
      <c r="R339" s="177">
        <f t="shared" si="112"/>
        <v>-3121.6014138118544</v>
      </c>
      <c r="S339" s="120">
        <f t="shared" si="112"/>
        <v>-79.617545767627334</v>
      </c>
      <c r="T339" s="120">
        <f t="shared" si="112"/>
        <v>-79.617545767627334</v>
      </c>
      <c r="U339" s="161">
        <f t="shared" si="105"/>
        <v>-3014.7272068152979</v>
      </c>
      <c r="V339" s="161">
        <f t="shared" si="106"/>
        <v>-3205.3652347290194</v>
      </c>
      <c r="W339" s="160">
        <f t="shared" si="109"/>
        <v>6.3235581475747482E-2</v>
      </c>
      <c r="X339" s="182">
        <f t="shared" si="113"/>
        <v>-3010.7168751132863</v>
      </c>
      <c r="Y339" s="182">
        <f t="shared" si="114"/>
        <v>-3201.2189595794816</v>
      </c>
      <c r="Z339" s="181">
        <f t="shared" si="110"/>
        <v>6.3274659281612911E-2</v>
      </c>
    </row>
    <row r="340" spans="1:26" s="3" customFormat="1">
      <c r="A340" s="3" t="s">
        <v>419</v>
      </c>
      <c r="B340" s="4">
        <v>5066</v>
      </c>
      <c r="C340" s="51" t="s">
        <v>420</v>
      </c>
      <c r="D340" s="4">
        <v>35</v>
      </c>
      <c r="E340" s="4">
        <v>-14360</v>
      </c>
      <c r="F340" s="4">
        <v>0</v>
      </c>
      <c r="G340" s="4">
        <v>-14360</v>
      </c>
      <c r="H340" s="4">
        <v>-14474</v>
      </c>
      <c r="I340" s="4">
        <v>0</v>
      </c>
      <c r="J340" s="4">
        <v>-14474</v>
      </c>
      <c r="K340" s="4">
        <v>-411</v>
      </c>
      <c r="L340" s="4">
        <v>-411</v>
      </c>
      <c r="M340" s="114">
        <f t="shared" si="112"/>
        <v>-2834.5834978286616</v>
      </c>
      <c r="N340" s="114">
        <f t="shared" si="112"/>
        <v>0</v>
      </c>
      <c r="O340" s="177">
        <f t="shared" si="112"/>
        <v>-2834.5834978286616</v>
      </c>
      <c r="P340" s="114">
        <f t="shared" si="112"/>
        <v>-2857.0864587445717</v>
      </c>
      <c r="Q340" s="114">
        <f t="shared" si="112"/>
        <v>0</v>
      </c>
      <c r="R340" s="177">
        <f t="shared" si="112"/>
        <v>-2857.0864587445717</v>
      </c>
      <c r="S340" s="120">
        <f t="shared" si="112"/>
        <v>-81.129095933675487</v>
      </c>
      <c r="T340" s="120">
        <f t="shared" si="112"/>
        <v>-81.129095933675487</v>
      </c>
      <c r="U340" s="161">
        <f t="shared" si="105"/>
        <v>-2915.7125937623373</v>
      </c>
      <c r="V340" s="161">
        <f t="shared" si="106"/>
        <v>-2938.2155546782474</v>
      </c>
      <c r="W340" s="160">
        <f t="shared" si="109"/>
        <v>7.7178254688241577E-3</v>
      </c>
      <c r="X340" s="182">
        <f t="shared" si="113"/>
        <v>-2915.7125937623373</v>
      </c>
      <c r="Y340" s="182">
        <f t="shared" si="114"/>
        <v>-2938.2155546782474</v>
      </c>
      <c r="Z340" s="181">
        <f t="shared" si="110"/>
        <v>7.7178254688241577E-3</v>
      </c>
    </row>
    <row r="341" spans="1:26" s="3" customFormat="1">
      <c r="A341" s="3" t="s">
        <v>565</v>
      </c>
      <c r="B341" s="4">
        <v>39727</v>
      </c>
      <c r="C341" s="51" t="s">
        <v>566</v>
      </c>
      <c r="D341" s="4">
        <v>35</v>
      </c>
      <c r="E341" s="4">
        <v>-125613</v>
      </c>
      <c r="F341" s="4">
        <v>292</v>
      </c>
      <c r="G341" s="4">
        <v>-125321</v>
      </c>
      <c r="H341" s="4">
        <v>-128665</v>
      </c>
      <c r="I341" s="4">
        <v>297</v>
      </c>
      <c r="J341" s="4">
        <v>-128368</v>
      </c>
      <c r="K341" s="4">
        <v>-3099</v>
      </c>
      <c r="L341" s="4">
        <v>-3135</v>
      </c>
      <c r="M341" s="114">
        <f t="shared" si="112"/>
        <v>-3161.9050016361666</v>
      </c>
      <c r="N341" s="114">
        <f t="shared" si="112"/>
        <v>7.3501648752737436</v>
      </c>
      <c r="O341" s="177">
        <f t="shared" si="112"/>
        <v>-3154.5548367608931</v>
      </c>
      <c r="P341" s="114">
        <f t="shared" si="112"/>
        <v>-3238.7293276612882</v>
      </c>
      <c r="Q341" s="114">
        <f t="shared" si="112"/>
        <v>7.4760238628640474</v>
      </c>
      <c r="R341" s="177">
        <f t="shared" si="112"/>
        <v>-3231.2533037984244</v>
      </c>
      <c r="S341" s="120">
        <f t="shared" si="112"/>
        <v>-78.007400508470312</v>
      </c>
      <c r="T341" s="120">
        <f t="shared" si="112"/>
        <v>-78.913585219120492</v>
      </c>
      <c r="U341" s="161">
        <f t="shared" si="105"/>
        <v>-3239.9124021446369</v>
      </c>
      <c r="V341" s="161">
        <f t="shared" si="106"/>
        <v>-3317.6429128804089</v>
      </c>
      <c r="W341" s="160">
        <f t="shared" si="109"/>
        <v>2.3991547019702963E-2</v>
      </c>
      <c r="X341" s="182">
        <f t="shared" si="113"/>
        <v>-3232.5622372693633</v>
      </c>
      <c r="Y341" s="182">
        <f t="shared" si="114"/>
        <v>-3310.1668890175451</v>
      </c>
      <c r="Z341" s="181">
        <f t="shared" si="110"/>
        <v>2.4007163993147618E-2</v>
      </c>
    </row>
  </sheetData>
  <phoneticPr fontId="56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F238D-9B5F-4A27-A8A1-3279391C250D}">
  <dimension ref="A1:BK13"/>
  <sheetViews>
    <sheetView zoomScaleNormal="100" workbookViewId="0">
      <selection activeCell="BL22" sqref="BL22"/>
    </sheetView>
  </sheetViews>
  <sheetFormatPr defaultRowHeight="12"/>
  <cols>
    <col min="1" max="1" width="28.21875" customWidth="1"/>
    <col min="2" max="2" width="10.6640625" customWidth="1"/>
    <col min="3" max="3" width="8" hidden="1" customWidth="1"/>
    <col min="4" max="4" width="8.6640625" hidden="1" customWidth="1"/>
    <col min="5" max="9" width="0" hidden="1" customWidth="1"/>
    <col min="10" max="10" width="9.33203125" hidden="1" customWidth="1"/>
    <col min="11" max="32" width="0" hidden="1" customWidth="1"/>
    <col min="33" max="37" width="7.88671875" hidden="1" customWidth="1"/>
    <col min="38" max="38" width="17.33203125" customWidth="1"/>
    <col min="39" max="45" width="7.109375" hidden="1" customWidth="1"/>
    <col min="46" max="46" width="17.44140625" customWidth="1"/>
    <col min="47" max="53" width="6.33203125" hidden="1" customWidth="1"/>
    <col min="54" max="54" width="13.5546875" customWidth="1"/>
    <col min="55" max="59" width="0" hidden="1" customWidth="1"/>
    <col min="60" max="60" width="13" customWidth="1"/>
    <col min="61" max="61" width="10.109375" bestFit="1" customWidth="1"/>
    <col min="62" max="62" width="10.6640625" bestFit="1" customWidth="1"/>
    <col min="63" max="63" width="10.109375" bestFit="1" customWidth="1"/>
  </cols>
  <sheetData>
    <row r="1" spans="1:63" s="3" customFormat="1" ht="22.8">
      <c r="A1" s="99" t="s">
        <v>958</v>
      </c>
      <c r="C1" s="5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</row>
    <row r="2" spans="1:63" s="107" customFormat="1" ht="22.8">
      <c r="A2" s="106" t="s">
        <v>960</v>
      </c>
      <c r="C2" s="5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</row>
    <row r="3" spans="1:63" s="3" customFormat="1">
      <c r="A3" s="88" t="s">
        <v>961</v>
      </c>
      <c r="C3" s="5"/>
      <c r="M3" s="3" t="s">
        <v>14</v>
      </c>
      <c r="U3" s="3" t="s">
        <v>15</v>
      </c>
      <c r="AA3" s="3" t="s">
        <v>16</v>
      </c>
      <c r="AG3" s="10" t="s">
        <v>17</v>
      </c>
      <c r="AL3" s="30"/>
      <c r="AM3" s="30"/>
      <c r="AN3" s="30"/>
      <c r="AO3" s="105" t="s">
        <v>18</v>
      </c>
      <c r="AP3" s="30"/>
      <c r="AQ3" s="30"/>
      <c r="AR3" s="30"/>
      <c r="AS3" s="30"/>
      <c r="AT3" s="30"/>
      <c r="AU3" s="30"/>
      <c r="AV3" s="30"/>
      <c r="AW3" s="105" t="s">
        <v>19</v>
      </c>
      <c r="AX3" s="30"/>
      <c r="AY3" s="30"/>
      <c r="AZ3" s="30"/>
      <c r="BA3" s="30"/>
      <c r="BB3" s="30"/>
      <c r="BC3" s="105" t="s">
        <v>20</v>
      </c>
      <c r="BD3" s="30"/>
      <c r="BE3" s="30"/>
      <c r="BF3" s="30"/>
      <c r="BG3" s="30"/>
      <c r="BH3" s="30"/>
    </row>
    <row r="4" spans="1:63" s="11" customFormat="1" ht="69.599999999999994" customHeight="1">
      <c r="A4" s="53" t="s">
        <v>21</v>
      </c>
      <c r="B4" s="75" t="s">
        <v>22</v>
      </c>
      <c r="C4" s="76" t="s">
        <v>23</v>
      </c>
      <c r="D4" s="75" t="s">
        <v>24</v>
      </c>
      <c r="E4" s="75" t="s">
        <v>25</v>
      </c>
      <c r="F4" s="75" t="s">
        <v>26</v>
      </c>
      <c r="G4" s="75" t="s">
        <v>27</v>
      </c>
      <c r="H4" s="75" t="s">
        <v>28</v>
      </c>
      <c r="I4" s="75" t="s">
        <v>29</v>
      </c>
      <c r="J4" s="75" t="s">
        <v>30</v>
      </c>
      <c r="K4" s="75" t="s">
        <v>31</v>
      </c>
      <c r="L4" s="75" t="s">
        <v>32</v>
      </c>
      <c r="M4" s="75" t="s">
        <v>25</v>
      </c>
      <c r="N4" s="75" t="s">
        <v>26</v>
      </c>
      <c r="O4" s="75" t="s">
        <v>27</v>
      </c>
      <c r="P4" s="75" t="s">
        <v>28</v>
      </c>
      <c r="Q4" s="75" t="s">
        <v>29</v>
      </c>
      <c r="R4" s="75" t="s">
        <v>30</v>
      </c>
      <c r="S4" s="75" t="s">
        <v>31</v>
      </c>
      <c r="T4" s="75" t="s">
        <v>33</v>
      </c>
      <c r="U4" s="75" t="s">
        <v>34</v>
      </c>
      <c r="V4" s="75" t="s">
        <v>35</v>
      </c>
      <c r="W4" s="75" t="s">
        <v>36</v>
      </c>
      <c r="X4" s="75" t="s">
        <v>37</v>
      </c>
      <c r="Y4" s="75" t="s">
        <v>38</v>
      </c>
      <c r="Z4" s="75" t="s">
        <v>39</v>
      </c>
      <c r="AA4" s="75" t="s">
        <v>34</v>
      </c>
      <c r="AB4" s="75" t="s">
        <v>35</v>
      </c>
      <c r="AC4" s="75" t="s">
        <v>36</v>
      </c>
      <c r="AD4" s="75" t="s">
        <v>37</v>
      </c>
      <c r="AE4" s="75" t="s">
        <v>38</v>
      </c>
      <c r="AF4" s="75" t="s">
        <v>39</v>
      </c>
      <c r="AG4" s="75" t="s">
        <v>25</v>
      </c>
      <c r="AH4" s="75" t="s">
        <v>26</v>
      </c>
      <c r="AI4" s="75" t="s">
        <v>27</v>
      </c>
      <c r="AJ4" s="75" t="s">
        <v>28</v>
      </c>
      <c r="AK4" s="75" t="s">
        <v>29</v>
      </c>
      <c r="AL4" s="77" t="s">
        <v>937</v>
      </c>
      <c r="AM4" s="77" t="s">
        <v>31</v>
      </c>
      <c r="AN4" s="77" t="s">
        <v>32</v>
      </c>
      <c r="AO4" s="77" t="s">
        <v>25</v>
      </c>
      <c r="AP4" s="77" t="s">
        <v>26</v>
      </c>
      <c r="AQ4" s="77" t="s">
        <v>27</v>
      </c>
      <c r="AR4" s="77" t="s">
        <v>28</v>
      </c>
      <c r="AS4" s="77" t="s">
        <v>29</v>
      </c>
      <c r="AT4" s="77" t="s">
        <v>938</v>
      </c>
      <c r="AU4" s="75" t="s">
        <v>31</v>
      </c>
      <c r="AV4" s="75" t="s">
        <v>33</v>
      </c>
      <c r="AW4" s="75" t="s">
        <v>34</v>
      </c>
      <c r="AX4" s="75" t="s">
        <v>35</v>
      </c>
      <c r="AY4" s="75" t="s">
        <v>36</v>
      </c>
      <c r="AZ4" s="75" t="s">
        <v>37</v>
      </c>
      <c r="BA4" s="75" t="s">
        <v>38</v>
      </c>
      <c r="BB4" s="78" t="s">
        <v>628</v>
      </c>
      <c r="BC4" s="78" t="s">
        <v>34</v>
      </c>
      <c r="BD4" s="78" t="s">
        <v>35</v>
      </c>
      <c r="BE4" s="78" t="s">
        <v>36</v>
      </c>
      <c r="BF4" s="78" t="s">
        <v>37</v>
      </c>
      <c r="BG4" s="78" t="s">
        <v>38</v>
      </c>
      <c r="BH4" s="78" t="s">
        <v>939</v>
      </c>
      <c r="BI4" s="193" t="s">
        <v>1002</v>
      </c>
    </row>
    <row r="5" spans="1:63" s="11" customFormat="1" ht="24.6" customHeight="1">
      <c r="A5" s="53" t="s">
        <v>928</v>
      </c>
      <c r="B5" s="54">
        <v>5519255</v>
      </c>
      <c r="C5" s="54">
        <v>0</v>
      </c>
      <c r="D5" s="54">
        <v>0</v>
      </c>
      <c r="E5" s="54">
        <v>2643958</v>
      </c>
      <c r="F5" s="54">
        <v>72</v>
      </c>
      <c r="G5" s="54">
        <v>22691584</v>
      </c>
      <c r="H5" s="54">
        <v>40795</v>
      </c>
      <c r="I5" s="54">
        <v>1464</v>
      </c>
      <c r="J5" s="54">
        <v>-20089813</v>
      </c>
      <c r="K5" s="54">
        <v>33602</v>
      </c>
      <c r="L5" s="54">
        <v>-20056211</v>
      </c>
      <c r="M5" s="54">
        <v>1826900</v>
      </c>
      <c r="N5" s="54">
        <v>66</v>
      </c>
      <c r="O5" s="54">
        <v>22565996</v>
      </c>
      <c r="P5" s="54">
        <v>40170</v>
      </c>
      <c r="Q5" s="54">
        <v>1352</v>
      </c>
      <c r="R5" s="54">
        <v>-20780552</v>
      </c>
      <c r="S5" s="54">
        <v>32248</v>
      </c>
      <c r="T5" s="54">
        <v>-20748304</v>
      </c>
      <c r="U5" s="54">
        <v>273767</v>
      </c>
      <c r="V5" s="54">
        <v>0</v>
      </c>
      <c r="W5" s="54">
        <v>713086</v>
      </c>
      <c r="X5" s="54">
        <v>19970</v>
      </c>
      <c r="Y5" s="54">
        <v>106</v>
      </c>
      <c r="Z5" s="54">
        <v>-459772</v>
      </c>
      <c r="AA5" s="54">
        <v>259384</v>
      </c>
      <c r="AB5" s="54">
        <v>0</v>
      </c>
      <c r="AC5" s="54">
        <v>723446</v>
      </c>
      <c r="AD5" s="54">
        <v>20733</v>
      </c>
      <c r="AE5" s="54">
        <v>102</v>
      </c>
      <c r="AF5" s="54">
        <v>-485277</v>
      </c>
      <c r="AG5" s="55">
        <v>479.04255193862213</v>
      </c>
      <c r="AH5" s="55">
        <v>1.304523889546687E-2</v>
      </c>
      <c r="AI5" s="55">
        <v>4111.3490860632455</v>
      </c>
      <c r="AJ5" s="55">
        <v>7.3913961213968191</v>
      </c>
      <c r="AK5" s="55">
        <v>0.26525319087449301</v>
      </c>
      <c r="AL5" s="56">
        <v>-3639.9501381979994</v>
      </c>
      <c r="AM5" s="56">
        <v>6.0881405189649689</v>
      </c>
      <c r="AN5" s="56">
        <v>-3633.8619976790346</v>
      </c>
      <c r="AO5" s="56">
        <v>331.00481858511699</v>
      </c>
      <c r="AP5" s="56">
        <v>1.1958135654177963E-2</v>
      </c>
      <c r="AQ5" s="56">
        <v>4088.5945657520806</v>
      </c>
      <c r="AR5" s="56">
        <v>7.2781562004292244</v>
      </c>
      <c r="AS5" s="56">
        <v>0.2449605970371001</v>
      </c>
      <c r="AT5" s="56">
        <v>-3765.1009058287759</v>
      </c>
      <c r="AU5" s="55">
        <v>5.8428175541807725</v>
      </c>
      <c r="AV5" s="55">
        <v>-3759.2580882745951</v>
      </c>
      <c r="AW5" s="55">
        <v>49.60216550965665</v>
      </c>
      <c r="AX5" s="55">
        <v>0</v>
      </c>
      <c r="AY5" s="55">
        <v>129.19968365295679</v>
      </c>
      <c r="AZ5" s="55">
        <v>3.618241954756575</v>
      </c>
      <c r="BA5" s="55">
        <v>1.9205490596104002E-2</v>
      </c>
      <c r="BB5" s="57">
        <v>-83.303271908980463</v>
      </c>
      <c r="BC5" s="57">
        <v>46.996197856413595</v>
      </c>
      <c r="BD5" s="57">
        <v>0</v>
      </c>
      <c r="BE5" s="57">
        <v>131.07674858291563</v>
      </c>
      <c r="BF5" s="57">
        <v>3.7564852502738142</v>
      </c>
      <c r="BG5" s="57">
        <v>1.8480755101911401E-2</v>
      </c>
      <c r="BH5" s="57">
        <v>-87.924366603826059</v>
      </c>
      <c r="BI5" s="150">
        <f t="shared" ref="BI5:BI12" si="0">(AT5+BH5)/(AL5+BB5)-1</f>
        <v>3.4854426500583902E-2</v>
      </c>
      <c r="BJ5" s="62"/>
      <c r="BK5" s="62"/>
    </row>
    <row r="6" spans="1:63" s="11" customFormat="1">
      <c r="A6" s="79" t="s">
        <v>955</v>
      </c>
      <c r="B6" s="58">
        <v>2230825</v>
      </c>
      <c r="C6" s="58"/>
      <c r="D6" s="58"/>
      <c r="E6" s="58">
        <v>1165808</v>
      </c>
      <c r="F6" s="58">
        <v>16</v>
      </c>
      <c r="G6" s="58">
        <v>8548302</v>
      </c>
      <c r="H6" s="58">
        <v>18145</v>
      </c>
      <c r="I6" s="58">
        <v>267</v>
      </c>
      <c r="J6" s="58">
        <v>-7400890</v>
      </c>
      <c r="K6" s="58">
        <v>4672</v>
      </c>
      <c r="L6" s="58">
        <v>-7396218</v>
      </c>
      <c r="M6" s="58">
        <v>690856</v>
      </c>
      <c r="N6" s="58">
        <v>22</v>
      </c>
      <c r="O6" s="58">
        <v>8453123</v>
      </c>
      <c r="P6" s="58">
        <v>19261</v>
      </c>
      <c r="Q6" s="58">
        <v>229</v>
      </c>
      <c r="R6" s="58">
        <v>-7781735</v>
      </c>
      <c r="S6" s="58">
        <v>5115</v>
      </c>
      <c r="T6" s="58">
        <v>-7776620</v>
      </c>
      <c r="U6" s="58">
        <v>127568</v>
      </c>
      <c r="V6" s="58">
        <v>0</v>
      </c>
      <c r="W6" s="58">
        <v>273657</v>
      </c>
      <c r="X6" s="58">
        <v>11430</v>
      </c>
      <c r="Y6" s="58">
        <v>0</v>
      </c>
      <c r="Z6" s="58">
        <v>-157519</v>
      </c>
      <c r="AA6" s="58">
        <v>128749</v>
      </c>
      <c r="AB6" s="58">
        <v>0</v>
      </c>
      <c r="AC6" s="58">
        <v>287229</v>
      </c>
      <c r="AD6" s="58">
        <v>12717</v>
      </c>
      <c r="AE6" s="58">
        <v>0</v>
      </c>
      <c r="AF6" s="58">
        <v>-171197</v>
      </c>
      <c r="AG6" s="59">
        <v>522.59052144386044</v>
      </c>
      <c r="AH6" s="59">
        <v>7.1722344872412669E-3</v>
      </c>
      <c r="AI6" s="59">
        <v>3831.9016507345937</v>
      </c>
      <c r="AJ6" s="59">
        <v>8.1337621731870495</v>
      </c>
      <c r="AK6" s="59">
        <v>0.11968666300583865</v>
      </c>
      <c r="AL6" s="60">
        <v>-3317.557405892439</v>
      </c>
      <c r="AM6" s="60">
        <v>2.0942924702744499</v>
      </c>
      <c r="AN6" s="60">
        <v>-3315.4631134221645</v>
      </c>
      <c r="AO6" s="60">
        <v>309.68632680734703</v>
      </c>
      <c r="AP6" s="60">
        <v>9.8618224199567422E-3</v>
      </c>
      <c r="AQ6" s="60">
        <v>3789.2362690932728</v>
      </c>
      <c r="AR6" s="60">
        <v>8.6340255286721277</v>
      </c>
      <c r="AS6" s="60">
        <v>0.10265260609864063</v>
      </c>
      <c r="AT6" s="60">
        <v>-3488.2767585982765</v>
      </c>
      <c r="AU6" s="59">
        <v>2.2928737126399428</v>
      </c>
      <c r="AV6" s="59">
        <v>-3485.9838848856366</v>
      </c>
      <c r="AW6" s="59">
        <v>57.184225566774622</v>
      </c>
      <c r="AX6" s="59">
        <v>0</v>
      </c>
      <c r="AY6" s="59">
        <v>122.67076081718646</v>
      </c>
      <c r="AZ6" s="59">
        <v>5.1236650118229807</v>
      </c>
      <c r="BA6" s="59">
        <v>0</v>
      </c>
      <c r="BB6" s="61">
        <v>-70.610200262234827</v>
      </c>
      <c r="BC6" s="61">
        <v>57.71362612486412</v>
      </c>
      <c r="BD6" s="61">
        <v>0</v>
      </c>
      <c r="BE6" s="61">
        <v>128.75460872098887</v>
      </c>
      <c r="BF6" s="61">
        <v>5.70058162339045</v>
      </c>
      <c r="BG6" s="61">
        <v>0</v>
      </c>
      <c r="BH6" s="61">
        <v>-76.741564219515197</v>
      </c>
      <c r="BI6" s="150">
        <f t="shared" si="0"/>
        <v>5.2196566764248997E-2</v>
      </c>
      <c r="BJ6" s="62"/>
      <c r="BK6" s="62"/>
    </row>
    <row r="7" spans="1:63" s="3" customFormat="1">
      <c r="A7" s="79" t="s">
        <v>953</v>
      </c>
      <c r="B7" s="59">
        <v>1011376</v>
      </c>
      <c r="C7" s="59"/>
      <c r="D7" s="59"/>
      <c r="E7" s="59">
        <v>400206</v>
      </c>
      <c r="F7" s="59">
        <v>1</v>
      </c>
      <c r="G7" s="59">
        <v>3915657</v>
      </c>
      <c r="H7" s="59">
        <v>10610</v>
      </c>
      <c r="I7" s="59">
        <v>1080</v>
      </c>
      <c r="J7" s="59">
        <v>-3527140</v>
      </c>
      <c r="K7" s="59">
        <v>5689</v>
      </c>
      <c r="L7" s="59">
        <v>-3521451</v>
      </c>
      <c r="M7" s="59">
        <v>331442</v>
      </c>
      <c r="N7" s="59">
        <v>0</v>
      </c>
      <c r="O7" s="59">
        <v>3941450</v>
      </c>
      <c r="P7" s="59">
        <v>10225</v>
      </c>
      <c r="Q7" s="59">
        <v>1026</v>
      </c>
      <c r="R7" s="59">
        <v>-3621259</v>
      </c>
      <c r="S7" s="59">
        <v>5938</v>
      </c>
      <c r="T7" s="59">
        <v>-3615321</v>
      </c>
      <c r="U7" s="59">
        <v>17835</v>
      </c>
      <c r="V7" s="59">
        <v>0</v>
      </c>
      <c r="W7" s="59">
        <v>103083</v>
      </c>
      <c r="X7" s="59">
        <v>666</v>
      </c>
      <c r="Y7" s="59">
        <v>0</v>
      </c>
      <c r="Z7" s="59">
        <v>-85914</v>
      </c>
      <c r="AA7" s="59">
        <v>17430</v>
      </c>
      <c r="AB7" s="59">
        <v>0</v>
      </c>
      <c r="AC7" s="59">
        <v>106215</v>
      </c>
      <c r="AD7" s="59">
        <v>625</v>
      </c>
      <c r="AE7" s="59">
        <v>0</v>
      </c>
      <c r="AF7" s="59">
        <v>-89410</v>
      </c>
      <c r="AG7" s="59">
        <v>395.70446599484268</v>
      </c>
      <c r="AH7" s="59">
        <v>9.8875195772887641E-4</v>
      </c>
      <c r="AI7" s="59">
        <v>3871.6135245447786</v>
      </c>
      <c r="AJ7" s="59">
        <v>10.490658271503378</v>
      </c>
      <c r="AK7" s="59">
        <v>1.0678521143471864</v>
      </c>
      <c r="AL7" s="60">
        <v>-3487.4665801838287</v>
      </c>
      <c r="AM7" s="60">
        <v>5.6250098875195773</v>
      </c>
      <c r="AN7" s="60">
        <v>-3481.8415702963093</v>
      </c>
      <c r="AO7" s="60">
        <v>327.71392637357422</v>
      </c>
      <c r="AP7" s="60">
        <v>0</v>
      </c>
      <c r="AQ7" s="60">
        <v>3897.1164037904796</v>
      </c>
      <c r="AR7" s="60">
        <v>10.109988767777761</v>
      </c>
      <c r="AS7" s="60">
        <v>1.0144595086298271</v>
      </c>
      <c r="AT7" s="60">
        <v>-3580.5269256933129</v>
      </c>
      <c r="AU7" s="59">
        <v>5.8712091249940679</v>
      </c>
      <c r="AV7" s="59">
        <v>-3574.6557165683189</v>
      </c>
      <c r="AW7" s="59">
        <v>17.63439116609451</v>
      </c>
      <c r="AX7" s="59">
        <v>0</v>
      </c>
      <c r="AY7" s="59">
        <v>101.92351805856576</v>
      </c>
      <c r="AZ7" s="59">
        <v>0.6585088038474316</v>
      </c>
      <c r="BA7" s="59">
        <v>0</v>
      </c>
      <c r="BB7" s="61">
        <v>-84.947635696318684</v>
      </c>
      <c r="BC7" s="61">
        <v>17.233946623214315</v>
      </c>
      <c r="BD7" s="61">
        <v>0</v>
      </c>
      <c r="BE7" s="61">
        <v>105.02028919017259</v>
      </c>
      <c r="BF7" s="61">
        <v>0.61796997358054773</v>
      </c>
      <c r="BG7" s="61">
        <v>0</v>
      </c>
      <c r="BH7" s="61">
        <v>-88.404312540538825</v>
      </c>
      <c r="BI7" s="150">
        <f t="shared" si="0"/>
        <v>2.7017310009759044E-2</v>
      </c>
      <c r="BJ7" s="62"/>
      <c r="BK7" s="62"/>
    </row>
    <row r="8" spans="1:63" s="3" customFormat="1">
      <c r="A8" s="79" t="s">
        <v>951</v>
      </c>
      <c r="B8" s="59">
        <v>525939</v>
      </c>
      <c r="C8" s="59"/>
      <c r="D8" s="59"/>
      <c r="E8" s="59">
        <v>274594</v>
      </c>
      <c r="F8" s="59">
        <v>0</v>
      </c>
      <c r="G8" s="59">
        <v>2464465</v>
      </c>
      <c r="H8" s="59">
        <v>4108</v>
      </c>
      <c r="I8" s="59">
        <v>0</v>
      </c>
      <c r="J8" s="59">
        <v>-2193979</v>
      </c>
      <c r="K8" s="59">
        <v>2869</v>
      </c>
      <c r="L8" s="59">
        <v>-2191110</v>
      </c>
      <c r="M8" s="59">
        <v>237844</v>
      </c>
      <c r="N8" s="59">
        <v>21</v>
      </c>
      <c r="O8" s="59">
        <v>2481644</v>
      </c>
      <c r="P8" s="59">
        <v>3741</v>
      </c>
      <c r="Q8" s="59">
        <v>3</v>
      </c>
      <c r="R8" s="59">
        <v>-2247523</v>
      </c>
      <c r="S8" s="59">
        <v>2922</v>
      </c>
      <c r="T8" s="59">
        <v>-2244601</v>
      </c>
      <c r="U8" s="59">
        <v>646</v>
      </c>
      <c r="V8" s="59">
        <v>0</v>
      </c>
      <c r="W8" s="59">
        <v>47991</v>
      </c>
      <c r="X8" s="59">
        <v>430</v>
      </c>
      <c r="Y8" s="59">
        <v>128</v>
      </c>
      <c r="Z8" s="59">
        <v>-47903</v>
      </c>
      <c r="AA8" s="59">
        <v>659</v>
      </c>
      <c r="AB8" s="59">
        <v>0</v>
      </c>
      <c r="AC8" s="59">
        <v>49915</v>
      </c>
      <c r="AD8" s="59">
        <v>413</v>
      </c>
      <c r="AE8" s="59">
        <v>133</v>
      </c>
      <c r="AF8" s="59">
        <v>-49802</v>
      </c>
      <c r="AG8" s="59">
        <v>522.1023730888943</v>
      </c>
      <c r="AH8" s="59">
        <v>0</v>
      </c>
      <c r="AI8" s="59">
        <v>4685.838091489697</v>
      </c>
      <c r="AJ8" s="59">
        <v>7.8107917458108256</v>
      </c>
      <c r="AK8" s="59">
        <v>0</v>
      </c>
      <c r="AL8" s="60">
        <v>-4171.5465101466143</v>
      </c>
      <c r="AM8" s="60">
        <v>5.4550052382500631</v>
      </c>
      <c r="AN8" s="60">
        <v>-4166.0915049083642</v>
      </c>
      <c r="AO8" s="60">
        <v>452.22734955954968</v>
      </c>
      <c r="AP8" s="60">
        <v>3.9928584873911231E-2</v>
      </c>
      <c r="AQ8" s="60">
        <v>4718.5015752777417</v>
      </c>
      <c r="AR8" s="60">
        <v>7.1129921911096154</v>
      </c>
      <c r="AS8" s="60">
        <v>5.7040835534158908E-3</v>
      </c>
      <c r="AT8" s="60">
        <v>-4273.3529934079806</v>
      </c>
      <c r="AU8" s="59">
        <v>5.5557773810270774</v>
      </c>
      <c r="AV8" s="59">
        <v>-4267.7972160269537</v>
      </c>
      <c r="AW8" s="59">
        <v>1.2282793251688884</v>
      </c>
      <c r="AX8" s="59">
        <v>0</v>
      </c>
      <c r="AY8" s="59">
        <v>91.248224603994004</v>
      </c>
      <c r="AZ8" s="59">
        <v>0.81758530932294426</v>
      </c>
      <c r="BA8" s="59">
        <v>0.24337423161241131</v>
      </c>
      <c r="BB8" s="61">
        <v>-91.080904819760462</v>
      </c>
      <c r="BC8" s="61">
        <v>1.252997020567024</v>
      </c>
      <c r="BD8" s="61">
        <v>0</v>
      </c>
      <c r="BE8" s="61">
        <v>94.906443522918053</v>
      </c>
      <c r="BF8" s="61">
        <v>0.78526216918692093</v>
      </c>
      <c r="BG8" s="61">
        <v>0.25288103753477115</v>
      </c>
      <c r="BH8" s="61">
        <v>-94.69158970907273</v>
      </c>
      <c r="BI8" s="150">
        <f t="shared" si="0"/>
        <v>2.4730561198136103E-2</v>
      </c>
      <c r="BJ8" s="62"/>
      <c r="BK8" s="62"/>
    </row>
    <row r="9" spans="1:63" s="3" customFormat="1">
      <c r="A9" s="79" t="s">
        <v>949</v>
      </c>
      <c r="B9" s="59">
        <v>53358</v>
      </c>
      <c r="C9" s="59"/>
      <c r="D9" s="59"/>
      <c r="E9" s="59">
        <v>15301</v>
      </c>
      <c r="F9" s="59">
        <v>0</v>
      </c>
      <c r="G9" s="59">
        <v>268317</v>
      </c>
      <c r="H9" s="59">
        <v>666</v>
      </c>
      <c r="I9" s="59">
        <v>7</v>
      </c>
      <c r="J9" s="59">
        <v>-253689</v>
      </c>
      <c r="K9" s="59">
        <v>1152</v>
      </c>
      <c r="L9" s="59">
        <v>-252537</v>
      </c>
      <c r="M9" s="59">
        <v>14478</v>
      </c>
      <c r="N9" s="59">
        <v>0</v>
      </c>
      <c r="O9" s="59">
        <v>273245</v>
      </c>
      <c r="P9" s="59">
        <v>800</v>
      </c>
      <c r="Q9" s="59">
        <v>7</v>
      </c>
      <c r="R9" s="59">
        <v>-259574</v>
      </c>
      <c r="S9" s="59">
        <v>1201</v>
      </c>
      <c r="T9" s="59">
        <v>-258373</v>
      </c>
      <c r="U9" s="59">
        <v>614</v>
      </c>
      <c r="V9" s="59">
        <v>0</v>
      </c>
      <c r="W9" s="59">
        <v>6439</v>
      </c>
      <c r="X9" s="59">
        <v>148</v>
      </c>
      <c r="Y9" s="59">
        <v>0</v>
      </c>
      <c r="Z9" s="59">
        <v>-5973</v>
      </c>
      <c r="AA9" s="59">
        <v>491</v>
      </c>
      <c r="AB9" s="59">
        <v>0</v>
      </c>
      <c r="AC9" s="59">
        <v>6884</v>
      </c>
      <c r="AD9" s="59">
        <v>78</v>
      </c>
      <c r="AE9" s="59">
        <v>0</v>
      </c>
      <c r="AF9" s="59">
        <v>-6471</v>
      </c>
      <c r="AG9" s="59">
        <v>286.76112298062145</v>
      </c>
      <c r="AH9" s="59">
        <v>0</v>
      </c>
      <c r="AI9" s="59">
        <v>5028.6180141684472</v>
      </c>
      <c r="AJ9" s="59">
        <v>12.481727201169459</v>
      </c>
      <c r="AK9" s="59">
        <v>0.13118932493721655</v>
      </c>
      <c r="AL9" s="60">
        <v>-4754.4698077139319</v>
      </c>
      <c r="AM9" s="60">
        <v>21.590014618239064</v>
      </c>
      <c r="AN9" s="60">
        <v>-4732.8797930956935</v>
      </c>
      <c r="AO9" s="60">
        <v>271.33700663443159</v>
      </c>
      <c r="AP9" s="60">
        <v>0</v>
      </c>
      <c r="AQ9" s="60">
        <v>5120.9752989242479</v>
      </c>
      <c r="AR9" s="60">
        <v>14.993065707110462</v>
      </c>
      <c r="AS9" s="60">
        <v>0.13118932493721655</v>
      </c>
      <c r="AT9" s="60">
        <v>-4864.7625473218641</v>
      </c>
      <c r="AU9" s="59">
        <v>22.508339892799579</v>
      </c>
      <c r="AV9" s="59">
        <v>-4842.2542074290641</v>
      </c>
      <c r="AW9" s="59">
        <v>11.507177930207279</v>
      </c>
      <c r="AX9" s="59">
        <v>0</v>
      </c>
      <c r="AY9" s="59">
        <v>120.67543761010532</v>
      </c>
      <c r="AZ9" s="59">
        <v>2.7737171558154352</v>
      </c>
      <c r="BA9" s="59">
        <v>0</v>
      </c>
      <c r="BB9" s="61">
        <v>-111.94197683571348</v>
      </c>
      <c r="BC9" s="61">
        <v>9.2019940777390463</v>
      </c>
      <c r="BD9" s="61">
        <v>0</v>
      </c>
      <c r="BE9" s="61">
        <v>129.01533040968553</v>
      </c>
      <c r="BF9" s="61">
        <v>1.4618239064432701</v>
      </c>
      <c r="BG9" s="61">
        <v>0</v>
      </c>
      <c r="BH9" s="61">
        <v>-121.27516023838974</v>
      </c>
      <c r="BI9" s="150">
        <f t="shared" si="0"/>
        <v>2.4581956543506589E-2</v>
      </c>
      <c r="BJ9" s="62"/>
      <c r="BK9" s="62"/>
    </row>
    <row r="10" spans="1:63" s="3" customFormat="1">
      <c r="A10" s="79" t="s">
        <v>952</v>
      </c>
      <c r="B10" s="59">
        <v>623022</v>
      </c>
      <c r="C10" s="59"/>
      <c r="D10" s="59"/>
      <c r="E10" s="59">
        <v>427473</v>
      </c>
      <c r="F10" s="59">
        <v>55</v>
      </c>
      <c r="G10" s="59">
        <v>2820433</v>
      </c>
      <c r="H10" s="59">
        <v>2187</v>
      </c>
      <c r="I10" s="59">
        <v>3</v>
      </c>
      <c r="J10" s="59">
        <v>-2395095</v>
      </c>
      <c r="K10" s="59">
        <v>1933</v>
      </c>
      <c r="L10" s="59">
        <v>-2393162</v>
      </c>
      <c r="M10" s="59">
        <v>283162</v>
      </c>
      <c r="N10" s="59">
        <v>23</v>
      </c>
      <c r="O10" s="59">
        <v>2734679</v>
      </c>
      <c r="P10" s="59">
        <v>2143</v>
      </c>
      <c r="Q10" s="59">
        <v>0</v>
      </c>
      <c r="R10" s="59">
        <v>-2453637</v>
      </c>
      <c r="S10" s="59">
        <v>2263</v>
      </c>
      <c r="T10" s="59">
        <v>-2451374</v>
      </c>
      <c r="U10" s="59">
        <v>29499</v>
      </c>
      <c r="V10" s="59">
        <v>0</v>
      </c>
      <c r="W10" s="59">
        <v>91795</v>
      </c>
      <c r="X10" s="59">
        <v>582</v>
      </c>
      <c r="Y10" s="59">
        <v>0</v>
      </c>
      <c r="Z10" s="59">
        <v>-63255</v>
      </c>
      <c r="AA10" s="59">
        <v>13405</v>
      </c>
      <c r="AB10" s="59">
        <v>0</v>
      </c>
      <c r="AC10" s="59">
        <v>77720</v>
      </c>
      <c r="AD10" s="59">
        <v>427</v>
      </c>
      <c r="AE10" s="59">
        <v>0</v>
      </c>
      <c r="AF10" s="59">
        <v>-65122</v>
      </c>
      <c r="AG10" s="59">
        <v>686.12825871317546</v>
      </c>
      <c r="AH10" s="59">
        <v>8.8279386602720292E-2</v>
      </c>
      <c r="AI10" s="59">
        <v>4527.0199126194584</v>
      </c>
      <c r="AJ10" s="59">
        <v>3.5103094272754412</v>
      </c>
      <c r="AK10" s="59">
        <v>4.8152392692392887E-3</v>
      </c>
      <c r="AL10" s="60">
        <v>-3844.3184991862245</v>
      </c>
      <c r="AM10" s="60">
        <v>3.1026191691465148</v>
      </c>
      <c r="AN10" s="60">
        <v>-3841.2158800170782</v>
      </c>
      <c r="AO10" s="60">
        <v>454.49759398544512</v>
      </c>
      <c r="AP10" s="60">
        <v>3.6916834397501215E-2</v>
      </c>
      <c r="AQ10" s="60">
        <v>4389.3779031880094</v>
      </c>
      <c r="AR10" s="60">
        <v>3.4396859179932653</v>
      </c>
      <c r="AS10" s="60">
        <v>0</v>
      </c>
      <c r="AT10" s="60">
        <v>-3938.2830782861602</v>
      </c>
      <c r="AU10" s="59">
        <v>3.6322954887628365</v>
      </c>
      <c r="AV10" s="59">
        <v>-3934.6507827973974</v>
      </c>
      <c r="AW10" s="59">
        <v>47.348247734429926</v>
      </c>
      <c r="AX10" s="59">
        <v>0</v>
      </c>
      <c r="AY10" s="59">
        <v>147.33829623994015</v>
      </c>
      <c r="AZ10" s="59">
        <v>0.93415641823242201</v>
      </c>
      <c r="BA10" s="59">
        <v>0</v>
      </c>
      <c r="BB10" s="61">
        <v>-101.5293199919104</v>
      </c>
      <c r="BC10" s="61">
        <v>21.516094134717555</v>
      </c>
      <c r="BD10" s="61">
        <v>0</v>
      </c>
      <c r="BE10" s="61">
        <v>124.74679866842584</v>
      </c>
      <c r="BF10" s="61">
        <v>0.68536905598839204</v>
      </c>
      <c r="BG10" s="61">
        <v>0</v>
      </c>
      <c r="BH10" s="61">
        <v>-104.52600389713365</v>
      </c>
      <c r="BI10" s="150">
        <f t="shared" si="0"/>
        <v>2.4572985945858106E-2</v>
      </c>
      <c r="BJ10" s="62"/>
      <c r="BK10" s="62"/>
    </row>
    <row r="11" spans="1:63" s="3" customFormat="1">
      <c r="A11" s="79" t="s">
        <v>954</v>
      </c>
      <c r="B11" s="58">
        <v>784359</v>
      </c>
      <c r="C11" s="58"/>
      <c r="D11" s="58"/>
      <c r="E11" s="58">
        <v>287294</v>
      </c>
      <c r="F11" s="58">
        <v>0</v>
      </c>
      <c r="G11" s="58">
        <v>3272129</v>
      </c>
      <c r="H11" s="58">
        <v>2215</v>
      </c>
      <c r="I11" s="58">
        <v>8</v>
      </c>
      <c r="J11" s="58">
        <v>-2987058</v>
      </c>
      <c r="K11" s="58">
        <v>13739</v>
      </c>
      <c r="L11" s="58">
        <v>-2973319</v>
      </c>
      <c r="M11" s="58">
        <v>203347</v>
      </c>
      <c r="N11" s="58">
        <v>0</v>
      </c>
      <c r="O11" s="58">
        <v>3260030</v>
      </c>
      <c r="P11" s="58">
        <v>1160</v>
      </c>
      <c r="Q11" s="58">
        <v>0</v>
      </c>
      <c r="R11" s="58">
        <v>-3057843</v>
      </c>
      <c r="S11" s="58">
        <v>11133</v>
      </c>
      <c r="T11" s="58">
        <v>-3046710</v>
      </c>
      <c r="U11" s="58">
        <v>96821</v>
      </c>
      <c r="V11" s="58">
        <v>0</v>
      </c>
      <c r="W11" s="58">
        <v>160135</v>
      </c>
      <c r="X11" s="58">
        <v>6180</v>
      </c>
      <c r="Y11" s="58">
        <v>-22</v>
      </c>
      <c r="Z11" s="58">
        <v>-69472</v>
      </c>
      <c r="AA11" s="58">
        <v>97950</v>
      </c>
      <c r="AB11" s="58">
        <v>0</v>
      </c>
      <c r="AC11" s="58">
        <v>164510</v>
      </c>
      <c r="AD11" s="58">
        <v>5933</v>
      </c>
      <c r="AE11" s="58">
        <v>-31</v>
      </c>
      <c r="AF11" s="58">
        <v>-72462</v>
      </c>
      <c r="AG11" s="59">
        <v>366.27870656166374</v>
      </c>
      <c r="AH11" s="59">
        <v>0</v>
      </c>
      <c r="AI11" s="59">
        <v>4171.7236622515966</v>
      </c>
      <c r="AJ11" s="59">
        <v>2.8239619867943122</v>
      </c>
      <c r="AK11" s="59">
        <v>1.019941123898623E-2</v>
      </c>
      <c r="AL11" s="60">
        <v>-3808.2791170879659</v>
      </c>
      <c r="AM11" s="60">
        <v>17.516213876553977</v>
      </c>
      <c r="AN11" s="60">
        <v>-3790.7629032114123</v>
      </c>
      <c r="AO11" s="60">
        <v>259.25245965176663</v>
      </c>
      <c r="AP11" s="60">
        <v>0</v>
      </c>
      <c r="AQ11" s="60">
        <v>4156.2983276790346</v>
      </c>
      <c r="AR11" s="60">
        <v>1.4789146296530034</v>
      </c>
      <c r="AS11" s="60">
        <v>0</v>
      </c>
      <c r="AT11" s="60">
        <v>-3898.5247826569212</v>
      </c>
      <c r="AU11" s="59">
        <v>14.193755665454212</v>
      </c>
      <c r="AV11" s="59">
        <v>-3884.3310269914668</v>
      </c>
      <c r="AW11" s="59">
        <v>123.43964944623572</v>
      </c>
      <c r="AX11" s="59">
        <v>0</v>
      </c>
      <c r="AY11" s="59">
        <v>204.16033984438249</v>
      </c>
      <c r="AZ11" s="59">
        <v>7.8790451821168626</v>
      </c>
      <c r="BA11" s="59">
        <v>-2.804838090721213E-2</v>
      </c>
      <c r="BB11" s="61">
        <v>-88.571687199356418</v>
      </c>
      <c r="BC11" s="61">
        <v>124.87904135733764</v>
      </c>
      <c r="BD11" s="61">
        <v>0</v>
      </c>
      <c r="BE11" s="61">
        <v>209.73814286570308</v>
      </c>
      <c r="BF11" s="61">
        <v>7.5641383601131622</v>
      </c>
      <c r="BG11" s="61">
        <v>-3.9522718551071638E-2</v>
      </c>
      <c r="BH11" s="61">
        <v>-92.38371714992752</v>
      </c>
      <c r="BI11" s="150">
        <f t="shared" si="0"/>
        <v>2.4136847994294275E-2</v>
      </c>
      <c r="BJ11" s="62"/>
      <c r="BK11" s="62"/>
    </row>
    <row r="12" spans="1:63" s="41" customFormat="1">
      <c r="A12" s="79" t="s">
        <v>950</v>
      </c>
      <c r="B12" s="59">
        <v>290376</v>
      </c>
      <c r="C12" s="59"/>
      <c r="D12" s="59"/>
      <c r="E12" s="59">
        <v>73282</v>
      </c>
      <c r="F12" s="59">
        <v>0</v>
      </c>
      <c r="G12" s="59">
        <v>1402281</v>
      </c>
      <c r="H12" s="59">
        <v>2864</v>
      </c>
      <c r="I12" s="59">
        <v>99</v>
      </c>
      <c r="J12" s="59">
        <v>-1331962</v>
      </c>
      <c r="K12" s="59">
        <v>3548</v>
      </c>
      <c r="L12" s="59">
        <v>-1328414</v>
      </c>
      <c r="M12" s="59">
        <v>65771</v>
      </c>
      <c r="N12" s="59">
        <v>0</v>
      </c>
      <c r="O12" s="59">
        <v>1421825</v>
      </c>
      <c r="P12" s="59">
        <v>2840</v>
      </c>
      <c r="Q12" s="59">
        <v>87</v>
      </c>
      <c r="R12" s="59">
        <v>-1358981</v>
      </c>
      <c r="S12" s="59">
        <v>3676</v>
      </c>
      <c r="T12" s="59">
        <v>-1355305</v>
      </c>
      <c r="U12" s="59">
        <v>784</v>
      </c>
      <c r="V12" s="59">
        <v>0</v>
      </c>
      <c r="W12" s="59">
        <v>29986</v>
      </c>
      <c r="X12" s="59">
        <v>534</v>
      </c>
      <c r="Y12" s="59">
        <v>0</v>
      </c>
      <c r="Z12" s="59">
        <v>-29736</v>
      </c>
      <c r="AA12" s="59">
        <v>700</v>
      </c>
      <c r="AB12" s="59">
        <v>0</v>
      </c>
      <c r="AC12" s="59">
        <v>30973</v>
      </c>
      <c r="AD12" s="59">
        <v>540</v>
      </c>
      <c r="AE12" s="59">
        <v>0</v>
      </c>
      <c r="AF12" s="59">
        <v>-30813</v>
      </c>
      <c r="AG12" s="59">
        <v>252.3693418188831</v>
      </c>
      <c r="AH12" s="59">
        <v>0</v>
      </c>
      <c r="AI12" s="59">
        <v>4829.1904289610711</v>
      </c>
      <c r="AJ12" s="59">
        <v>9.863074083257569</v>
      </c>
      <c r="AK12" s="59">
        <v>0.34093726754277215</v>
      </c>
      <c r="AL12" s="60">
        <v>-4587.025098492988</v>
      </c>
      <c r="AM12" s="60">
        <v>12.218640659007631</v>
      </c>
      <c r="AN12" s="60">
        <v>-4574.8064578339809</v>
      </c>
      <c r="AO12" s="60">
        <v>226.50287902581479</v>
      </c>
      <c r="AP12" s="60">
        <v>0</v>
      </c>
      <c r="AQ12" s="60">
        <v>4896.496266909111</v>
      </c>
      <c r="AR12" s="60">
        <v>9.7804226244593213</v>
      </c>
      <c r="AS12" s="60">
        <v>0.29961153814364822</v>
      </c>
      <c r="AT12" s="60">
        <v>-4680.073422045899</v>
      </c>
      <c r="AU12" s="59">
        <v>12.659448439264953</v>
      </c>
      <c r="AV12" s="59">
        <v>-4667.4139736066345</v>
      </c>
      <c r="AW12" s="59">
        <v>2.6999476540760945</v>
      </c>
      <c r="AX12" s="59">
        <v>0</v>
      </c>
      <c r="AY12" s="59">
        <v>103.26611014684408</v>
      </c>
      <c r="AZ12" s="59">
        <v>1.8389949582610132</v>
      </c>
      <c r="BA12" s="59">
        <v>0</v>
      </c>
      <c r="BB12" s="61">
        <v>-102.40515745102901</v>
      </c>
      <c r="BC12" s="61">
        <v>2.4106675482822273</v>
      </c>
      <c r="BD12" s="61">
        <v>0</v>
      </c>
      <c r="BE12" s="61">
        <v>106.66515138992203</v>
      </c>
      <c r="BF12" s="61">
        <v>1.8596578229605754</v>
      </c>
      <c r="BG12" s="61">
        <v>0</v>
      </c>
      <c r="BH12" s="61">
        <v>-106.11414166460038</v>
      </c>
      <c r="BI12" s="150">
        <f t="shared" si="0"/>
        <v>2.0633062543971015E-2</v>
      </c>
      <c r="BJ12" s="62"/>
      <c r="BK12" s="62"/>
    </row>
    <row r="13" spans="1:63">
      <c r="B13" s="63"/>
    </row>
  </sheetData>
  <autoFilter ref="A5:BI5" xr:uid="{AFEF238D-9B5F-4A27-A8A1-3279391C250D}">
    <sortState xmlns:xlrd2="http://schemas.microsoft.com/office/spreadsheetml/2017/richdata2" ref="A6:BI12">
      <sortCondition descending="1" ref="BI5"/>
    </sortState>
  </autoFilter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75810-F3C7-4688-82D7-8E61DED43F59}">
  <dimension ref="A1:BJ319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N15" sqref="BN15"/>
    </sheetView>
  </sheetViews>
  <sheetFormatPr defaultColWidth="8.88671875" defaultRowHeight="11.4"/>
  <cols>
    <col min="1" max="1" width="20.21875" style="3" customWidth="1"/>
    <col min="2" max="2" width="9.77734375" style="3" customWidth="1"/>
    <col min="3" max="3" width="6.21875" style="5" bestFit="1" customWidth="1"/>
    <col min="4" max="4" width="5.77734375" style="3" bestFit="1" customWidth="1"/>
    <col min="5" max="9" width="9" style="3" hidden="1" customWidth="1"/>
    <col min="10" max="10" width="9.33203125" style="3" hidden="1" customWidth="1"/>
    <col min="11" max="11" width="9" style="3" hidden="1" customWidth="1"/>
    <col min="12" max="12" width="9.33203125" style="3" hidden="1" customWidth="1"/>
    <col min="13" max="17" width="9" style="3" hidden="1" customWidth="1"/>
    <col min="18" max="18" width="9.33203125" style="3" hidden="1" customWidth="1"/>
    <col min="19" max="19" width="9" style="3" hidden="1" customWidth="1"/>
    <col min="20" max="20" width="9.33203125" style="3" hidden="1" customWidth="1"/>
    <col min="21" max="32" width="9" style="3" hidden="1" customWidth="1"/>
    <col min="33" max="33" width="9" style="89" hidden="1" customWidth="1"/>
    <col min="34" max="34" width="9" style="94" hidden="1" customWidth="1"/>
    <col min="35" max="37" width="9" style="3" hidden="1" customWidth="1"/>
    <col min="38" max="38" width="9" style="30" bestFit="1" customWidth="1"/>
    <col min="39" max="39" width="9" style="3" hidden="1" customWidth="1"/>
    <col min="40" max="40" width="9" style="3" customWidth="1"/>
    <col min="41" max="45" width="9" style="3" hidden="1" customWidth="1"/>
    <col min="46" max="46" width="9" style="30" bestFit="1" customWidth="1"/>
    <col min="47" max="47" width="9" style="3" hidden="1" customWidth="1"/>
    <col min="48" max="48" width="9" style="3" customWidth="1"/>
    <col min="49" max="53" width="9" style="3" hidden="1" customWidth="1"/>
    <col min="54" max="54" width="8.88671875" style="30" bestFit="1" customWidth="1"/>
    <col min="55" max="59" width="9" style="3" hidden="1" customWidth="1"/>
    <col min="60" max="60" width="8.88671875" style="30" bestFit="1" customWidth="1"/>
    <col min="61" max="61" width="8.88671875" style="148"/>
    <col min="62" max="62" width="10.6640625" style="3" bestFit="1" customWidth="1"/>
    <col min="63" max="16384" width="8.88671875" style="3"/>
  </cols>
  <sheetData>
    <row r="1" spans="1:62" s="30" customFormat="1" ht="21">
      <c r="A1" s="164" t="s">
        <v>958</v>
      </c>
      <c r="C1" s="165"/>
      <c r="AG1" s="166"/>
      <c r="AH1" s="167"/>
    </row>
    <row r="2" spans="1:62" s="30" customFormat="1" ht="21">
      <c r="A2" s="164" t="s">
        <v>976</v>
      </c>
      <c r="C2" s="165"/>
      <c r="AG2" s="168"/>
      <c r="AH2" s="167"/>
    </row>
    <row r="3" spans="1:62" s="30" customFormat="1" ht="13.2">
      <c r="A3" s="169" t="s">
        <v>961</v>
      </c>
      <c r="C3" s="165"/>
      <c r="E3" s="30" t="s">
        <v>956</v>
      </c>
      <c r="M3" s="30" t="s">
        <v>14</v>
      </c>
      <c r="U3" s="30" t="s">
        <v>15</v>
      </c>
      <c r="AA3" s="30" t="s">
        <v>16</v>
      </c>
      <c r="AG3" s="170" t="s">
        <v>17</v>
      </c>
      <c r="AH3" s="171"/>
      <c r="AI3" s="122"/>
      <c r="AJ3" s="122"/>
      <c r="AK3" s="122"/>
      <c r="AL3" s="122"/>
      <c r="AM3" s="122"/>
      <c r="AN3" s="122"/>
      <c r="AO3" s="172" t="s">
        <v>18</v>
      </c>
      <c r="AP3" s="122"/>
      <c r="AQ3" s="122"/>
      <c r="AR3" s="122"/>
      <c r="AS3" s="122"/>
      <c r="AT3" s="122"/>
      <c r="AU3" s="122"/>
      <c r="AV3" s="122"/>
      <c r="AW3" s="172" t="s">
        <v>19</v>
      </c>
      <c r="AX3" s="122"/>
      <c r="AY3" s="122"/>
      <c r="AZ3" s="122"/>
      <c r="BA3" s="122"/>
      <c r="BB3" s="122"/>
      <c r="BC3" s="172" t="s">
        <v>20</v>
      </c>
      <c r="BD3" s="122"/>
      <c r="BE3" s="122"/>
      <c r="BF3" s="122"/>
      <c r="BG3" s="122"/>
      <c r="BH3" s="122"/>
    </row>
    <row r="4" spans="1:62" s="11" customFormat="1" ht="84">
      <c r="A4" s="123" t="s">
        <v>21</v>
      </c>
      <c r="B4" s="124" t="s">
        <v>22</v>
      </c>
      <c r="C4" s="125" t="s">
        <v>967</v>
      </c>
      <c r="D4" s="124" t="s">
        <v>968</v>
      </c>
      <c r="E4" s="124" t="s">
        <v>25</v>
      </c>
      <c r="F4" s="124" t="s">
        <v>26</v>
      </c>
      <c r="G4" s="124" t="s">
        <v>27</v>
      </c>
      <c r="H4" s="124" t="s">
        <v>28</v>
      </c>
      <c r="I4" s="124" t="s">
        <v>29</v>
      </c>
      <c r="J4" s="124" t="s">
        <v>30</v>
      </c>
      <c r="K4" s="124" t="s">
        <v>31</v>
      </c>
      <c r="L4" s="124" t="s">
        <v>32</v>
      </c>
      <c r="M4" s="124" t="s">
        <v>25</v>
      </c>
      <c r="N4" s="124" t="s">
        <v>26</v>
      </c>
      <c r="O4" s="124" t="s">
        <v>27</v>
      </c>
      <c r="P4" s="124" t="s">
        <v>28</v>
      </c>
      <c r="Q4" s="124" t="s">
        <v>29</v>
      </c>
      <c r="R4" s="124" t="s">
        <v>30</v>
      </c>
      <c r="S4" s="124" t="s">
        <v>31</v>
      </c>
      <c r="T4" s="124" t="s">
        <v>33</v>
      </c>
      <c r="U4" s="124" t="s">
        <v>34</v>
      </c>
      <c r="V4" s="124" t="s">
        <v>35</v>
      </c>
      <c r="W4" s="124" t="s">
        <v>36</v>
      </c>
      <c r="X4" s="124" t="s">
        <v>37</v>
      </c>
      <c r="Y4" s="124" t="s">
        <v>38</v>
      </c>
      <c r="Z4" s="124" t="s">
        <v>39</v>
      </c>
      <c r="AA4" s="124" t="s">
        <v>34</v>
      </c>
      <c r="AB4" s="124" t="s">
        <v>35</v>
      </c>
      <c r="AC4" s="124" t="s">
        <v>36</v>
      </c>
      <c r="AD4" s="124" t="s">
        <v>37</v>
      </c>
      <c r="AE4" s="124" t="s">
        <v>38</v>
      </c>
      <c r="AF4" s="124" t="s">
        <v>39</v>
      </c>
      <c r="AG4" s="126" t="s">
        <v>25</v>
      </c>
      <c r="AH4" s="124" t="s">
        <v>26</v>
      </c>
      <c r="AI4" s="124" t="s">
        <v>27</v>
      </c>
      <c r="AJ4" s="124" t="s">
        <v>28</v>
      </c>
      <c r="AK4" s="124" t="s">
        <v>29</v>
      </c>
      <c r="AL4" s="127" t="s">
        <v>971</v>
      </c>
      <c r="AM4" s="124" t="s">
        <v>31</v>
      </c>
      <c r="AN4" s="124" t="s">
        <v>32</v>
      </c>
      <c r="AO4" s="124" t="s">
        <v>25</v>
      </c>
      <c r="AP4" s="124" t="s">
        <v>26</v>
      </c>
      <c r="AQ4" s="124" t="s">
        <v>27</v>
      </c>
      <c r="AR4" s="124" t="s">
        <v>28</v>
      </c>
      <c r="AS4" s="124" t="s">
        <v>29</v>
      </c>
      <c r="AT4" s="127" t="s">
        <v>972</v>
      </c>
      <c r="AU4" s="124" t="s">
        <v>31</v>
      </c>
      <c r="AV4" s="124" t="s">
        <v>33</v>
      </c>
      <c r="AW4" s="124" t="s">
        <v>34</v>
      </c>
      <c r="AX4" s="124" t="s">
        <v>35</v>
      </c>
      <c r="AY4" s="124" t="s">
        <v>36</v>
      </c>
      <c r="AZ4" s="124" t="s">
        <v>37</v>
      </c>
      <c r="BA4" s="124" t="s">
        <v>38</v>
      </c>
      <c r="BB4" s="128" t="s">
        <v>969</v>
      </c>
      <c r="BC4" s="124" t="s">
        <v>34</v>
      </c>
      <c r="BD4" s="124" t="s">
        <v>35</v>
      </c>
      <c r="BE4" s="124" t="s">
        <v>36</v>
      </c>
      <c r="BF4" s="124" t="s">
        <v>37</v>
      </c>
      <c r="BG4" s="124" t="s">
        <v>38</v>
      </c>
      <c r="BH4" s="128" t="s">
        <v>975</v>
      </c>
      <c r="BI4" s="156" t="s">
        <v>981</v>
      </c>
      <c r="BJ4" s="185" t="s">
        <v>1001</v>
      </c>
    </row>
    <row r="5" spans="1:62" s="11" customFormat="1" ht="12">
      <c r="A5" s="136" t="s">
        <v>928</v>
      </c>
      <c r="B5" s="137">
        <f>SUM(B8,B20,B35,B71,B116,B191,B282)</f>
        <v>5519255</v>
      </c>
      <c r="C5" s="137"/>
      <c r="D5" s="137"/>
      <c r="E5" s="137">
        <f t="shared" ref="E5:AF5" si="0">SUM(E8,E20,E35,E71,E116,E191,E282)</f>
        <v>2643958</v>
      </c>
      <c r="F5" s="137">
        <f t="shared" si="0"/>
        <v>72</v>
      </c>
      <c r="G5" s="137">
        <f t="shared" si="0"/>
        <v>22691584</v>
      </c>
      <c r="H5" s="137">
        <f t="shared" si="0"/>
        <v>40795</v>
      </c>
      <c r="I5" s="137">
        <f t="shared" si="0"/>
        <v>1464</v>
      </c>
      <c r="J5" s="137">
        <f t="shared" si="0"/>
        <v>-20089813</v>
      </c>
      <c r="K5" s="137">
        <f t="shared" si="0"/>
        <v>33602</v>
      </c>
      <c r="L5" s="137">
        <f t="shared" si="0"/>
        <v>-20056211</v>
      </c>
      <c r="M5" s="137">
        <f t="shared" si="0"/>
        <v>1826900</v>
      </c>
      <c r="N5" s="137">
        <f t="shared" si="0"/>
        <v>66</v>
      </c>
      <c r="O5" s="137">
        <f t="shared" si="0"/>
        <v>22565996</v>
      </c>
      <c r="P5" s="137">
        <f t="shared" si="0"/>
        <v>40170</v>
      </c>
      <c r="Q5" s="137">
        <f t="shared" si="0"/>
        <v>1352</v>
      </c>
      <c r="R5" s="137">
        <f t="shared" si="0"/>
        <v>-20780552</v>
      </c>
      <c r="S5" s="137">
        <f t="shared" si="0"/>
        <v>32248</v>
      </c>
      <c r="T5" s="137">
        <f t="shared" si="0"/>
        <v>-20748304</v>
      </c>
      <c r="U5" s="137">
        <f t="shared" si="0"/>
        <v>273767</v>
      </c>
      <c r="V5" s="137">
        <f t="shared" si="0"/>
        <v>0</v>
      </c>
      <c r="W5" s="137">
        <f t="shared" si="0"/>
        <v>713086</v>
      </c>
      <c r="X5" s="137">
        <f t="shared" si="0"/>
        <v>19970</v>
      </c>
      <c r="Y5" s="137">
        <f t="shared" si="0"/>
        <v>106</v>
      </c>
      <c r="Z5" s="137">
        <f t="shared" si="0"/>
        <v>-459772</v>
      </c>
      <c r="AA5" s="137">
        <f t="shared" si="0"/>
        <v>259384</v>
      </c>
      <c r="AB5" s="137">
        <f t="shared" si="0"/>
        <v>0</v>
      </c>
      <c r="AC5" s="137">
        <f t="shared" si="0"/>
        <v>723446</v>
      </c>
      <c r="AD5" s="137">
        <f t="shared" si="0"/>
        <v>20733</v>
      </c>
      <c r="AE5" s="137">
        <f t="shared" si="0"/>
        <v>102</v>
      </c>
      <c r="AF5" s="137">
        <f t="shared" si="0"/>
        <v>-485277</v>
      </c>
      <c r="AG5" s="138">
        <f>1000*E5/$B5</f>
        <v>479.04255193862213</v>
      </c>
      <c r="AH5" s="139">
        <f>1000*F5/$B5</f>
        <v>1.304523889546687E-2</v>
      </c>
      <c r="AI5" s="139">
        <f t="shared" ref="AI5:BH5" si="1">1000*G5/$B5</f>
        <v>4111.3490860632455</v>
      </c>
      <c r="AJ5" s="139">
        <f t="shared" si="1"/>
        <v>7.3913961213968191</v>
      </c>
      <c r="AK5" s="139">
        <f t="shared" si="1"/>
        <v>0.26525319087449301</v>
      </c>
      <c r="AL5" s="140">
        <f t="shared" si="1"/>
        <v>-3639.9501381979994</v>
      </c>
      <c r="AM5" s="139">
        <f t="shared" si="1"/>
        <v>6.0881405189649689</v>
      </c>
      <c r="AN5" s="139">
        <f t="shared" si="1"/>
        <v>-3633.8619976790346</v>
      </c>
      <c r="AO5" s="139">
        <f t="shared" si="1"/>
        <v>331.00481858511699</v>
      </c>
      <c r="AP5" s="139">
        <f t="shared" si="1"/>
        <v>1.1958135654177963E-2</v>
      </c>
      <c r="AQ5" s="139">
        <f t="shared" si="1"/>
        <v>4088.5945657520806</v>
      </c>
      <c r="AR5" s="139">
        <f t="shared" si="1"/>
        <v>7.2781562004292244</v>
      </c>
      <c r="AS5" s="139">
        <f t="shared" si="1"/>
        <v>0.2449605970371001</v>
      </c>
      <c r="AT5" s="140">
        <f t="shared" si="1"/>
        <v>-3765.1009058287759</v>
      </c>
      <c r="AU5" s="139">
        <f t="shared" si="1"/>
        <v>5.8428175541807725</v>
      </c>
      <c r="AV5" s="139">
        <f t="shared" si="1"/>
        <v>-3759.2580882745951</v>
      </c>
      <c r="AW5" s="139">
        <f t="shared" si="1"/>
        <v>49.60216550965665</v>
      </c>
      <c r="AX5" s="139">
        <f t="shared" si="1"/>
        <v>0</v>
      </c>
      <c r="AY5" s="139">
        <f t="shared" si="1"/>
        <v>129.19968365295679</v>
      </c>
      <c r="AZ5" s="139">
        <f t="shared" si="1"/>
        <v>3.618241954756575</v>
      </c>
      <c r="BA5" s="139">
        <f t="shared" si="1"/>
        <v>1.9205490596104002E-2</v>
      </c>
      <c r="BB5" s="141">
        <f t="shared" si="1"/>
        <v>-83.303271908980463</v>
      </c>
      <c r="BC5" s="139">
        <f t="shared" si="1"/>
        <v>46.996197856413595</v>
      </c>
      <c r="BD5" s="139">
        <f t="shared" si="1"/>
        <v>0</v>
      </c>
      <c r="BE5" s="139">
        <f t="shared" si="1"/>
        <v>131.07674858291563</v>
      </c>
      <c r="BF5" s="139">
        <f t="shared" si="1"/>
        <v>3.7564852502738142</v>
      </c>
      <c r="BG5" s="139">
        <f t="shared" si="1"/>
        <v>1.8480755101911401E-2</v>
      </c>
      <c r="BH5" s="141">
        <f t="shared" si="1"/>
        <v>-87.924366603826059</v>
      </c>
      <c r="BI5" s="158">
        <f>(AT5+BH5)/(AL5+BB5)-1</f>
        <v>3.4854426500583902E-2</v>
      </c>
      <c r="BJ5" s="186">
        <f>(AV5+BH5)/(AN5+BB5)-1</f>
        <v>3.4977509973565413E-2</v>
      </c>
    </row>
    <row r="6" spans="1:62" s="11" customFormat="1" ht="12"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92"/>
      <c r="AH6" s="95"/>
      <c r="AI6" s="36"/>
      <c r="AJ6" s="36"/>
      <c r="AK6" s="36"/>
      <c r="AL6" s="37"/>
      <c r="AM6" s="36"/>
      <c r="AN6" s="36"/>
      <c r="AO6" s="36"/>
      <c r="AP6" s="36"/>
      <c r="AQ6" s="36"/>
      <c r="AR6" s="36"/>
      <c r="AS6" s="36"/>
      <c r="AT6" s="37"/>
      <c r="AU6" s="36"/>
      <c r="AV6" s="36"/>
      <c r="AW6" s="36"/>
      <c r="AX6" s="36"/>
      <c r="AY6" s="36"/>
      <c r="AZ6" s="36"/>
      <c r="BA6" s="36"/>
      <c r="BB6" s="40"/>
      <c r="BC6" s="36"/>
      <c r="BD6" s="36"/>
      <c r="BE6" s="36"/>
      <c r="BF6" s="36"/>
      <c r="BG6" s="36"/>
      <c r="BH6" s="40"/>
      <c r="BI6" s="157"/>
      <c r="BJ6" s="184"/>
    </row>
    <row r="7" spans="1:62" s="11" customFormat="1" ht="12"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92"/>
      <c r="AH7" s="95"/>
      <c r="AI7" s="36"/>
      <c r="AJ7" s="36"/>
      <c r="AK7" s="36"/>
      <c r="AL7" s="37"/>
      <c r="AM7" s="36"/>
      <c r="AN7" s="36"/>
      <c r="AO7" s="36"/>
      <c r="AP7" s="36"/>
      <c r="AQ7" s="36"/>
      <c r="AR7" s="36"/>
      <c r="AS7" s="36"/>
      <c r="AT7" s="37"/>
      <c r="AU7" s="36"/>
      <c r="AV7" s="36"/>
      <c r="AW7" s="36"/>
      <c r="AX7" s="36"/>
      <c r="AY7" s="36"/>
      <c r="AZ7" s="36"/>
      <c r="BA7" s="36"/>
      <c r="BB7" s="40"/>
      <c r="BC7" s="36"/>
      <c r="BD7" s="36"/>
      <c r="BE7" s="36"/>
      <c r="BF7" s="36"/>
      <c r="BG7" s="36"/>
      <c r="BH7" s="40"/>
      <c r="BI7" s="157"/>
      <c r="BJ7" s="184"/>
    </row>
    <row r="8" spans="1:62" s="11" customFormat="1" ht="12">
      <c r="A8" s="129" t="s">
        <v>946</v>
      </c>
      <c r="B8" s="130">
        <f>SUM(B9:B17)</f>
        <v>2230825</v>
      </c>
      <c r="C8" s="130"/>
      <c r="D8" s="130"/>
      <c r="E8" s="130">
        <f t="shared" ref="E8:AF8" si="2">SUM(E9:E17)</f>
        <v>1165808</v>
      </c>
      <c r="F8" s="130">
        <f t="shared" si="2"/>
        <v>16</v>
      </c>
      <c r="G8" s="130">
        <f t="shared" si="2"/>
        <v>8548302</v>
      </c>
      <c r="H8" s="130">
        <f t="shared" si="2"/>
        <v>18145</v>
      </c>
      <c r="I8" s="130">
        <f t="shared" si="2"/>
        <v>267</v>
      </c>
      <c r="J8" s="130">
        <f t="shared" si="2"/>
        <v>-7400890</v>
      </c>
      <c r="K8" s="130">
        <f t="shared" si="2"/>
        <v>4672</v>
      </c>
      <c r="L8" s="130">
        <f t="shared" si="2"/>
        <v>-7396218</v>
      </c>
      <c r="M8" s="130">
        <f t="shared" si="2"/>
        <v>690856</v>
      </c>
      <c r="N8" s="130">
        <f t="shared" si="2"/>
        <v>22</v>
      </c>
      <c r="O8" s="130">
        <f t="shared" si="2"/>
        <v>8453123</v>
      </c>
      <c r="P8" s="130">
        <f t="shared" si="2"/>
        <v>19261</v>
      </c>
      <c r="Q8" s="130">
        <f t="shared" si="2"/>
        <v>229</v>
      </c>
      <c r="R8" s="130">
        <f t="shared" si="2"/>
        <v>-7781735</v>
      </c>
      <c r="S8" s="130">
        <f t="shared" si="2"/>
        <v>5115</v>
      </c>
      <c r="T8" s="130">
        <f t="shared" si="2"/>
        <v>-7776620</v>
      </c>
      <c r="U8" s="130">
        <f t="shared" si="2"/>
        <v>127568</v>
      </c>
      <c r="V8" s="130">
        <f t="shared" si="2"/>
        <v>0</v>
      </c>
      <c r="W8" s="130">
        <f t="shared" si="2"/>
        <v>273657</v>
      </c>
      <c r="X8" s="130">
        <f t="shared" si="2"/>
        <v>11430</v>
      </c>
      <c r="Y8" s="130">
        <f t="shared" si="2"/>
        <v>0</v>
      </c>
      <c r="Z8" s="130">
        <f t="shared" si="2"/>
        <v>-157519</v>
      </c>
      <c r="AA8" s="130">
        <f t="shared" si="2"/>
        <v>128749</v>
      </c>
      <c r="AB8" s="130">
        <f t="shared" si="2"/>
        <v>0</v>
      </c>
      <c r="AC8" s="130">
        <f t="shared" si="2"/>
        <v>287229</v>
      </c>
      <c r="AD8" s="130">
        <f t="shared" si="2"/>
        <v>12717</v>
      </c>
      <c r="AE8" s="130">
        <f t="shared" si="2"/>
        <v>0</v>
      </c>
      <c r="AF8" s="130">
        <f t="shared" si="2"/>
        <v>-171197</v>
      </c>
      <c r="AG8" s="131">
        <f t="shared" ref="AG8:AG17" si="3">1000*E8/$B8</f>
        <v>522.59052144386044</v>
      </c>
      <c r="AH8" s="132">
        <f t="shared" ref="AH8:AH17" si="4">1000*F8/$B8</f>
        <v>7.1722344872412669E-3</v>
      </c>
      <c r="AI8" s="132">
        <f t="shared" ref="AI8:AI17" si="5">1000*G8/$B8</f>
        <v>3831.9016507345937</v>
      </c>
      <c r="AJ8" s="132">
        <f t="shared" ref="AJ8:AJ17" si="6">1000*H8/$B8</f>
        <v>8.1337621731870495</v>
      </c>
      <c r="AK8" s="132">
        <f t="shared" ref="AK8:AK17" si="7">1000*I8/$B8</f>
        <v>0.11968666300583865</v>
      </c>
      <c r="AL8" s="133">
        <f t="shared" ref="AL8:AL17" si="8">1000*J8/$B8</f>
        <v>-3317.557405892439</v>
      </c>
      <c r="AM8" s="132">
        <f t="shared" ref="AM8:AM17" si="9">1000*K8/$B8</f>
        <v>2.0942924702744499</v>
      </c>
      <c r="AN8" s="132">
        <f t="shared" ref="AN8:AN17" si="10">1000*L8/$B8</f>
        <v>-3315.4631134221645</v>
      </c>
      <c r="AO8" s="132">
        <f t="shared" ref="AO8:AO17" si="11">1000*M8/$B8</f>
        <v>309.68632680734703</v>
      </c>
      <c r="AP8" s="132">
        <f t="shared" ref="AP8:AP17" si="12">1000*N8/$B8</f>
        <v>9.8618224199567422E-3</v>
      </c>
      <c r="AQ8" s="132">
        <f t="shared" ref="AQ8:AQ17" si="13">1000*O8/$B8</f>
        <v>3789.2362690932728</v>
      </c>
      <c r="AR8" s="132">
        <f t="shared" ref="AR8:AR17" si="14">1000*P8/$B8</f>
        <v>8.6340255286721277</v>
      </c>
      <c r="AS8" s="132">
        <f t="shared" ref="AS8:AS17" si="15">1000*Q8/$B8</f>
        <v>0.10265260609864063</v>
      </c>
      <c r="AT8" s="133">
        <f t="shared" ref="AT8:AT17" si="16">1000*R8/$B8</f>
        <v>-3488.2767585982765</v>
      </c>
      <c r="AU8" s="132">
        <f t="shared" ref="AU8:AU17" si="17">1000*S8/$B8</f>
        <v>2.2928737126399428</v>
      </c>
      <c r="AV8" s="132">
        <f t="shared" ref="AV8:AV17" si="18">1000*T8/$B8</f>
        <v>-3485.9838848856366</v>
      </c>
      <c r="AW8" s="132">
        <f t="shared" ref="AW8:AW17" si="19">1000*U8/$B8</f>
        <v>57.184225566774622</v>
      </c>
      <c r="AX8" s="132">
        <f t="shared" ref="AX8:AX17" si="20">1000*V8/$B8</f>
        <v>0</v>
      </c>
      <c r="AY8" s="132">
        <f t="shared" ref="AY8:AY17" si="21">1000*W8/$B8</f>
        <v>122.67076081718646</v>
      </c>
      <c r="AZ8" s="132">
        <f t="shared" ref="AZ8:AZ17" si="22">1000*X8/$B8</f>
        <v>5.1236650118229807</v>
      </c>
      <c r="BA8" s="132">
        <f t="shared" ref="BA8:BA17" si="23">1000*Y8/$B8</f>
        <v>0</v>
      </c>
      <c r="BB8" s="134">
        <f t="shared" ref="BB8:BB17" si="24">1000*Z8/$B8</f>
        <v>-70.610200262234827</v>
      </c>
      <c r="BC8" s="132">
        <f t="shared" ref="BC8:BC17" si="25">1000*AA8/$B8</f>
        <v>57.71362612486412</v>
      </c>
      <c r="BD8" s="132">
        <f t="shared" ref="BD8:BD17" si="26">1000*AB8/$B8</f>
        <v>0</v>
      </c>
      <c r="BE8" s="132">
        <f t="shared" ref="BE8:BE17" si="27">1000*AC8/$B8</f>
        <v>128.75460872098887</v>
      </c>
      <c r="BF8" s="132">
        <f t="shared" ref="BF8:BF17" si="28">1000*AD8/$B8</f>
        <v>5.70058162339045</v>
      </c>
      <c r="BG8" s="132">
        <f t="shared" ref="BG8:BG17" si="29">1000*AE8/$B8</f>
        <v>0</v>
      </c>
      <c r="BH8" s="134">
        <f t="shared" ref="BH8:BH17" si="30">1000*AF8/$B8</f>
        <v>-76.741564219515197</v>
      </c>
      <c r="BI8" s="158">
        <f>(AT8+BH8)/(AL8+BB8)-1</f>
        <v>5.2196566764248997E-2</v>
      </c>
      <c r="BJ8" s="186">
        <f t="shared" ref="BJ8:BJ68" si="31">(AV8+BH8)/(AN8+BB8)-1</f>
        <v>5.2170203966592998E-2</v>
      </c>
    </row>
    <row r="9" spans="1:62" ht="12">
      <c r="A9" s="3" t="s">
        <v>95</v>
      </c>
      <c r="B9" s="4">
        <v>658864</v>
      </c>
      <c r="C9" s="51" t="s">
        <v>96</v>
      </c>
      <c r="D9" s="4">
        <v>31</v>
      </c>
      <c r="E9" s="4">
        <v>338800</v>
      </c>
      <c r="F9" s="4">
        <v>0</v>
      </c>
      <c r="G9" s="4">
        <v>2633808</v>
      </c>
      <c r="H9" s="4">
        <v>13000</v>
      </c>
      <c r="I9" s="4">
        <v>0</v>
      </c>
      <c r="J9" s="4">
        <v>-2308008</v>
      </c>
      <c r="K9" s="4">
        <v>100</v>
      </c>
      <c r="L9" s="4">
        <v>-2307908</v>
      </c>
      <c r="M9" s="4">
        <v>166800</v>
      </c>
      <c r="N9" s="4">
        <v>0</v>
      </c>
      <c r="O9" s="4">
        <v>2608983</v>
      </c>
      <c r="P9" s="4">
        <v>13000</v>
      </c>
      <c r="Q9" s="4">
        <v>0</v>
      </c>
      <c r="R9" s="4">
        <v>-2455183</v>
      </c>
      <c r="S9" s="4">
        <v>100</v>
      </c>
      <c r="T9" s="4">
        <v>-2455083</v>
      </c>
      <c r="U9" s="4">
        <v>2345</v>
      </c>
      <c r="V9" s="4">
        <v>0</v>
      </c>
      <c r="W9" s="4">
        <v>47082</v>
      </c>
      <c r="X9" s="4">
        <v>2260</v>
      </c>
      <c r="Y9" s="4">
        <v>0</v>
      </c>
      <c r="Z9" s="4">
        <v>-46997</v>
      </c>
      <c r="AA9" s="4">
        <v>2345</v>
      </c>
      <c r="AB9" s="4">
        <v>0</v>
      </c>
      <c r="AC9" s="4">
        <v>52432</v>
      </c>
      <c r="AD9" s="4">
        <v>2512</v>
      </c>
      <c r="AE9" s="4">
        <v>0</v>
      </c>
      <c r="AF9" s="4">
        <v>-52599</v>
      </c>
      <c r="AG9" s="93">
        <f t="shared" si="3"/>
        <v>514.21841229753034</v>
      </c>
      <c r="AH9" s="96">
        <f t="shared" si="4"/>
        <v>0</v>
      </c>
      <c r="AI9" s="4">
        <f t="shared" si="5"/>
        <v>3997.4987250783165</v>
      </c>
      <c r="AJ9" s="4">
        <f t="shared" si="6"/>
        <v>19.73093081424998</v>
      </c>
      <c r="AK9" s="4">
        <f t="shared" si="7"/>
        <v>0</v>
      </c>
      <c r="AL9" s="17">
        <f t="shared" si="8"/>
        <v>-3503.0112435950364</v>
      </c>
      <c r="AM9" s="4">
        <f t="shared" si="9"/>
        <v>0.15177639087884601</v>
      </c>
      <c r="AN9" s="4">
        <f t="shared" si="10"/>
        <v>-3502.8594672041577</v>
      </c>
      <c r="AO9" s="4">
        <f t="shared" si="11"/>
        <v>253.16301998591516</v>
      </c>
      <c r="AP9" s="4">
        <f t="shared" si="12"/>
        <v>0</v>
      </c>
      <c r="AQ9" s="4">
        <f t="shared" si="13"/>
        <v>3959.820236042643</v>
      </c>
      <c r="AR9" s="4">
        <f t="shared" si="14"/>
        <v>19.73093081424998</v>
      </c>
      <c r="AS9" s="4">
        <f t="shared" si="15"/>
        <v>0</v>
      </c>
      <c r="AT9" s="17">
        <f t="shared" si="16"/>
        <v>-3726.3881468709778</v>
      </c>
      <c r="AU9" s="4">
        <f t="shared" si="17"/>
        <v>0.15177639087884601</v>
      </c>
      <c r="AV9" s="4">
        <f t="shared" si="18"/>
        <v>-3726.2363704800991</v>
      </c>
      <c r="AW9" s="4">
        <f t="shared" si="19"/>
        <v>3.5591563661089389</v>
      </c>
      <c r="AX9" s="4">
        <f t="shared" si="20"/>
        <v>0</v>
      </c>
      <c r="AY9" s="4">
        <f t="shared" si="21"/>
        <v>71.459360353578276</v>
      </c>
      <c r="AZ9" s="4">
        <f t="shared" si="22"/>
        <v>3.4301464338619199</v>
      </c>
      <c r="BA9" s="4">
        <f t="shared" si="23"/>
        <v>0</v>
      </c>
      <c r="BB9" s="20">
        <f t="shared" si="24"/>
        <v>-71.330350421331261</v>
      </c>
      <c r="BC9" s="4">
        <f t="shared" si="25"/>
        <v>3.5591563661089389</v>
      </c>
      <c r="BD9" s="4">
        <f t="shared" si="26"/>
        <v>0</v>
      </c>
      <c r="BE9" s="4">
        <f t="shared" si="27"/>
        <v>79.57939726559654</v>
      </c>
      <c r="BF9" s="4">
        <f t="shared" si="28"/>
        <v>3.8126229388766117</v>
      </c>
      <c r="BG9" s="4">
        <f t="shared" si="29"/>
        <v>0</v>
      </c>
      <c r="BH9" s="20">
        <f t="shared" si="30"/>
        <v>-79.832863838364219</v>
      </c>
      <c r="BI9" s="194">
        <f t="shared" ref="BI9:BI17" si="32">(AT9+BH9)/(AL9+BB9)-1</f>
        <v>6.4873322986575221E-2</v>
      </c>
      <c r="BJ9" s="184">
        <f t="shared" si="31"/>
        <v>6.4876077803563081E-2</v>
      </c>
    </row>
    <row r="10" spans="1:62" ht="12">
      <c r="A10" s="3" t="s">
        <v>59</v>
      </c>
      <c r="B10" s="4">
        <v>297354</v>
      </c>
      <c r="C10" s="51" t="s">
        <v>60</v>
      </c>
      <c r="D10" s="4">
        <v>33</v>
      </c>
      <c r="E10" s="4">
        <v>147520</v>
      </c>
      <c r="F10" s="4">
        <v>16</v>
      </c>
      <c r="G10" s="4">
        <v>962868</v>
      </c>
      <c r="H10" s="4">
        <v>840</v>
      </c>
      <c r="I10" s="4">
        <v>0</v>
      </c>
      <c r="J10" s="4">
        <v>-816172</v>
      </c>
      <c r="K10" s="4">
        <v>199</v>
      </c>
      <c r="L10" s="4">
        <v>-815973</v>
      </c>
      <c r="M10" s="4">
        <v>79297</v>
      </c>
      <c r="N10" s="4">
        <v>22</v>
      </c>
      <c r="O10" s="4">
        <v>938202</v>
      </c>
      <c r="P10" s="4">
        <v>890</v>
      </c>
      <c r="Q10" s="4">
        <v>0</v>
      </c>
      <c r="R10" s="4">
        <v>-859773</v>
      </c>
      <c r="S10" s="4">
        <v>203</v>
      </c>
      <c r="T10" s="4">
        <v>-859570</v>
      </c>
      <c r="U10" s="4">
        <v>14551</v>
      </c>
      <c r="V10" s="4">
        <v>0</v>
      </c>
      <c r="W10" s="4">
        <v>34161</v>
      </c>
      <c r="X10" s="4">
        <v>1340</v>
      </c>
      <c r="Y10" s="4">
        <v>0</v>
      </c>
      <c r="Z10" s="4">
        <v>-20950</v>
      </c>
      <c r="AA10" s="4">
        <v>13563</v>
      </c>
      <c r="AB10" s="4">
        <v>0</v>
      </c>
      <c r="AC10" s="4">
        <v>33728</v>
      </c>
      <c r="AD10" s="4">
        <v>1345</v>
      </c>
      <c r="AE10" s="4">
        <v>0</v>
      </c>
      <c r="AF10" s="4">
        <v>-21510</v>
      </c>
      <c r="AG10" s="93">
        <f t="shared" si="3"/>
        <v>496.10901484425972</v>
      </c>
      <c r="AH10" s="96">
        <f t="shared" si="4"/>
        <v>5.3807919180505391E-2</v>
      </c>
      <c r="AI10" s="4">
        <f t="shared" si="5"/>
        <v>3238.1202203434291</v>
      </c>
      <c r="AJ10" s="4">
        <f t="shared" si="6"/>
        <v>2.8249157569765329</v>
      </c>
      <c r="AK10" s="4">
        <f t="shared" si="7"/>
        <v>0</v>
      </c>
      <c r="AL10" s="17">
        <f t="shared" si="8"/>
        <v>-2744.7823133369652</v>
      </c>
      <c r="AM10" s="4">
        <f t="shared" si="9"/>
        <v>0.66923599480753582</v>
      </c>
      <c r="AN10" s="4">
        <f t="shared" si="10"/>
        <v>-2744.1130773421578</v>
      </c>
      <c r="AO10" s="4">
        <f t="shared" si="11"/>
        <v>266.67541045353352</v>
      </c>
      <c r="AP10" s="4">
        <f t="shared" si="12"/>
        <v>7.3985888873194919E-2</v>
      </c>
      <c r="AQ10" s="4">
        <f t="shared" si="13"/>
        <v>3155.1685869367825</v>
      </c>
      <c r="AR10" s="4">
        <f t="shared" si="14"/>
        <v>2.9930655044156125</v>
      </c>
      <c r="AS10" s="4">
        <f t="shared" si="15"/>
        <v>0</v>
      </c>
      <c r="AT10" s="17">
        <f t="shared" si="16"/>
        <v>-2891.4122560987912</v>
      </c>
      <c r="AU10" s="4">
        <f t="shared" si="17"/>
        <v>0.68268797460266217</v>
      </c>
      <c r="AV10" s="4">
        <f t="shared" si="18"/>
        <v>-2890.7295681241885</v>
      </c>
      <c r="AW10" s="4">
        <f t="shared" si="19"/>
        <v>48.934939499720869</v>
      </c>
      <c r="AX10" s="4">
        <f t="shared" si="20"/>
        <v>0</v>
      </c>
      <c r="AY10" s="4">
        <f t="shared" si="21"/>
        <v>114.8832704453278</v>
      </c>
      <c r="AZ10" s="4">
        <f t="shared" si="22"/>
        <v>4.5064132313673264</v>
      </c>
      <c r="BA10" s="4">
        <f t="shared" si="23"/>
        <v>0</v>
      </c>
      <c r="BB10" s="20">
        <f t="shared" si="24"/>
        <v>-70.454744176974245</v>
      </c>
      <c r="BC10" s="4">
        <f t="shared" si="25"/>
        <v>45.612300490324664</v>
      </c>
      <c r="BD10" s="4">
        <f t="shared" si="26"/>
        <v>0</v>
      </c>
      <c r="BE10" s="4">
        <f t="shared" si="27"/>
        <v>113.42709363250536</v>
      </c>
      <c r="BF10" s="4">
        <f t="shared" si="28"/>
        <v>4.5232282061112343</v>
      </c>
      <c r="BG10" s="4">
        <f t="shared" si="29"/>
        <v>0</v>
      </c>
      <c r="BH10" s="20">
        <f t="shared" si="30"/>
        <v>-72.338021348291932</v>
      </c>
      <c r="BI10" s="194">
        <f t="shared" si="32"/>
        <v>5.2753362114482671E-2</v>
      </c>
      <c r="BJ10" s="184">
        <f t="shared" si="31"/>
        <v>5.2761126172897521E-2</v>
      </c>
    </row>
    <row r="11" spans="1:62" ht="12">
      <c r="A11" s="3" t="s">
        <v>545</v>
      </c>
      <c r="B11" s="4">
        <v>244315</v>
      </c>
      <c r="C11" s="51" t="s">
        <v>546</v>
      </c>
      <c r="D11" s="4">
        <v>6</v>
      </c>
      <c r="E11" s="4">
        <v>156420</v>
      </c>
      <c r="F11" s="4">
        <v>0</v>
      </c>
      <c r="G11" s="4">
        <v>1011044</v>
      </c>
      <c r="H11" s="4">
        <v>2077</v>
      </c>
      <c r="I11" s="4">
        <v>0</v>
      </c>
      <c r="J11" s="4">
        <v>-856701</v>
      </c>
      <c r="K11" s="4">
        <v>1565</v>
      </c>
      <c r="L11" s="4">
        <v>-855136</v>
      </c>
      <c r="M11" s="4">
        <v>111601</v>
      </c>
      <c r="N11" s="4">
        <v>0</v>
      </c>
      <c r="O11" s="4">
        <v>1006227</v>
      </c>
      <c r="P11" s="4">
        <v>2147</v>
      </c>
      <c r="Q11" s="4">
        <v>0</v>
      </c>
      <c r="R11" s="4">
        <v>-896773</v>
      </c>
      <c r="S11" s="4">
        <v>2210</v>
      </c>
      <c r="T11" s="4">
        <v>-894563</v>
      </c>
      <c r="U11" s="4">
        <v>22568</v>
      </c>
      <c r="V11" s="4">
        <v>0</v>
      </c>
      <c r="W11" s="4">
        <v>40803</v>
      </c>
      <c r="X11" s="4">
        <v>1300</v>
      </c>
      <c r="Y11" s="4">
        <v>0</v>
      </c>
      <c r="Z11" s="4">
        <v>-19535</v>
      </c>
      <c r="AA11" s="4">
        <v>23169</v>
      </c>
      <c r="AB11" s="4">
        <v>0</v>
      </c>
      <c r="AC11" s="4">
        <v>42248</v>
      </c>
      <c r="AD11" s="4">
        <v>1250</v>
      </c>
      <c r="AE11" s="4">
        <v>0</v>
      </c>
      <c r="AF11" s="4">
        <v>-20329</v>
      </c>
      <c r="AG11" s="93">
        <f t="shared" si="3"/>
        <v>640.23903567116224</v>
      </c>
      <c r="AH11" s="96">
        <f t="shared" si="4"/>
        <v>0</v>
      </c>
      <c r="AI11" s="4">
        <f t="shared" si="5"/>
        <v>4138.2804985367247</v>
      </c>
      <c r="AJ11" s="4">
        <f t="shared" si="6"/>
        <v>8.5013200171909222</v>
      </c>
      <c r="AK11" s="4">
        <f t="shared" si="7"/>
        <v>0</v>
      </c>
      <c r="AL11" s="17">
        <f t="shared" si="8"/>
        <v>-3506.5427828827537</v>
      </c>
      <c r="AM11" s="4">
        <f t="shared" si="9"/>
        <v>6.4056648179604201</v>
      </c>
      <c r="AN11" s="4">
        <f t="shared" si="10"/>
        <v>-3500.1371180647934</v>
      </c>
      <c r="AO11" s="4">
        <f t="shared" si="11"/>
        <v>456.7914372838344</v>
      </c>
      <c r="AP11" s="4">
        <f t="shared" si="12"/>
        <v>0</v>
      </c>
      <c r="AQ11" s="4">
        <f t="shared" si="13"/>
        <v>4118.5641487424018</v>
      </c>
      <c r="AR11" s="4">
        <f t="shared" si="14"/>
        <v>8.7878353764607162</v>
      </c>
      <c r="AS11" s="4">
        <f t="shared" si="15"/>
        <v>0</v>
      </c>
      <c r="AT11" s="17">
        <f t="shared" si="16"/>
        <v>-3670.5605468350286</v>
      </c>
      <c r="AU11" s="4">
        <f t="shared" si="17"/>
        <v>9.0456991998035328</v>
      </c>
      <c r="AV11" s="4">
        <f t="shared" si="18"/>
        <v>-3661.5148476352251</v>
      </c>
      <c r="AW11" s="4">
        <f t="shared" si="19"/>
        <v>92.372551828581948</v>
      </c>
      <c r="AX11" s="4">
        <f t="shared" si="20"/>
        <v>0</v>
      </c>
      <c r="AY11" s="4">
        <f t="shared" si="21"/>
        <v>167.00980291836359</v>
      </c>
      <c r="AZ11" s="4">
        <f t="shared" si="22"/>
        <v>5.3209995292961958</v>
      </c>
      <c r="BA11" s="4">
        <f t="shared" si="23"/>
        <v>0</v>
      </c>
      <c r="BB11" s="20">
        <f t="shared" si="24"/>
        <v>-79.95825061907783</v>
      </c>
      <c r="BC11" s="4">
        <f t="shared" si="25"/>
        <v>94.83249084174119</v>
      </c>
      <c r="BD11" s="4">
        <f t="shared" si="26"/>
        <v>0</v>
      </c>
      <c r="BE11" s="4">
        <f t="shared" si="27"/>
        <v>172.92429854900436</v>
      </c>
      <c r="BF11" s="4">
        <f t="shared" si="28"/>
        <v>5.1163457012463418</v>
      </c>
      <c r="BG11" s="4">
        <f t="shared" si="29"/>
        <v>0</v>
      </c>
      <c r="BH11" s="20">
        <f t="shared" si="30"/>
        <v>-83.208153408509503</v>
      </c>
      <c r="BI11" s="194">
        <f t="shared" si="32"/>
        <v>4.6638120323748478E-2</v>
      </c>
      <c r="BJ11" s="184">
        <f t="shared" si="31"/>
        <v>4.5984147182197788E-2</v>
      </c>
    </row>
    <row r="12" spans="1:62" ht="12">
      <c r="A12" s="3" t="s">
        <v>589</v>
      </c>
      <c r="B12" s="4">
        <v>239216</v>
      </c>
      <c r="C12" s="51" t="s">
        <v>590</v>
      </c>
      <c r="D12" s="4">
        <v>32</v>
      </c>
      <c r="E12" s="4">
        <v>143799</v>
      </c>
      <c r="F12" s="4">
        <v>0</v>
      </c>
      <c r="G12" s="4">
        <v>856436</v>
      </c>
      <c r="H12" s="4">
        <v>88</v>
      </c>
      <c r="I12" s="4">
        <v>247</v>
      </c>
      <c r="J12" s="4">
        <v>-712972</v>
      </c>
      <c r="K12" s="4">
        <v>794</v>
      </c>
      <c r="L12" s="4">
        <v>-712178</v>
      </c>
      <c r="M12" s="4">
        <v>74268</v>
      </c>
      <c r="N12" s="4">
        <v>0</v>
      </c>
      <c r="O12" s="4">
        <v>842988</v>
      </c>
      <c r="P12" s="4">
        <v>9</v>
      </c>
      <c r="Q12" s="4">
        <v>229</v>
      </c>
      <c r="R12" s="4">
        <v>-768958</v>
      </c>
      <c r="S12" s="4">
        <v>242</v>
      </c>
      <c r="T12" s="4">
        <v>-768716</v>
      </c>
      <c r="U12" s="4">
        <v>30730</v>
      </c>
      <c r="V12" s="4">
        <v>0</v>
      </c>
      <c r="W12" s="4">
        <v>39057</v>
      </c>
      <c r="X12" s="4">
        <v>1340</v>
      </c>
      <c r="Y12" s="4">
        <v>0</v>
      </c>
      <c r="Z12" s="4">
        <v>-9667</v>
      </c>
      <c r="AA12" s="4">
        <v>30431</v>
      </c>
      <c r="AB12" s="4">
        <v>0</v>
      </c>
      <c r="AC12" s="4">
        <v>40188</v>
      </c>
      <c r="AD12" s="4">
        <v>1705</v>
      </c>
      <c r="AE12" s="4">
        <v>0</v>
      </c>
      <c r="AF12" s="4">
        <v>-11462</v>
      </c>
      <c r="AG12" s="93">
        <f t="shared" si="3"/>
        <v>601.12617885091299</v>
      </c>
      <c r="AH12" s="96">
        <f t="shared" si="4"/>
        <v>0</v>
      </c>
      <c r="AI12" s="4">
        <f t="shared" si="5"/>
        <v>3580.1785833723497</v>
      </c>
      <c r="AJ12" s="4">
        <f t="shared" si="6"/>
        <v>0.36786837000869504</v>
      </c>
      <c r="AK12" s="4">
        <f t="shared" si="7"/>
        <v>1.0325396294562237</v>
      </c>
      <c r="AL12" s="17">
        <f t="shared" si="8"/>
        <v>-2980.4528125209017</v>
      </c>
      <c r="AM12" s="4">
        <f t="shared" si="9"/>
        <v>3.3191759748511807</v>
      </c>
      <c r="AN12" s="4">
        <f t="shared" si="10"/>
        <v>-2977.1336365460506</v>
      </c>
      <c r="AO12" s="4">
        <f t="shared" si="11"/>
        <v>310.46418299779276</v>
      </c>
      <c r="AP12" s="4">
        <f t="shared" si="12"/>
        <v>0</v>
      </c>
      <c r="AQ12" s="4">
        <f t="shared" si="13"/>
        <v>3523.9616079192028</v>
      </c>
      <c r="AR12" s="4">
        <f t="shared" si="14"/>
        <v>3.7622901478161996E-2</v>
      </c>
      <c r="AS12" s="4">
        <f t="shared" si="15"/>
        <v>0.95729382649989969</v>
      </c>
      <c r="AT12" s="17">
        <f t="shared" si="16"/>
        <v>-3214.492341649388</v>
      </c>
      <c r="AU12" s="4">
        <f t="shared" si="17"/>
        <v>1.0116380175239115</v>
      </c>
      <c r="AV12" s="4">
        <f t="shared" si="18"/>
        <v>-3213.4807036318639</v>
      </c>
      <c r="AW12" s="4">
        <f t="shared" si="19"/>
        <v>128.4613069359909</v>
      </c>
      <c r="AX12" s="4">
        <f t="shared" si="20"/>
        <v>0</v>
      </c>
      <c r="AY12" s="4">
        <f t="shared" si="21"/>
        <v>163.27085144806367</v>
      </c>
      <c r="AZ12" s="4">
        <f t="shared" si="22"/>
        <v>5.6016319978596751</v>
      </c>
      <c r="BA12" s="4">
        <f t="shared" si="23"/>
        <v>0</v>
      </c>
      <c r="BB12" s="20">
        <f t="shared" si="24"/>
        <v>-40.411176509932446</v>
      </c>
      <c r="BC12" s="4">
        <f t="shared" si="25"/>
        <v>127.21139054243864</v>
      </c>
      <c r="BD12" s="4">
        <f t="shared" si="26"/>
        <v>0</v>
      </c>
      <c r="BE12" s="4">
        <f t="shared" si="27"/>
        <v>167.99879606715271</v>
      </c>
      <c r="BF12" s="4">
        <f t="shared" si="28"/>
        <v>7.1274496689184668</v>
      </c>
      <c r="BG12" s="4">
        <f t="shared" si="29"/>
        <v>0</v>
      </c>
      <c r="BH12" s="20">
        <f t="shared" si="30"/>
        <v>-47.914855193632533</v>
      </c>
      <c r="BI12" s="194">
        <f t="shared" si="32"/>
        <v>7.9958319437505976E-2</v>
      </c>
      <c r="BJ12" s="184">
        <f t="shared" si="31"/>
        <v>8.0810977425901598E-2</v>
      </c>
    </row>
    <row r="13" spans="1:62" ht="12">
      <c r="A13" s="3" t="s">
        <v>375</v>
      </c>
      <c r="B13" s="4">
        <v>209648</v>
      </c>
      <c r="C13" s="51" t="s">
        <v>376</v>
      </c>
      <c r="D13" s="4">
        <v>17</v>
      </c>
      <c r="E13" s="4">
        <v>104763</v>
      </c>
      <c r="F13" s="4" t="s">
        <v>44</v>
      </c>
      <c r="G13" s="4">
        <v>788266</v>
      </c>
      <c r="H13" s="4">
        <v>442</v>
      </c>
      <c r="I13" s="4" t="s">
        <v>44</v>
      </c>
      <c r="J13" s="4">
        <v>-683945</v>
      </c>
      <c r="K13" s="4" t="s">
        <v>44</v>
      </c>
      <c r="L13" s="4">
        <v>-683945</v>
      </c>
      <c r="M13" s="4">
        <v>54862</v>
      </c>
      <c r="N13" s="4" t="s">
        <v>44</v>
      </c>
      <c r="O13" s="4">
        <v>773886</v>
      </c>
      <c r="P13" s="4">
        <v>1690</v>
      </c>
      <c r="Q13" s="4" t="s">
        <v>44</v>
      </c>
      <c r="R13" s="4">
        <v>-720714</v>
      </c>
      <c r="S13" s="4" t="s">
        <v>44</v>
      </c>
      <c r="T13" s="4">
        <v>-720714</v>
      </c>
      <c r="U13" s="4">
        <v>7577</v>
      </c>
      <c r="V13" s="4" t="s">
        <v>44</v>
      </c>
      <c r="W13" s="4">
        <v>20360</v>
      </c>
      <c r="X13" s="4">
        <v>950</v>
      </c>
      <c r="Y13" s="4" t="s">
        <v>44</v>
      </c>
      <c r="Z13" s="4">
        <v>-13733</v>
      </c>
      <c r="AA13" s="4">
        <v>8206</v>
      </c>
      <c r="AB13" s="4" t="s">
        <v>44</v>
      </c>
      <c r="AC13" s="4">
        <v>22775</v>
      </c>
      <c r="AD13" s="4">
        <v>883</v>
      </c>
      <c r="AE13" s="4" t="s">
        <v>44</v>
      </c>
      <c r="AF13" s="4">
        <v>-15452</v>
      </c>
      <c r="AG13" s="93">
        <f t="shared" si="3"/>
        <v>499.70903609860335</v>
      </c>
      <c r="AH13" s="96" t="e">
        <f t="shared" si="4"/>
        <v>#VALUE!</v>
      </c>
      <c r="AI13" s="4">
        <f t="shared" si="5"/>
        <v>3759.9500114477601</v>
      </c>
      <c r="AJ13" s="4">
        <f t="shared" si="6"/>
        <v>2.1082958101198197</v>
      </c>
      <c r="AK13" s="4" t="e">
        <f t="shared" si="7"/>
        <v>#VALUE!</v>
      </c>
      <c r="AL13" s="17">
        <f t="shared" si="8"/>
        <v>-3262.3492711592767</v>
      </c>
      <c r="AM13" s="4" t="e">
        <f t="shared" si="9"/>
        <v>#VALUE!</v>
      </c>
      <c r="AN13" s="4">
        <f t="shared" si="10"/>
        <v>-3262.3492711592767</v>
      </c>
      <c r="AO13" s="4">
        <f t="shared" si="11"/>
        <v>261.68625505609401</v>
      </c>
      <c r="AP13" s="4" t="e">
        <f t="shared" si="12"/>
        <v>#VALUE!</v>
      </c>
      <c r="AQ13" s="4">
        <f t="shared" si="13"/>
        <v>3691.3588491185224</v>
      </c>
      <c r="AR13" s="4">
        <f t="shared" si="14"/>
        <v>8.0611310386934285</v>
      </c>
      <c r="AS13" s="4" t="e">
        <f t="shared" si="15"/>
        <v>#VALUE!</v>
      </c>
      <c r="AT13" s="17">
        <f t="shared" si="16"/>
        <v>-3437.7337251011218</v>
      </c>
      <c r="AU13" s="4" t="e">
        <f t="shared" si="17"/>
        <v>#VALUE!</v>
      </c>
      <c r="AV13" s="4">
        <f t="shared" si="18"/>
        <v>-3437.7337251011218</v>
      </c>
      <c r="AW13" s="4">
        <f t="shared" si="19"/>
        <v>36.141532473479359</v>
      </c>
      <c r="AX13" s="4" t="e">
        <f t="shared" si="20"/>
        <v>#VALUE!</v>
      </c>
      <c r="AY13" s="4">
        <f t="shared" si="21"/>
        <v>97.115164466152791</v>
      </c>
      <c r="AZ13" s="4">
        <f t="shared" si="22"/>
        <v>4.5314050217507438</v>
      </c>
      <c r="BA13" s="4" t="e">
        <f t="shared" si="23"/>
        <v>#VALUE!</v>
      </c>
      <c r="BB13" s="20">
        <f t="shared" si="24"/>
        <v>-65.505037014424175</v>
      </c>
      <c r="BC13" s="4">
        <f t="shared" si="25"/>
        <v>39.141799587880641</v>
      </c>
      <c r="BD13" s="4" t="e">
        <f t="shared" si="26"/>
        <v>#VALUE!</v>
      </c>
      <c r="BE13" s="4">
        <f t="shared" si="27"/>
        <v>108.63447302144547</v>
      </c>
      <c r="BF13" s="4">
        <f t="shared" si="28"/>
        <v>4.2118217202167445</v>
      </c>
      <c r="BG13" s="4" t="e">
        <f t="shared" si="29"/>
        <v>#VALUE!</v>
      </c>
      <c r="BH13" s="20">
        <f t="shared" si="30"/>
        <v>-73.704495153781579</v>
      </c>
      <c r="BI13" s="194">
        <f t="shared" si="32"/>
        <v>5.5165850148635842E-2</v>
      </c>
      <c r="BJ13" s="184">
        <f t="shared" si="31"/>
        <v>5.5165850148635842E-2</v>
      </c>
    </row>
    <row r="14" spans="1:62" ht="12">
      <c r="A14" s="3" t="s">
        <v>561</v>
      </c>
      <c r="B14" s="4">
        <v>195301</v>
      </c>
      <c r="C14" s="51" t="s">
        <v>562</v>
      </c>
      <c r="D14" s="4">
        <v>2</v>
      </c>
      <c r="E14" s="4">
        <v>110809</v>
      </c>
      <c r="F14" s="4">
        <v>0</v>
      </c>
      <c r="G14" s="4">
        <v>797010</v>
      </c>
      <c r="H14" s="4">
        <v>400</v>
      </c>
      <c r="I14" s="4">
        <v>0</v>
      </c>
      <c r="J14" s="4">
        <v>-686601</v>
      </c>
      <c r="K14" s="4">
        <v>0</v>
      </c>
      <c r="L14" s="4">
        <v>-686601</v>
      </c>
      <c r="M14" s="4">
        <v>77186</v>
      </c>
      <c r="N14" s="4">
        <v>0</v>
      </c>
      <c r="O14" s="4">
        <v>775736</v>
      </c>
      <c r="P14" s="4">
        <v>400</v>
      </c>
      <c r="Q14" s="4">
        <v>0</v>
      </c>
      <c r="R14" s="4">
        <v>-698950</v>
      </c>
      <c r="S14" s="4">
        <v>0</v>
      </c>
      <c r="T14" s="4">
        <v>-698950</v>
      </c>
      <c r="U14" s="4">
        <v>23500</v>
      </c>
      <c r="V14" s="4">
        <v>0</v>
      </c>
      <c r="W14" s="4">
        <v>35711</v>
      </c>
      <c r="X14" s="4">
        <v>2200</v>
      </c>
      <c r="Y14" s="4">
        <v>0</v>
      </c>
      <c r="Z14" s="4">
        <v>-14411</v>
      </c>
      <c r="AA14" s="4">
        <v>24031</v>
      </c>
      <c r="AB14" s="4">
        <v>0</v>
      </c>
      <c r="AC14" s="4">
        <v>36672</v>
      </c>
      <c r="AD14" s="4">
        <v>2707</v>
      </c>
      <c r="AE14" s="4">
        <v>0</v>
      </c>
      <c r="AF14" s="4">
        <v>-15348</v>
      </c>
      <c r="AG14" s="93">
        <f t="shared" si="3"/>
        <v>567.37548706867858</v>
      </c>
      <c r="AH14" s="96">
        <f t="shared" si="4"/>
        <v>0</v>
      </c>
      <c r="AI14" s="4">
        <f t="shared" si="5"/>
        <v>4080.9314852458515</v>
      </c>
      <c r="AJ14" s="4">
        <f t="shared" si="6"/>
        <v>2.0481205933405358</v>
      </c>
      <c r="AK14" s="4">
        <f t="shared" si="7"/>
        <v>0</v>
      </c>
      <c r="AL14" s="17">
        <f t="shared" si="8"/>
        <v>-3515.6041187705132</v>
      </c>
      <c r="AM14" s="4">
        <f t="shared" si="9"/>
        <v>0</v>
      </c>
      <c r="AN14" s="4">
        <f t="shared" si="10"/>
        <v>-3515.6041187705132</v>
      </c>
      <c r="AO14" s="4">
        <f t="shared" si="11"/>
        <v>395.2155902939565</v>
      </c>
      <c r="AP14" s="4">
        <f t="shared" si="12"/>
        <v>0</v>
      </c>
      <c r="AQ14" s="4">
        <f t="shared" si="13"/>
        <v>3972.0021914890349</v>
      </c>
      <c r="AR14" s="4">
        <f t="shared" si="14"/>
        <v>2.0481205933405358</v>
      </c>
      <c r="AS14" s="4">
        <f t="shared" si="15"/>
        <v>0</v>
      </c>
      <c r="AT14" s="17">
        <f t="shared" si="16"/>
        <v>-3578.8347217884188</v>
      </c>
      <c r="AU14" s="4">
        <f t="shared" si="17"/>
        <v>0</v>
      </c>
      <c r="AV14" s="4">
        <f t="shared" si="18"/>
        <v>-3578.8347217884188</v>
      </c>
      <c r="AW14" s="4">
        <f t="shared" si="19"/>
        <v>120.32708485875648</v>
      </c>
      <c r="AX14" s="4">
        <f t="shared" si="20"/>
        <v>0</v>
      </c>
      <c r="AY14" s="4">
        <f t="shared" si="21"/>
        <v>182.8510862719597</v>
      </c>
      <c r="AZ14" s="4">
        <f t="shared" si="22"/>
        <v>11.264663263372947</v>
      </c>
      <c r="BA14" s="4">
        <f t="shared" si="23"/>
        <v>0</v>
      </c>
      <c r="BB14" s="20">
        <f t="shared" si="24"/>
        <v>-73.788664676576161</v>
      </c>
      <c r="BC14" s="4">
        <f t="shared" si="25"/>
        <v>123.04596494641605</v>
      </c>
      <c r="BD14" s="4">
        <f t="shared" si="26"/>
        <v>0</v>
      </c>
      <c r="BE14" s="4">
        <f t="shared" si="27"/>
        <v>187.77169599746034</v>
      </c>
      <c r="BF14" s="4">
        <f t="shared" si="28"/>
        <v>13.860656115432077</v>
      </c>
      <c r="BG14" s="4">
        <f t="shared" si="29"/>
        <v>0</v>
      </c>
      <c r="BH14" s="20">
        <f t="shared" si="30"/>
        <v>-78.586387166476356</v>
      </c>
      <c r="BI14" s="194">
        <f t="shared" si="32"/>
        <v>1.8952599955492921E-2</v>
      </c>
      <c r="BJ14" s="184">
        <f t="shared" si="31"/>
        <v>1.8952599955492921E-2</v>
      </c>
    </row>
    <row r="15" spans="1:62" ht="12">
      <c r="A15" s="3" t="s">
        <v>151</v>
      </c>
      <c r="B15" s="4">
        <v>144477</v>
      </c>
      <c r="C15" s="51" t="s">
        <v>152</v>
      </c>
      <c r="D15" s="4">
        <v>13</v>
      </c>
      <c r="E15" s="4">
        <v>100419</v>
      </c>
      <c r="F15" s="4">
        <v>0</v>
      </c>
      <c r="G15" s="4">
        <v>556004</v>
      </c>
      <c r="H15" s="4">
        <v>515</v>
      </c>
      <c r="I15" s="4">
        <v>0</v>
      </c>
      <c r="J15" s="4">
        <v>-456100</v>
      </c>
      <c r="K15" s="4">
        <v>403</v>
      </c>
      <c r="L15" s="4">
        <v>-455697</v>
      </c>
      <c r="M15" s="4">
        <v>75836</v>
      </c>
      <c r="N15" s="4">
        <v>0</v>
      </c>
      <c r="O15" s="4">
        <v>545096</v>
      </c>
      <c r="P15" s="4">
        <v>221</v>
      </c>
      <c r="Q15" s="4">
        <v>0</v>
      </c>
      <c r="R15" s="4">
        <v>-469481</v>
      </c>
      <c r="S15" s="4">
        <v>460</v>
      </c>
      <c r="T15" s="4">
        <v>-469021</v>
      </c>
      <c r="U15" s="4">
        <v>12838</v>
      </c>
      <c r="V15" s="4">
        <v>0</v>
      </c>
      <c r="W15" s="4">
        <v>24832</v>
      </c>
      <c r="X15" s="4">
        <v>1178</v>
      </c>
      <c r="Y15" s="4">
        <v>0</v>
      </c>
      <c r="Z15" s="4">
        <v>-13172</v>
      </c>
      <c r="AA15" s="4">
        <v>13123</v>
      </c>
      <c r="AB15" s="4">
        <v>0</v>
      </c>
      <c r="AC15" s="4">
        <v>25262</v>
      </c>
      <c r="AD15" s="4">
        <v>1330</v>
      </c>
      <c r="AE15" s="4">
        <v>0</v>
      </c>
      <c r="AF15" s="4">
        <v>-13469</v>
      </c>
      <c r="AG15" s="93">
        <f t="shared" si="3"/>
        <v>695.05180755414358</v>
      </c>
      <c r="AH15" s="96">
        <f t="shared" si="4"/>
        <v>0</v>
      </c>
      <c r="AI15" s="4">
        <f t="shared" si="5"/>
        <v>3848.3910933920279</v>
      </c>
      <c r="AJ15" s="4">
        <f t="shared" si="6"/>
        <v>3.5645812136187769</v>
      </c>
      <c r="AK15" s="4">
        <f t="shared" si="7"/>
        <v>0</v>
      </c>
      <c r="AL15" s="17">
        <f t="shared" si="8"/>
        <v>-3156.9038670515029</v>
      </c>
      <c r="AM15" s="4">
        <f t="shared" si="9"/>
        <v>2.7893713186181883</v>
      </c>
      <c r="AN15" s="4">
        <f t="shared" si="10"/>
        <v>-3154.1144957328847</v>
      </c>
      <c r="AO15" s="4">
        <f t="shared" si="11"/>
        <v>524.90015711843409</v>
      </c>
      <c r="AP15" s="4">
        <f t="shared" si="12"/>
        <v>0</v>
      </c>
      <c r="AQ15" s="4">
        <f t="shared" si="13"/>
        <v>3772.8911868325063</v>
      </c>
      <c r="AR15" s="4">
        <f t="shared" si="14"/>
        <v>1.5296552392422322</v>
      </c>
      <c r="AS15" s="4">
        <f t="shared" si="15"/>
        <v>0</v>
      </c>
      <c r="AT15" s="17">
        <f t="shared" si="16"/>
        <v>-3249.5206849533142</v>
      </c>
      <c r="AU15" s="4">
        <f t="shared" si="17"/>
        <v>3.1838977830381308</v>
      </c>
      <c r="AV15" s="4">
        <f t="shared" si="18"/>
        <v>-3246.3367871702762</v>
      </c>
      <c r="AW15" s="4">
        <f t="shared" si="19"/>
        <v>88.85843421444244</v>
      </c>
      <c r="AX15" s="4">
        <f t="shared" si="20"/>
        <v>0</v>
      </c>
      <c r="AY15" s="4">
        <f t="shared" si="21"/>
        <v>171.87510814870188</v>
      </c>
      <c r="AZ15" s="4">
        <f t="shared" si="22"/>
        <v>8.153546931345474</v>
      </c>
      <c r="BA15" s="4">
        <f t="shared" si="23"/>
        <v>0</v>
      </c>
      <c r="BB15" s="20">
        <f t="shared" si="24"/>
        <v>-91.170220865604904</v>
      </c>
      <c r="BC15" s="4">
        <f t="shared" si="25"/>
        <v>90.831066536542153</v>
      </c>
      <c r="BD15" s="4">
        <f t="shared" si="26"/>
        <v>0</v>
      </c>
      <c r="BE15" s="4">
        <f t="shared" si="27"/>
        <v>174.85136042415056</v>
      </c>
      <c r="BF15" s="4">
        <f t="shared" si="28"/>
        <v>9.205617503131986</v>
      </c>
      <c r="BG15" s="4">
        <f t="shared" si="29"/>
        <v>0</v>
      </c>
      <c r="BH15" s="20">
        <f t="shared" si="30"/>
        <v>-93.225911390740393</v>
      </c>
      <c r="BI15" s="194">
        <f t="shared" si="32"/>
        <v>2.9147274927973532E-2</v>
      </c>
      <c r="BJ15" s="184">
        <f t="shared" si="31"/>
        <v>2.9050758314155933E-2</v>
      </c>
    </row>
    <row r="16" spans="1:62" ht="12">
      <c r="A16" s="3" t="s">
        <v>251</v>
      </c>
      <c r="B16" s="4">
        <v>121557</v>
      </c>
      <c r="C16" s="51" t="s">
        <v>252</v>
      </c>
      <c r="D16" s="4">
        <v>11</v>
      </c>
      <c r="E16" s="4">
        <v>63248</v>
      </c>
      <c r="F16" s="4">
        <v>0</v>
      </c>
      <c r="G16" s="4">
        <v>530709</v>
      </c>
      <c r="H16" s="4">
        <v>783</v>
      </c>
      <c r="I16" s="4">
        <v>0</v>
      </c>
      <c r="J16" s="4">
        <v>-468244</v>
      </c>
      <c r="K16" s="4">
        <v>858</v>
      </c>
      <c r="L16" s="4">
        <v>-467386</v>
      </c>
      <c r="M16" s="4">
        <v>50977</v>
      </c>
      <c r="N16" s="4">
        <v>0</v>
      </c>
      <c r="O16" s="4">
        <v>530615</v>
      </c>
      <c r="P16" s="4">
        <v>904</v>
      </c>
      <c r="Q16" s="4">
        <v>0</v>
      </c>
      <c r="R16" s="4">
        <v>-480542</v>
      </c>
      <c r="S16" s="4">
        <v>870</v>
      </c>
      <c r="T16" s="4">
        <v>-479672</v>
      </c>
      <c r="U16" s="4">
        <v>13459</v>
      </c>
      <c r="V16" s="4">
        <v>0</v>
      </c>
      <c r="W16" s="4">
        <v>20382</v>
      </c>
      <c r="X16" s="4">
        <v>862</v>
      </c>
      <c r="Y16" s="4">
        <v>0</v>
      </c>
      <c r="Z16" s="4">
        <v>-7785</v>
      </c>
      <c r="AA16" s="4">
        <v>13881</v>
      </c>
      <c r="AB16" s="4">
        <v>0</v>
      </c>
      <c r="AC16" s="4">
        <v>22404</v>
      </c>
      <c r="AD16" s="4">
        <v>985</v>
      </c>
      <c r="AE16" s="4">
        <v>0</v>
      </c>
      <c r="AF16" s="4">
        <v>-9508</v>
      </c>
      <c r="AG16" s="93">
        <f t="shared" si="3"/>
        <v>520.31557211843005</v>
      </c>
      <c r="AH16" s="96">
        <f t="shared" si="4"/>
        <v>0</v>
      </c>
      <c r="AI16" s="4">
        <f t="shared" si="5"/>
        <v>4365.9270959303039</v>
      </c>
      <c r="AJ16" s="4">
        <f t="shared" si="6"/>
        <v>6.4414225425109208</v>
      </c>
      <c r="AK16" s="4">
        <f t="shared" si="7"/>
        <v>0</v>
      </c>
      <c r="AL16" s="17">
        <f t="shared" si="8"/>
        <v>-3852.0529463543853</v>
      </c>
      <c r="AM16" s="4">
        <f t="shared" si="9"/>
        <v>7.0584170389200125</v>
      </c>
      <c r="AN16" s="4">
        <f t="shared" si="10"/>
        <v>-3844.9945293154651</v>
      </c>
      <c r="AO16" s="4">
        <f t="shared" si="11"/>
        <v>419.36704591261713</v>
      </c>
      <c r="AP16" s="4">
        <f t="shared" si="12"/>
        <v>0</v>
      </c>
      <c r="AQ16" s="4">
        <f t="shared" si="13"/>
        <v>4365.1537961614713</v>
      </c>
      <c r="AR16" s="4">
        <f t="shared" si="14"/>
        <v>7.4368403300509227</v>
      </c>
      <c r="AS16" s="4">
        <f t="shared" si="15"/>
        <v>0</v>
      </c>
      <c r="AT16" s="17">
        <f t="shared" si="16"/>
        <v>-3953.2235905789053</v>
      </c>
      <c r="AU16" s="4">
        <f t="shared" si="17"/>
        <v>7.1571361583454678</v>
      </c>
      <c r="AV16" s="4">
        <f t="shared" si="18"/>
        <v>-3946.0664544205597</v>
      </c>
      <c r="AW16" s="4">
        <f t="shared" si="19"/>
        <v>110.72171902893292</v>
      </c>
      <c r="AX16" s="4">
        <f t="shared" si="20"/>
        <v>0</v>
      </c>
      <c r="AY16" s="4">
        <f t="shared" si="21"/>
        <v>167.67442434413485</v>
      </c>
      <c r="AZ16" s="4">
        <f t="shared" si="22"/>
        <v>7.0913234120618309</v>
      </c>
      <c r="BA16" s="4">
        <f t="shared" si="23"/>
        <v>0</v>
      </c>
      <c r="BB16" s="20">
        <f t="shared" si="24"/>
        <v>-64.044028727263751</v>
      </c>
      <c r="BC16" s="4">
        <f t="shared" si="25"/>
        <v>114.19334139539475</v>
      </c>
      <c r="BD16" s="4">
        <f t="shared" si="26"/>
        <v>0</v>
      </c>
      <c r="BE16" s="4">
        <f t="shared" si="27"/>
        <v>184.30859596732398</v>
      </c>
      <c r="BF16" s="4">
        <f t="shared" si="28"/>
        <v>8.103194386172742</v>
      </c>
      <c r="BG16" s="4">
        <f t="shared" si="29"/>
        <v>0</v>
      </c>
      <c r="BH16" s="20">
        <f t="shared" si="30"/>
        <v>-78.218448958101959</v>
      </c>
      <c r="BI16" s="194">
        <f t="shared" si="32"/>
        <v>2.9454087881200408E-2</v>
      </c>
      <c r="BJ16" s="184">
        <f t="shared" si="31"/>
        <v>2.9482018052448433E-2</v>
      </c>
    </row>
    <row r="17" spans="1:62" ht="12">
      <c r="A17" s="3" t="s">
        <v>267</v>
      </c>
      <c r="B17" s="4">
        <v>120093</v>
      </c>
      <c r="C17" s="51" t="s">
        <v>268</v>
      </c>
      <c r="D17" s="4">
        <v>7</v>
      </c>
      <c r="E17" s="4">
        <v>30</v>
      </c>
      <c r="F17" s="4">
        <v>0</v>
      </c>
      <c r="G17" s="4">
        <v>412157</v>
      </c>
      <c r="H17" s="4">
        <v>0</v>
      </c>
      <c r="I17" s="4">
        <v>20</v>
      </c>
      <c r="J17" s="4">
        <v>-412147</v>
      </c>
      <c r="K17" s="4">
        <v>753</v>
      </c>
      <c r="L17" s="4">
        <v>-411394</v>
      </c>
      <c r="M17" s="4">
        <v>29</v>
      </c>
      <c r="N17" s="4">
        <v>0</v>
      </c>
      <c r="O17" s="4">
        <v>431390</v>
      </c>
      <c r="P17" s="4">
        <v>0</v>
      </c>
      <c r="Q17" s="4">
        <v>0</v>
      </c>
      <c r="R17" s="4">
        <v>-431361</v>
      </c>
      <c r="S17" s="4">
        <v>1030</v>
      </c>
      <c r="T17" s="4">
        <v>-430331</v>
      </c>
      <c r="U17" s="4">
        <v>0</v>
      </c>
      <c r="V17" s="4">
        <v>0</v>
      </c>
      <c r="W17" s="4">
        <v>11269</v>
      </c>
      <c r="X17" s="4">
        <v>0</v>
      </c>
      <c r="Y17" s="4">
        <v>0</v>
      </c>
      <c r="Z17" s="4">
        <v>-11269</v>
      </c>
      <c r="AA17" s="4">
        <v>0</v>
      </c>
      <c r="AB17" s="4">
        <v>0</v>
      </c>
      <c r="AC17" s="4">
        <v>11520</v>
      </c>
      <c r="AD17" s="4">
        <v>0</v>
      </c>
      <c r="AE17" s="4">
        <v>0</v>
      </c>
      <c r="AF17" s="4">
        <v>-11520</v>
      </c>
      <c r="AG17" s="93">
        <f t="shared" si="3"/>
        <v>0.24980640003996901</v>
      </c>
      <c r="AH17" s="96">
        <f t="shared" si="4"/>
        <v>0</v>
      </c>
      <c r="AI17" s="4">
        <f t="shared" si="5"/>
        <v>3431.9818807091169</v>
      </c>
      <c r="AJ17" s="4">
        <f t="shared" si="6"/>
        <v>0</v>
      </c>
      <c r="AK17" s="4">
        <f t="shared" si="7"/>
        <v>0.16653760002664603</v>
      </c>
      <c r="AL17" s="17">
        <f t="shared" si="8"/>
        <v>-3431.8986119091037</v>
      </c>
      <c r="AM17" s="4">
        <f t="shared" si="9"/>
        <v>6.2701406410032225</v>
      </c>
      <c r="AN17" s="4">
        <f t="shared" si="10"/>
        <v>-3425.6284712681004</v>
      </c>
      <c r="AO17" s="4">
        <f t="shared" si="11"/>
        <v>0.24147952003863674</v>
      </c>
      <c r="AP17" s="4">
        <f t="shared" si="12"/>
        <v>0</v>
      </c>
      <c r="AQ17" s="4">
        <f t="shared" si="13"/>
        <v>3592.1327637747413</v>
      </c>
      <c r="AR17" s="4">
        <f t="shared" si="14"/>
        <v>0</v>
      </c>
      <c r="AS17" s="4">
        <f t="shared" si="15"/>
        <v>0</v>
      </c>
      <c r="AT17" s="17">
        <f t="shared" si="16"/>
        <v>-3591.8912842547024</v>
      </c>
      <c r="AU17" s="4">
        <f t="shared" si="17"/>
        <v>8.5766864013722692</v>
      </c>
      <c r="AV17" s="4">
        <f t="shared" si="18"/>
        <v>-3583.3145978533303</v>
      </c>
      <c r="AW17" s="4">
        <f t="shared" si="19"/>
        <v>0</v>
      </c>
      <c r="AX17" s="4">
        <f t="shared" si="20"/>
        <v>0</v>
      </c>
      <c r="AY17" s="4">
        <f t="shared" si="21"/>
        <v>93.835610735013702</v>
      </c>
      <c r="AZ17" s="4">
        <f t="shared" si="22"/>
        <v>0</v>
      </c>
      <c r="BA17" s="4">
        <f t="shared" si="23"/>
        <v>0</v>
      </c>
      <c r="BB17" s="20">
        <f t="shared" si="24"/>
        <v>-93.835610735013702</v>
      </c>
      <c r="BC17" s="4">
        <f t="shared" si="25"/>
        <v>0</v>
      </c>
      <c r="BD17" s="4">
        <f t="shared" si="26"/>
        <v>0</v>
      </c>
      <c r="BE17" s="4">
        <f t="shared" si="27"/>
        <v>95.925657615348101</v>
      </c>
      <c r="BF17" s="4">
        <f t="shared" si="28"/>
        <v>0</v>
      </c>
      <c r="BG17" s="4">
        <f t="shared" si="29"/>
        <v>0</v>
      </c>
      <c r="BH17" s="20">
        <f t="shared" si="30"/>
        <v>-95.925657615348101</v>
      </c>
      <c r="BI17" s="194">
        <f t="shared" si="32"/>
        <v>4.5971337880476915E-2</v>
      </c>
      <c r="BJ17" s="184">
        <f t="shared" si="31"/>
        <v>4.5397870170797994E-2</v>
      </c>
    </row>
    <row r="18" spans="1:62" ht="12">
      <c r="B18" s="4"/>
      <c r="C18" s="51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93"/>
      <c r="AH18" s="96"/>
      <c r="AI18" s="4"/>
      <c r="AJ18" s="4"/>
      <c r="AK18" s="4"/>
      <c r="AL18" s="17"/>
      <c r="AM18" s="4"/>
      <c r="AN18" s="4"/>
      <c r="AO18" s="4"/>
      <c r="AP18" s="4"/>
      <c r="AQ18" s="4"/>
      <c r="AR18" s="4"/>
      <c r="AS18" s="4"/>
      <c r="AT18" s="17"/>
      <c r="AU18" s="4"/>
      <c r="AV18" s="4"/>
      <c r="AW18" s="4"/>
      <c r="AX18" s="4"/>
      <c r="AY18" s="4"/>
      <c r="AZ18" s="4"/>
      <c r="BA18" s="4"/>
      <c r="BB18" s="20"/>
      <c r="BC18" s="4"/>
      <c r="BD18" s="4"/>
      <c r="BE18" s="4"/>
      <c r="BF18" s="4"/>
      <c r="BG18" s="4"/>
      <c r="BH18" s="20"/>
      <c r="BI18" s="157"/>
      <c r="BJ18" s="184"/>
    </row>
    <row r="19" spans="1:62" ht="12">
      <c r="B19" s="4"/>
      <c r="C19" s="51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93"/>
      <c r="AH19" s="96"/>
      <c r="AI19" s="4"/>
      <c r="AJ19" s="4"/>
      <c r="AK19" s="4"/>
      <c r="AL19" s="17"/>
      <c r="AM19" s="4"/>
      <c r="AN19" s="4"/>
      <c r="AO19" s="4"/>
      <c r="AP19" s="4"/>
      <c r="AQ19" s="4"/>
      <c r="AR19" s="4"/>
      <c r="AS19" s="4"/>
      <c r="AT19" s="17"/>
      <c r="AU19" s="4"/>
      <c r="AV19" s="4"/>
      <c r="AW19" s="4"/>
      <c r="AX19" s="4"/>
      <c r="AY19" s="4"/>
      <c r="AZ19" s="4"/>
      <c r="BA19" s="4"/>
      <c r="BB19" s="20"/>
      <c r="BC19" s="4"/>
      <c r="BD19" s="4"/>
      <c r="BE19" s="4"/>
      <c r="BF19" s="4"/>
      <c r="BG19" s="4"/>
      <c r="BH19" s="20"/>
      <c r="BI19" s="157"/>
      <c r="BJ19" s="184"/>
    </row>
    <row r="20" spans="1:62" s="41" customFormat="1" ht="12">
      <c r="A20" s="135" t="s">
        <v>941</v>
      </c>
      <c r="B20" s="130">
        <f>SUM(B21:B32)</f>
        <v>784359</v>
      </c>
      <c r="C20" s="130"/>
      <c r="D20" s="130"/>
      <c r="E20" s="130">
        <f t="shared" ref="E20:AF20" si="33">SUM(E21:E32)</f>
        <v>287294</v>
      </c>
      <c r="F20" s="130">
        <f t="shared" si="33"/>
        <v>0</v>
      </c>
      <c r="G20" s="130">
        <f t="shared" si="33"/>
        <v>3272129</v>
      </c>
      <c r="H20" s="130">
        <f t="shared" si="33"/>
        <v>2215</v>
      </c>
      <c r="I20" s="130">
        <f t="shared" si="33"/>
        <v>8</v>
      </c>
      <c r="J20" s="130">
        <f t="shared" si="33"/>
        <v>-2987058</v>
      </c>
      <c r="K20" s="130">
        <f t="shared" si="33"/>
        <v>13739</v>
      </c>
      <c r="L20" s="130">
        <f t="shared" si="33"/>
        <v>-2973319</v>
      </c>
      <c r="M20" s="130">
        <f t="shared" si="33"/>
        <v>203347</v>
      </c>
      <c r="N20" s="130">
        <f t="shared" si="33"/>
        <v>0</v>
      </c>
      <c r="O20" s="130">
        <f t="shared" si="33"/>
        <v>3260030</v>
      </c>
      <c r="P20" s="130">
        <f t="shared" si="33"/>
        <v>1160</v>
      </c>
      <c r="Q20" s="130">
        <f t="shared" si="33"/>
        <v>0</v>
      </c>
      <c r="R20" s="130">
        <f t="shared" si="33"/>
        <v>-3057843</v>
      </c>
      <c r="S20" s="130">
        <f t="shared" si="33"/>
        <v>11133</v>
      </c>
      <c r="T20" s="130">
        <f t="shared" si="33"/>
        <v>-3046710</v>
      </c>
      <c r="U20" s="130">
        <f t="shared" si="33"/>
        <v>96821</v>
      </c>
      <c r="V20" s="130">
        <f t="shared" si="33"/>
        <v>0</v>
      </c>
      <c r="W20" s="130">
        <f t="shared" si="33"/>
        <v>160135</v>
      </c>
      <c r="X20" s="130">
        <f t="shared" si="33"/>
        <v>6180</v>
      </c>
      <c r="Y20" s="130">
        <f t="shared" si="33"/>
        <v>-22</v>
      </c>
      <c r="Z20" s="130">
        <f t="shared" si="33"/>
        <v>-69472</v>
      </c>
      <c r="AA20" s="130">
        <f t="shared" si="33"/>
        <v>97950</v>
      </c>
      <c r="AB20" s="130">
        <f t="shared" si="33"/>
        <v>0</v>
      </c>
      <c r="AC20" s="130">
        <f t="shared" si="33"/>
        <v>164510</v>
      </c>
      <c r="AD20" s="130">
        <f t="shared" si="33"/>
        <v>5933</v>
      </c>
      <c r="AE20" s="130">
        <f t="shared" si="33"/>
        <v>-31</v>
      </c>
      <c r="AF20" s="130">
        <f t="shared" si="33"/>
        <v>-72462</v>
      </c>
      <c r="AG20" s="131">
        <f t="shared" ref="AG20:AG32" si="34">1000*E20/$B20</f>
        <v>366.27870656166374</v>
      </c>
      <c r="AH20" s="132">
        <f t="shared" ref="AH20:AH32" si="35">1000*F20/$B20</f>
        <v>0</v>
      </c>
      <c r="AI20" s="132">
        <f t="shared" ref="AI20:AI32" si="36">1000*G20/$B20</f>
        <v>4171.7236622515966</v>
      </c>
      <c r="AJ20" s="132">
        <f t="shared" ref="AJ20:AJ32" si="37">1000*H20/$B20</f>
        <v>2.8239619867943122</v>
      </c>
      <c r="AK20" s="132">
        <f t="shared" ref="AK20:AK32" si="38">1000*I20/$B20</f>
        <v>1.019941123898623E-2</v>
      </c>
      <c r="AL20" s="133">
        <f t="shared" ref="AL20:AL32" si="39">1000*J20/$B20</f>
        <v>-3808.2791170879659</v>
      </c>
      <c r="AM20" s="132">
        <f t="shared" ref="AM20:AM32" si="40">1000*K20/$B20</f>
        <v>17.516213876553977</v>
      </c>
      <c r="AN20" s="132">
        <f t="shared" ref="AN20:AN32" si="41">1000*L20/$B20</f>
        <v>-3790.7629032114123</v>
      </c>
      <c r="AO20" s="132">
        <f t="shared" ref="AO20:AO32" si="42">1000*M20/$B20</f>
        <v>259.25245965176663</v>
      </c>
      <c r="AP20" s="132">
        <f t="shared" ref="AP20:AP32" si="43">1000*N20/$B20</f>
        <v>0</v>
      </c>
      <c r="AQ20" s="132">
        <f t="shared" ref="AQ20:AQ32" si="44">1000*O20/$B20</f>
        <v>4156.2983276790346</v>
      </c>
      <c r="AR20" s="132">
        <f t="shared" ref="AR20:AR32" si="45">1000*P20/$B20</f>
        <v>1.4789146296530034</v>
      </c>
      <c r="AS20" s="132">
        <f t="shared" ref="AS20:AS32" si="46">1000*Q20/$B20</f>
        <v>0</v>
      </c>
      <c r="AT20" s="133">
        <f t="shared" ref="AT20:AT32" si="47">1000*R20/$B20</f>
        <v>-3898.5247826569212</v>
      </c>
      <c r="AU20" s="132">
        <f t="shared" ref="AU20:AU32" si="48">1000*S20/$B20</f>
        <v>14.193755665454212</v>
      </c>
      <c r="AV20" s="132">
        <f t="shared" ref="AV20:AV32" si="49">1000*T20/$B20</f>
        <v>-3884.3310269914668</v>
      </c>
      <c r="AW20" s="132">
        <f t="shared" ref="AW20:AW32" si="50">1000*U20/$B20</f>
        <v>123.43964944623572</v>
      </c>
      <c r="AX20" s="132">
        <f t="shared" ref="AX20:AX32" si="51">1000*V20/$B20</f>
        <v>0</v>
      </c>
      <c r="AY20" s="132">
        <f t="shared" ref="AY20:AY32" si="52">1000*W20/$B20</f>
        <v>204.16033984438249</v>
      </c>
      <c r="AZ20" s="132">
        <f t="shared" ref="AZ20:AZ32" si="53">1000*X20/$B20</f>
        <v>7.8790451821168626</v>
      </c>
      <c r="BA20" s="132">
        <f t="shared" ref="BA20:BA32" si="54">1000*Y20/$B20</f>
        <v>-2.804838090721213E-2</v>
      </c>
      <c r="BB20" s="134">
        <f t="shared" ref="BB20:BB32" si="55">1000*Z20/$B20</f>
        <v>-88.571687199356418</v>
      </c>
      <c r="BC20" s="132">
        <f t="shared" ref="BC20:BC32" si="56">1000*AA20/$B20</f>
        <v>124.87904135733764</v>
      </c>
      <c r="BD20" s="132">
        <f t="shared" ref="BD20:BD32" si="57">1000*AB20/$B20</f>
        <v>0</v>
      </c>
      <c r="BE20" s="132">
        <f t="shared" ref="BE20:BE32" si="58">1000*AC20/$B20</f>
        <v>209.73814286570308</v>
      </c>
      <c r="BF20" s="132">
        <f t="shared" ref="BF20:BF32" si="59">1000*AD20/$B20</f>
        <v>7.5641383601131622</v>
      </c>
      <c r="BG20" s="132">
        <f t="shared" ref="BG20:BG32" si="60">1000*AE20/$B20</f>
        <v>-3.9522718551071638E-2</v>
      </c>
      <c r="BH20" s="134">
        <f t="shared" ref="BH20:BH32" si="61">1000*AF20/$B20</f>
        <v>-92.38371714992752</v>
      </c>
      <c r="BI20" s="158">
        <f t="shared" ref="BI20:BI32" si="62">(AT20+BH20)/(AL20+BB20)-1</f>
        <v>2.4136847994294275E-2</v>
      </c>
      <c r="BJ20" s="186">
        <f t="shared" si="31"/>
        <v>2.5102282739760895E-2</v>
      </c>
    </row>
    <row r="21" spans="1:62" ht="12">
      <c r="A21" s="3" t="s">
        <v>417</v>
      </c>
      <c r="B21" s="4">
        <v>83491</v>
      </c>
      <c r="C21" s="51" t="s">
        <v>418</v>
      </c>
      <c r="D21" s="4">
        <v>4</v>
      </c>
      <c r="E21" s="4">
        <v>73690</v>
      </c>
      <c r="F21" s="4">
        <v>0</v>
      </c>
      <c r="G21" s="4">
        <v>397932</v>
      </c>
      <c r="H21" s="4">
        <v>471</v>
      </c>
      <c r="I21" s="4">
        <v>0</v>
      </c>
      <c r="J21" s="4">
        <v>-324713</v>
      </c>
      <c r="K21" s="4">
        <v>2377</v>
      </c>
      <c r="L21" s="4">
        <v>-322336</v>
      </c>
      <c r="M21" s="4">
        <v>69713</v>
      </c>
      <c r="N21" s="4">
        <v>0</v>
      </c>
      <c r="O21" s="4">
        <v>416280</v>
      </c>
      <c r="P21" s="4">
        <v>201</v>
      </c>
      <c r="Q21" s="4">
        <v>0</v>
      </c>
      <c r="R21" s="4">
        <v>-346768</v>
      </c>
      <c r="S21" s="4">
        <v>2510</v>
      </c>
      <c r="T21" s="4">
        <v>-344258</v>
      </c>
      <c r="U21" s="4">
        <v>27682</v>
      </c>
      <c r="V21" s="4">
        <v>0</v>
      </c>
      <c r="W21" s="4">
        <v>34002</v>
      </c>
      <c r="X21" s="4">
        <v>1186</v>
      </c>
      <c r="Y21" s="4">
        <v>0</v>
      </c>
      <c r="Z21" s="4">
        <v>-7506</v>
      </c>
      <c r="AA21" s="4">
        <v>28167</v>
      </c>
      <c r="AB21" s="4">
        <v>0</v>
      </c>
      <c r="AC21" s="4">
        <v>34759</v>
      </c>
      <c r="AD21" s="4">
        <v>1405</v>
      </c>
      <c r="AE21" s="4">
        <v>0</v>
      </c>
      <c r="AF21" s="4">
        <v>-7997</v>
      </c>
      <c r="AG21" s="93">
        <f t="shared" si="34"/>
        <v>882.61010168760708</v>
      </c>
      <c r="AH21" s="96">
        <f t="shared" si="35"/>
        <v>0</v>
      </c>
      <c r="AI21" s="4">
        <f t="shared" si="36"/>
        <v>4766.1664131463267</v>
      </c>
      <c r="AJ21" s="4">
        <f t="shared" si="37"/>
        <v>5.6413266100537784</v>
      </c>
      <c r="AK21" s="4">
        <f t="shared" si="38"/>
        <v>0</v>
      </c>
      <c r="AL21" s="17">
        <f t="shared" si="39"/>
        <v>-3889.1976380687738</v>
      </c>
      <c r="AM21" s="4">
        <f t="shared" si="40"/>
        <v>28.470134505515563</v>
      </c>
      <c r="AN21" s="4">
        <f t="shared" si="41"/>
        <v>-3860.7275035632583</v>
      </c>
      <c r="AO21" s="4">
        <f t="shared" si="42"/>
        <v>834.97622498233341</v>
      </c>
      <c r="AP21" s="4">
        <f t="shared" si="43"/>
        <v>0</v>
      </c>
      <c r="AQ21" s="4">
        <f t="shared" si="44"/>
        <v>4985.9266268220526</v>
      </c>
      <c r="AR21" s="4">
        <f t="shared" si="45"/>
        <v>2.4074451138446058</v>
      </c>
      <c r="AS21" s="4">
        <f t="shared" si="46"/>
        <v>0</v>
      </c>
      <c r="AT21" s="17">
        <f t="shared" si="47"/>
        <v>-4153.3578469535641</v>
      </c>
      <c r="AU21" s="4">
        <f t="shared" si="48"/>
        <v>30.063120575870453</v>
      </c>
      <c r="AV21" s="4">
        <f t="shared" si="49"/>
        <v>-4123.2947263776932</v>
      </c>
      <c r="AW21" s="4">
        <f t="shared" si="50"/>
        <v>331.55669473356409</v>
      </c>
      <c r="AX21" s="4">
        <f t="shared" si="51"/>
        <v>0</v>
      </c>
      <c r="AY21" s="4">
        <f t="shared" si="52"/>
        <v>407.2534764226084</v>
      </c>
      <c r="AZ21" s="4">
        <f t="shared" si="53"/>
        <v>14.205123905570661</v>
      </c>
      <c r="BA21" s="4">
        <f t="shared" si="54"/>
        <v>0</v>
      </c>
      <c r="BB21" s="20">
        <f t="shared" si="55"/>
        <v>-89.901905594614988</v>
      </c>
      <c r="BC21" s="4">
        <f t="shared" si="56"/>
        <v>337.36570408786577</v>
      </c>
      <c r="BD21" s="4">
        <f t="shared" si="57"/>
        <v>0</v>
      </c>
      <c r="BE21" s="4">
        <f t="shared" si="58"/>
        <v>416.32032195086896</v>
      </c>
      <c r="BF21" s="4">
        <f t="shared" si="59"/>
        <v>16.828161119162544</v>
      </c>
      <c r="BG21" s="4">
        <f t="shared" si="60"/>
        <v>0</v>
      </c>
      <c r="BH21" s="20">
        <f t="shared" si="61"/>
        <v>-95.782778982165738</v>
      </c>
      <c r="BI21" s="194">
        <f t="shared" si="62"/>
        <v>6.7864872267991982E-2</v>
      </c>
      <c r="BJ21" s="184">
        <f t="shared" si="31"/>
        <v>6.795071579726053E-2</v>
      </c>
    </row>
    <row r="22" spans="1:62" ht="12">
      <c r="A22" s="3" t="s">
        <v>241</v>
      </c>
      <c r="B22" s="4">
        <v>80483</v>
      </c>
      <c r="C22" s="51" t="s">
        <v>242</v>
      </c>
      <c r="D22" s="4">
        <v>8</v>
      </c>
      <c r="E22" s="4">
        <v>2498</v>
      </c>
      <c r="F22" s="4">
        <v>0</v>
      </c>
      <c r="G22" s="4">
        <v>343302</v>
      </c>
      <c r="H22" s="4">
        <v>0</v>
      </c>
      <c r="I22" s="4">
        <v>0</v>
      </c>
      <c r="J22" s="4">
        <v>-340804</v>
      </c>
      <c r="K22" s="4">
        <v>493</v>
      </c>
      <c r="L22" s="4">
        <v>-340311</v>
      </c>
      <c r="M22" s="4">
        <v>2336</v>
      </c>
      <c r="N22" s="4">
        <v>0</v>
      </c>
      <c r="O22" s="4">
        <v>344110</v>
      </c>
      <c r="P22" s="4">
        <v>0</v>
      </c>
      <c r="Q22" s="4">
        <v>0</v>
      </c>
      <c r="R22" s="4">
        <v>-341774</v>
      </c>
      <c r="S22" s="4">
        <v>482</v>
      </c>
      <c r="T22" s="4">
        <v>-341292</v>
      </c>
      <c r="U22" s="4">
        <v>0</v>
      </c>
      <c r="V22" s="4">
        <v>0</v>
      </c>
      <c r="W22" s="4">
        <v>7850</v>
      </c>
      <c r="X22" s="4">
        <v>0</v>
      </c>
      <c r="Y22" s="4">
        <v>0</v>
      </c>
      <c r="Z22" s="4">
        <v>-7850</v>
      </c>
      <c r="AA22" s="4">
        <v>0</v>
      </c>
      <c r="AB22" s="4">
        <v>0</v>
      </c>
      <c r="AC22" s="4">
        <v>8557</v>
      </c>
      <c r="AD22" s="4">
        <v>0</v>
      </c>
      <c r="AE22" s="4">
        <v>0</v>
      </c>
      <c r="AF22" s="4">
        <v>-8557</v>
      </c>
      <c r="AG22" s="93">
        <f t="shared" si="34"/>
        <v>31.037610427046705</v>
      </c>
      <c r="AH22" s="96">
        <f t="shared" si="35"/>
        <v>0</v>
      </c>
      <c r="AI22" s="4">
        <f t="shared" si="36"/>
        <v>4265.5219114595629</v>
      </c>
      <c r="AJ22" s="4">
        <f t="shared" si="37"/>
        <v>0</v>
      </c>
      <c r="AK22" s="4">
        <f t="shared" si="38"/>
        <v>0</v>
      </c>
      <c r="AL22" s="17">
        <f t="shared" si="39"/>
        <v>-4234.4843010325158</v>
      </c>
      <c r="AM22" s="4">
        <f t="shared" si="40"/>
        <v>6.1255171899655831</v>
      </c>
      <c r="AN22" s="4">
        <f t="shared" si="41"/>
        <v>-4228.358783842551</v>
      </c>
      <c r="AO22" s="4">
        <f t="shared" si="42"/>
        <v>29.024762993427185</v>
      </c>
      <c r="AP22" s="4">
        <f t="shared" si="43"/>
        <v>0</v>
      </c>
      <c r="AQ22" s="4">
        <f t="shared" si="44"/>
        <v>4275.5612986593442</v>
      </c>
      <c r="AR22" s="4">
        <f t="shared" si="45"/>
        <v>0</v>
      </c>
      <c r="AS22" s="4">
        <f t="shared" si="46"/>
        <v>0</v>
      </c>
      <c r="AT22" s="17">
        <f t="shared" si="47"/>
        <v>-4246.5365356659167</v>
      </c>
      <c r="AU22" s="4">
        <f t="shared" si="48"/>
        <v>5.9888423642259854</v>
      </c>
      <c r="AV22" s="4">
        <f t="shared" si="49"/>
        <v>-4240.5476933016907</v>
      </c>
      <c r="AW22" s="4">
        <f t="shared" si="50"/>
        <v>0</v>
      </c>
      <c r="AX22" s="4">
        <f t="shared" si="51"/>
        <v>0</v>
      </c>
      <c r="AY22" s="4">
        <f t="shared" si="52"/>
        <v>97.53612564143981</v>
      </c>
      <c r="AZ22" s="4">
        <f t="shared" si="53"/>
        <v>0</v>
      </c>
      <c r="BA22" s="4">
        <f t="shared" si="54"/>
        <v>0</v>
      </c>
      <c r="BB22" s="20">
        <f t="shared" si="55"/>
        <v>-97.53612564143981</v>
      </c>
      <c r="BC22" s="4">
        <f t="shared" si="56"/>
        <v>0</v>
      </c>
      <c r="BD22" s="4">
        <f t="shared" si="57"/>
        <v>0</v>
      </c>
      <c r="BE22" s="4">
        <f t="shared" si="58"/>
        <v>106.32058944124846</v>
      </c>
      <c r="BF22" s="4">
        <f t="shared" si="59"/>
        <v>0</v>
      </c>
      <c r="BG22" s="4">
        <f t="shared" si="60"/>
        <v>0</v>
      </c>
      <c r="BH22" s="20">
        <f t="shared" si="61"/>
        <v>-106.32058944124846</v>
      </c>
      <c r="BI22" s="194">
        <f t="shared" si="62"/>
        <v>4.8099261732261755E-3</v>
      </c>
      <c r="BJ22" s="184">
        <f t="shared" si="31"/>
        <v>4.848331662650196E-3</v>
      </c>
    </row>
    <row r="23" spans="1:62" ht="12">
      <c r="A23" s="3" t="s">
        <v>137</v>
      </c>
      <c r="B23" s="4">
        <v>77266</v>
      </c>
      <c r="C23" s="51" t="s">
        <v>138</v>
      </c>
      <c r="D23" s="4">
        <v>12</v>
      </c>
      <c r="E23" s="4">
        <v>0</v>
      </c>
      <c r="F23" s="4">
        <v>0</v>
      </c>
      <c r="G23" s="4">
        <v>263667</v>
      </c>
      <c r="H23" s="4">
        <v>0</v>
      </c>
      <c r="I23" s="4">
        <v>0</v>
      </c>
      <c r="J23" s="4">
        <v>-263667</v>
      </c>
      <c r="K23" s="4">
        <v>210</v>
      </c>
      <c r="L23" s="4">
        <v>-263457</v>
      </c>
      <c r="M23" s="4">
        <v>0</v>
      </c>
      <c r="N23" s="4">
        <v>0</v>
      </c>
      <c r="O23" s="4">
        <v>267844</v>
      </c>
      <c r="P23" s="4">
        <v>0</v>
      </c>
      <c r="Q23" s="4">
        <v>0</v>
      </c>
      <c r="R23" s="4">
        <v>-267844</v>
      </c>
      <c r="S23" s="4">
        <v>0</v>
      </c>
      <c r="T23" s="4">
        <v>-267844</v>
      </c>
      <c r="U23" s="4">
        <v>27</v>
      </c>
      <c r="V23" s="4">
        <v>0</v>
      </c>
      <c r="W23" s="4">
        <v>6694</v>
      </c>
      <c r="X23" s="4">
        <v>0</v>
      </c>
      <c r="Y23" s="4">
        <v>0</v>
      </c>
      <c r="Z23" s="4">
        <v>-6667</v>
      </c>
      <c r="AA23" s="4">
        <v>0</v>
      </c>
      <c r="AB23" s="4">
        <v>0</v>
      </c>
      <c r="AC23" s="4">
        <v>7255</v>
      </c>
      <c r="AD23" s="4">
        <v>0</v>
      </c>
      <c r="AE23" s="4">
        <v>0</v>
      </c>
      <c r="AF23" s="4">
        <v>-7255</v>
      </c>
      <c r="AG23" s="93">
        <f t="shared" si="34"/>
        <v>0</v>
      </c>
      <c r="AH23" s="96">
        <f t="shared" si="35"/>
        <v>0</v>
      </c>
      <c r="AI23" s="4">
        <f t="shared" si="36"/>
        <v>3412.4582610721404</v>
      </c>
      <c r="AJ23" s="4">
        <f t="shared" si="37"/>
        <v>0</v>
      </c>
      <c r="AK23" s="4">
        <f t="shared" si="38"/>
        <v>0</v>
      </c>
      <c r="AL23" s="17">
        <f t="shared" si="39"/>
        <v>-3412.4582610721404</v>
      </c>
      <c r="AM23" s="4">
        <f t="shared" si="40"/>
        <v>2.717883674578728</v>
      </c>
      <c r="AN23" s="4">
        <f t="shared" si="41"/>
        <v>-3409.7403773975616</v>
      </c>
      <c r="AO23" s="4">
        <f t="shared" si="42"/>
        <v>0</v>
      </c>
      <c r="AP23" s="4">
        <f t="shared" si="43"/>
        <v>0</v>
      </c>
      <c r="AQ23" s="4">
        <f t="shared" si="44"/>
        <v>3466.5182615898325</v>
      </c>
      <c r="AR23" s="4">
        <f t="shared" si="45"/>
        <v>0</v>
      </c>
      <c r="AS23" s="4">
        <f t="shared" si="46"/>
        <v>0</v>
      </c>
      <c r="AT23" s="17">
        <f t="shared" si="47"/>
        <v>-3466.5182615898325</v>
      </c>
      <c r="AU23" s="4">
        <f t="shared" si="48"/>
        <v>0</v>
      </c>
      <c r="AV23" s="4">
        <f t="shared" si="49"/>
        <v>-3466.5182615898325</v>
      </c>
      <c r="AW23" s="4">
        <f t="shared" si="50"/>
        <v>0.34944218673155075</v>
      </c>
      <c r="AX23" s="4">
        <f t="shared" si="51"/>
        <v>0</v>
      </c>
      <c r="AY23" s="4">
        <f t="shared" si="52"/>
        <v>86.635777703000031</v>
      </c>
      <c r="AZ23" s="4">
        <f t="shared" si="53"/>
        <v>0</v>
      </c>
      <c r="BA23" s="4">
        <f t="shared" si="54"/>
        <v>0</v>
      </c>
      <c r="BB23" s="20">
        <f t="shared" si="55"/>
        <v>-86.28633551626848</v>
      </c>
      <c r="BC23" s="4">
        <f t="shared" si="56"/>
        <v>0</v>
      </c>
      <c r="BD23" s="4">
        <f t="shared" si="57"/>
        <v>0</v>
      </c>
      <c r="BE23" s="4">
        <f t="shared" si="58"/>
        <v>93.896409805088908</v>
      </c>
      <c r="BF23" s="4">
        <f t="shared" si="59"/>
        <v>0</v>
      </c>
      <c r="BG23" s="4">
        <f t="shared" si="60"/>
        <v>0</v>
      </c>
      <c r="BH23" s="20">
        <f t="shared" si="61"/>
        <v>-93.896409805088908</v>
      </c>
      <c r="BI23" s="194">
        <f t="shared" si="62"/>
        <v>1.7626343708153636E-2</v>
      </c>
      <c r="BJ23" s="184">
        <f t="shared" si="31"/>
        <v>1.8417467533428988E-2</v>
      </c>
    </row>
    <row r="24" spans="1:62" ht="12">
      <c r="A24" s="3" t="s">
        <v>279</v>
      </c>
      <c r="B24" s="4">
        <v>72646</v>
      </c>
      <c r="C24" s="51" t="s">
        <v>280</v>
      </c>
      <c r="D24" s="4">
        <v>9</v>
      </c>
      <c r="E24" s="4">
        <v>90</v>
      </c>
      <c r="F24" s="4">
        <v>0</v>
      </c>
      <c r="G24" s="4">
        <v>261846</v>
      </c>
      <c r="H24" s="4">
        <v>0</v>
      </c>
      <c r="I24" s="4">
        <v>0</v>
      </c>
      <c r="J24" s="4">
        <v>-261756</v>
      </c>
      <c r="K24" s="4">
        <v>200</v>
      </c>
      <c r="L24" s="4">
        <v>-261556</v>
      </c>
      <c r="M24" s="4">
        <v>0</v>
      </c>
      <c r="N24" s="4">
        <v>0</v>
      </c>
      <c r="O24" s="4">
        <v>268346</v>
      </c>
      <c r="P24" s="4">
        <v>0</v>
      </c>
      <c r="Q24" s="4">
        <v>0</v>
      </c>
      <c r="R24" s="4">
        <v>-268346</v>
      </c>
      <c r="S24" s="4">
        <v>217</v>
      </c>
      <c r="T24" s="4">
        <v>-268129</v>
      </c>
      <c r="U24" s="4">
        <v>6073</v>
      </c>
      <c r="V24" s="4">
        <v>0</v>
      </c>
      <c r="W24" s="4">
        <v>13105</v>
      </c>
      <c r="X24" s="4">
        <v>522</v>
      </c>
      <c r="Y24" s="4">
        <v>9</v>
      </c>
      <c r="Z24" s="4">
        <v>-7563</v>
      </c>
      <c r="AA24" s="4">
        <v>5111</v>
      </c>
      <c r="AB24" s="4">
        <v>0</v>
      </c>
      <c r="AC24" s="4">
        <v>12775</v>
      </c>
      <c r="AD24" s="4">
        <v>139</v>
      </c>
      <c r="AE24" s="4">
        <v>0</v>
      </c>
      <c r="AF24" s="4">
        <v>-7803</v>
      </c>
      <c r="AG24" s="93">
        <f t="shared" si="34"/>
        <v>1.2388844533766483</v>
      </c>
      <c r="AH24" s="96">
        <f t="shared" si="35"/>
        <v>0</v>
      </c>
      <c r="AI24" s="4">
        <f t="shared" si="36"/>
        <v>3604.410428654021</v>
      </c>
      <c r="AJ24" s="4">
        <f t="shared" si="37"/>
        <v>0</v>
      </c>
      <c r="AK24" s="4">
        <f t="shared" si="38"/>
        <v>0</v>
      </c>
      <c r="AL24" s="17">
        <f t="shared" si="39"/>
        <v>-3603.1715442006443</v>
      </c>
      <c r="AM24" s="4">
        <f t="shared" si="40"/>
        <v>2.7530765630592189</v>
      </c>
      <c r="AN24" s="4">
        <f t="shared" si="41"/>
        <v>-3600.4184676375849</v>
      </c>
      <c r="AO24" s="4">
        <f t="shared" si="42"/>
        <v>0</v>
      </c>
      <c r="AP24" s="4">
        <f t="shared" si="43"/>
        <v>0</v>
      </c>
      <c r="AQ24" s="4">
        <f t="shared" si="44"/>
        <v>3693.8854169534457</v>
      </c>
      <c r="AR24" s="4">
        <f t="shared" si="45"/>
        <v>0</v>
      </c>
      <c r="AS24" s="4">
        <f t="shared" si="46"/>
        <v>0</v>
      </c>
      <c r="AT24" s="17">
        <f t="shared" si="47"/>
        <v>-3693.8854169534457</v>
      </c>
      <c r="AU24" s="4">
        <f t="shared" si="48"/>
        <v>2.9870880709192522</v>
      </c>
      <c r="AV24" s="4">
        <f t="shared" si="49"/>
        <v>-3690.8983288825261</v>
      </c>
      <c r="AW24" s="4">
        <f t="shared" si="50"/>
        <v>83.59716983729318</v>
      </c>
      <c r="AX24" s="4">
        <f t="shared" si="51"/>
        <v>0</v>
      </c>
      <c r="AY24" s="4">
        <f t="shared" si="52"/>
        <v>180.39534179445531</v>
      </c>
      <c r="AZ24" s="4">
        <f t="shared" si="53"/>
        <v>7.1855298295845609</v>
      </c>
      <c r="BA24" s="4">
        <f t="shared" si="54"/>
        <v>0.12388844533766484</v>
      </c>
      <c r="BB24" s="20">
        <f t="shared" si="55"/>
        <v>-104.10759023208435</v>
      </c>
      <c r="BC24" s="4">
        <f t="shared" si="56"/>
        <v>70.354871568978339</v>
      </c>
      <c r="BD24" s="4">
        <f t="shared" si="57"/>
        <v>0</v>
      </c>
      <c r="BE24" s="4">
        <f t="shared" si="58"/>
        <v>175.8527654654076</v>
      </c>
      <c r="BF24" s="4">
        <f t="shared" si="59"/>
        <v>1.9133882113261569</v>
      </c>
      <c r="BG24" s="4">
        <f t="shared" si="60"/>
        <v>0</v>
      </c>
      <c r="BH24" s="20">
        <f t="shared" si="61"/>
        <v>-107.41128210775541</v>
      </c>
      <c r="BI24" s="194">
        <f t="shared" si="62"/>
        <v>2.5360260508913157E-2</v>
      </c>
      <c r="BJ24" s="184">
        <f t="shared" si="31"/>
        <v>2.5315938302386654E-2</v>
      </c>
    </row>
    <row r="25" spans="1:62" ht="12">
      <c r="A25" s="3" t="s">
        <v>111</v>
      </c>
      <c r="B25" s="4">
        <v>67994</v>
      </c>
      <c r="C25" s="51" t="s">
        <v>112</v>
      </c>
      <c r="D25" s="4">
        <v>5</v>
      </c>
      <c r="E25" s="4">
        <v>39720</v>
      </c>
      <c r="F25" s="4">
        <v>0</v>
      </c>
      <c r="G25" s="4">
        <v>292675</v>
      </c>
      <c r="H25" s="4">
        <v>143</v>
      </c>
      <c r="I25" s="4">
        <v>0</v>
      </c>
      <c r="J25" s="4">
        <v>-253098</v>
      </c>
      <c r="K25" s="4">
        <v>1047</v>
      </c>
      <c r="L25" s="4">
        <v>-252051</v>
      </c>
      <c r="M25" s="4">
        <v>28587</v>
      </c>
      <c r="N25" s="4">
        <v>0</v>
      </c>
      <c r="O25" s="4">
        <v>296288</v>
      </c>
      <c r="P25" s="4">
        <v>68</v>
      </c>
      <c r="Q25" s="4">
        <v>0</v>
      </c>
      <c r="R25" s="4">
        <v>-267769</v>
      </c>
      <c r="S25" s="4">
        <v>762</v>
      </c>
      <c r="T25" s="4">
        <v>-267007</v>
      </c>
      <c r="U25" s="4">
        <v>8714</v>
      </c>
      <c r="V25" s="4">
        <v>0</v>
      </c>
      <c r="W25" s="4">
        <v>12735</v>
      </c>
      <c r="X25" s="4">
        <v>618</v>
      </c>
      <c r="Y25" s="4">
        <v>0</v>
      </c>
      <c r="Z25" s="4">
        <v>-4639</v>
      </c>
      <c r="AA25" s="4">
        <v>9016</v>
      </c>
      <c r="AB25" s="4">
        <v>0</v>
      </c>
      <c r="AC25" s="4">
        <v>13108</v>
      </c>
      <c r="AD25" s="4">
        <v>746</v>
      </c>
      <c r="AE25" s="4">
        <v>0</v>
      </c>
      <c r="AF25" s="4">
        <v>-4838</v>
      </c>
      <c r="AG25" s="93">
        <f t="shared" si="34"/>
        <v>584.16919139924107</v>
      </c>
      <c r="AH25" s="96">
        <f t="shared" si="35"/>
        <v>0</v>
      </c>
      <c r="AI25" s="4">
        <f t="shared" si="36"/>
        <v>4304.4239197576253</v>
      </c>
      <c r="AJ25" s="4">
        <f t="shared" si="37"/>
        <v>2.1031267464776304</v>
      </c>
      <c r="AK25" s="4">
        <f t="shared" si="38"/>
        <v>0</v>
      </c>
      <c r="AL25" s="17">
        <f t="shared" si="39"/>
        <v>-3722.3578551048622</v>
      </c>
      <c r="AM25" s="4">
        <f t="shared" si="40"/>
        <v>15.398417507427126</v>
      </c>
      <c r="AN25" s="4">
        <f t="shared" si="41"/>
        <v>-3706.9594375974352</v>
      </c>
      <c r="AO25" s="4">
        <f t="shared" si="42"/>
        <v>420.43415595493718</v>
      </c>
      <c r="AP25" s="4">
        <f t="shared" si="43"/>
        <v>0</v>
      </c>
      <c r="AQ25" s="4">
        <f t="shared" si="44"/>
        <v>4357.560961261288</v>
      </c>
      <c r="AR25" s="4">
        <f t="shared" si="45"/>
        <v>1.0000882430802718</v>
      </c>
      <c r="AS25" s="4">
        <f t="shared" si="46"/>
        <v>0</v>
      </c>
      <c r="AT25" s="17">
        <f t="shared" si="47"/>
        <v>-3938.1268935494309</v>
      </c>
      <c r="AU25" s="4">
        <f t="shared" si="48"/>
        <v>11.206871194517163</v>
      </c>
      <c r="AV25" s="4">
        <f t="shared" si="49"/>
        <v>-3926.9200223549137</v>
      </c>
      <c r="AW25" s="4">
        <f t="shared" si="50"/>
        <v>128.15836691472776</v>
      </c>
      <c r="AX25" s="4">
        <f t="shared" si="51"/>
        <v>0</v>
      </c>
      <c r="AY25" s="4">
        <f t="shared" si="52"/>
        <v>187.29593787687148</v>
      </c>
      <c r="AZ25" s="4">
        <f t="shared" si="53"/>
        <v>9.0890372679942342</v>
      </c>
      <c r="BA25" s="4">
        <f t="shared" si="54"/>
        <v>0</v>
      </c>
      <c r="BB25" s="20">
        <f t="shared" si="55"/>
        <v>-68.226608230137956</v>
      </c>
      <c r="BC25" s="4">
        <f t="shared" si="56"/>
        <v>132.59993528840781</v>
      </c>
      <c r="BD25" s="4">
        <f t="shared" si="57"/>
        <v>0</v>
      </c>
      <c r="BE25" s="4">
        <f t="shared" si="58"/>
        <v>192.78171603376768</v>
      </c>
      <c r="BF25" s="4">
        <f t="shared" si="59"/>
        <v>10.971556313792393</v>
      </c>
      <c r="BG25" s="4">
        <f t="shared" si="60"/>
        <v>0</v>
      </c>
      <c r="BH25" s="20">
        <f t="shared" si="61"/>
        <v>-71.153337059152278</v>
      </c>
      <c r="BI25" s="194">
        <f t="shared" si="62"/>
        <v>5.76944714961376E-2</v>
      </c>
      <c r="BJ25" s="184">
        <f t="shared" si="31"/>
        <v>5.9040087264794039E-2</v>
      </c>
    </row>
    <row r="26" spans="1:62" ht="12">
      <c r="A26" s="3" t="s">
        <v>585</v>
      </c>
      <c r="B26" s="4">
        <v>67631</v>
      </c>
      <c r="C26" s="51" t="s">
        <v>586</v>
      </c>
      <c r="D26" s="4">
        <v>15</v>
      </c>
      <c r="E26" s="4">
        <v>37671</v>
      </c>
      <c r="F26" s="4">
        <v>0</v>
      </c>
      <c r="G26" s="4">
        <v>287134</v>
      </c>
      <c r="H26" s="4">
        <v>750</v>
      </c>
      <c r="I26" s="4">
        <v>0</v>
      </c>
      <c r="J26" s="4">
        <v>-250213</v>
      </c>
      <c r="K26" s="4">
        <v>297</v>
      </c>
      <c r="L26" s="4">
        <v>-249916</v>
      </c>
      <c r="M26" s="4">
        <v>1117</v>
      </c>
      <c r="N26" s="4">
        <v>0</v>
      </c>
      <c r="O26" s="4">
        <v>243020</v>
      </c>
      <c r="P26" s="4">
        <v>0</v>
      </c>
      <c r="Q26" s="4">
        <v>0</v>
      </c>
      <c r="R26" s="4">
        <v>-241903</v>
      </c>
      <c r="S26" s="4">
        <v>292</v>
      </c>
      <c r="T26" s="4">
        <v>-241611</v>
      </c>
      <c r="U26" s="4">
        <v>6434</v>
      </c>
      <c r="V26" s="4">
        <v>0</v>
      </c>
      <c r="W26" s="4">
        <v>11023</v>
      </c>
      <c r="X26" s="4">
        <v>507</v>
      </c>
      <c r="Y26" s="4" t="s">
        <v>44</v>
      </c>
      <c r="Z26" s="4">
        <v>-5096</v>
      </c>
      <c r="AA26" s="4">
        <v>6768</v>
      </c>
      <c r="AB26" s="4">
        <v>0</v>
      </c>
      <c r="AC26" s="4">
        <v>11179</v>
      </c>
      <c r="AD26" s="4">
        <v>508</v>
      </c>
      <c r="AE26" s="4" t="s">
        <v>44</v>
      </c>
      <c r="AF26" s="4">
        <v>-4919</v>
      </c>
      <c r="AG26" s="93">
        <f t="shared" si="34"/>
        <v>557.00788100131592</v>
      </c>
      <c r="AH26" s="96">
        <f t="shared" si="35"/>
        <v>0</v>
      </c>
      <c r="AI26" s="4">
        <f t="shared" si="36"/>
        <v>4245.5974331297775</v>
      </c>
      <c r="AJ26" s="4">
        <f t="shared" si="37"/>
        <v>11.089589093758779</v>
      </c>
      <c r="AK26" s="4">
        <f t="shared" si="38"/>
        <v>0</v>
      </c>
      <c r="AL26" s="17">
        <f t="shared" si="39"/>
        <v>-3699.6791412222206</v>
      </c>
      <c r="AM26" s="4">
        <f t="shared" si="40"/>
        <v>4.391477281128477</v>
      </c>
      <c r="AN26" s="4">
        <f t="shared" si="41"/>
        <v>-3695.287663941092</v>
      </c>
      <c r="AO26" s="4">
        <f t="shared" si="42"/>
        <v>16.51609469030474</v>
      </c>
      <c r="AP26" s="4">
        <f t="shared" si="43"/>
        <v>0</v>
      </c>
      <c r="AQ26" s="4">
        <f t="shared" si="44"/>
        <v>3593.3225887536782</v>
      </c>
      <c r="AR26" s="4">
        <f t="shared" si="45"/>
        <v>0</v>
      </c>
      <c r="AS26" s="4">
        <f t="shared" si="46"/>
        <v>0</v>
      </c>
      <c r="AT26" s="17">
        <f t="shared" si="47"/>
        <v>-3576.8064940633735</v>
      </c>
      <c r="AU26" s="4">
        <f t="shared" si="48"/>
        <v>4.3175466871700845</v>
      </c>
      <c r="AV26" s="4">
        <f t="shared" si="49"/>
        <v>-3572.4889473762032</v>
      </c>
      <c r="AW26" s="4">
        <f t="shared" si="50"/>
        <v>95.133888305658644</v>
      </c>
      <c r="AX26" s="4">
        <f t="shared" si="51"/>
        <v>0</v>
      </c>
      <c r="AY26" s="4">
        <f t="shared" si="52"/>
        <v>162.98738744067069</v>
      </c>
      <c r="AZ26" s="4">
        <f t="shared" si="53"/>
        <v>7.4965622273809345</v>
      </c>
      <c r="BA26" s="4" t="e">
        <f t="shared" si="54"/>
        <v>#VALUE!</v>
      </c>
      <c r="BB26" s="20">
        <f t="shared" si="55"/>
        <v>-75.350061362392992</v>
      </c>
      <c r="BC26" s="4">
        <f t="shared" si="56"/>
        <v>100.07245198207923</v>
      </c>
      <c r="BD26" s="4">
        <f t="shared" si="57"/>
        <v>0</v>
      </c>
      <c r="BE26" s="4">
        <f t="shared" si="58"/>
        <v>165.29402197217252</v>
      </c>
      <c r="BF26" s="4">
        <f t="shared" si="59"/>
        <v>7.5113483461726132</v>
      </c>
      <c r="BG26" s="4" t="e">
        <f t="shared" si="60"/>
        <v>#VALUE!</v>
      </c>
      <c r="BH26" s="20">
        <f t="shared" si="61"/>
        <v>-72.732918336265911</v>
      </c>
      <c r="BI26" s="194">
        <f t="shared" si="62"/>
        <v>-3.3242071372336923E-2</v>
      </c>
      <c r="BJ26" s="184">
        <f t="shared" si="31"/>
        <v>-3.3261179866045487E-2</v>
      </c>
    </row>
    <row r="27" spans="1:62" ht="12">
      <c r="A27" s="3" t="s">
        <v>499</v>
      </c>
      <c r="B27" s="4">
        <v>64743</v>
      </c>
      <c r="C27" s="51" t="s">
        <v>500</v>
      </c>
      <c r="D27" s="4">
        <v>14</v>
      </c>
      <c r="E27" s="4">
        <v>30331</v>
      </c>
      <c r="F27" s="4">
        <v>0</v>
      </c>
      <c r="G27" s="4">
        <v>263286</v>
      </c>
      <c r="H27" s="4">
        <v>200</v>
      </c>
      <c r="I27" s="4">
        <v>0</v>
      </c>
      <c r="J27" s="4">
        <v>-233155</v>
      </c>
      <c r="K27" s="4">
        <v>5135</v>
      </c>
      <c r="L27" s="4">
        <v>-228020</v>
      </c>
      <c r="M27" s="4">
        <v>26363</v>
      </c>
      <c r="N27" s="4">
        <v>0</v>
      </c>
      <c r="O27" s="4">
        <v>258044</v>
      </c>
      <c r="P27" s="4">
        <v>200</v>
      </c>
      <c r="Q27" s="4">
        <v>0</v>
      </c>
      <c r="R27" s="4">
        <v>-231881</v>
      </c>
      <c r="S27" s="4">
        <v>5000</v>
      </c>
      <c r="T27" s="4">
        <v>-226881</v>
      </c>
      <c r="U27" s="4">
        <v>13664</v>
      </c>
      <c r="V27" s="4">
        <v>0</v>
      </c>
      <c r="W27" s="4">
        <v>19046</v>
      </c>
      <c r="X27" s="4">
        <v>871</v>
      </c>
      <c r="Y27" s="4">
        <v>-31</v>
      </c>
      <c r="Z27" s="4">
        <v>-6222</v>
      </c>
      <c r="AA27" s="4">
        <v>13976</v>
      </c>
      <c r="AB27" s="4">
        <v>0</v>
      </c>
      <c r="AC27" s="4">
        <v>19596</v>
      </c>
      <c r="AD27" s="4">
        <v>810</v>
      </c>
      <c r="AE27" s="4">
        <v>-31</v>
      </c>
      <c r="AF27" s="4">
        <v>-6399</v>
      </c>
      <c r="AG27" s="93">
        <f t="shared" si="34"/>
        <v>468.48307925181103</v>
      </c>
      <c r="AH27" s="96">
        <f t="shared" si="35"/>
        <v>0</v>
      </c>
      <c r="AI27" s="4">
        <f t="shared" si="36"/>
        <v>4066.6326861591215</v>
      </c>
      <c r="AJ27" s="4">
        <f t="shared" si="37"/>
        <v>3.089137049565204</v>
      </c>
      <c r="AK27" s="4">
        <f t="shared" si="38"/>
        <v>0</v>
      </c>
      <c r="AL27" s="17">
        <f t="shared" si="39"/>
        <v>-3601.2387439568756</v>
      </c>
      <c r="AM27" s="4">
        <f t="shared" si="40"/>
        <v>79.313593747586609</v>
      </c>
      <c r="AN27" s="4">
        <f t="shared" si="41"/>
        <v>-3521.9251502092889</v>
      </c>
      <c r="AO27" s="4">
        <f t="shared" si="42"/>
        <v>407.19460018843733</v>
      </c>
      <c r="AP27" s="4">
        <f t="shared" si="43"/>
        <v>0</v>
      </c>
      <c r="AQ27" s="4">
        <f t="shared" si="44"/>
        <v>3985.6664040900173</v>
      </c>
      <c r="AR27" s="4">
        <f t="shared" si="45"/>
        <v>3.089137049565204</v>
      </c>
      <c r="AS27" s="4">
        <f t="shared" si="46"/>
        <v>0</v>
      </c>
      <c r="AT27" s="17">
        <f t="shared" si="47"/>
        <v>-3581.5609409511453</v>
      </c>
      <c r="AU27" s="4">
        <f t="shared" si="48"/>
        <v>77.228426239130101</v>
      </c>
      <c r="AV27" s="4">
        <f t="shared" si="49"/>
        <v>-3504.3325147120154</v>
      </c>
      <c r="AW27" s="4">
        <f t="shared" si="50"/>
        <v>211.04984322629474</v>
      </c>
      <c r="AX27" s="4">
        <f t="shared" si="51"/>
        <v>0</v>
      </c>
      <c r="AY27" s="4">
        <f t="shared" si="52"/>
        <v>294.17852123009436</v>
      </c>
      <c r="AZ27" s="4">
        <f t="shared" si="53"/>
        <v>13.453191850856463</v>
      </c>
      <c r="BA27" s="4">
        <f t="shared" si="54"/>
        <v>-0.47881624268260664</v>
      </c>
      <c r="BB27" s="20">
        <f t="shared" si="55"/>
        <v>-96.103053611973493</v>
      </c>
      <c r="BC27" s="4">
        <f t="shared" si="56"/>
        <v>215.86889702361646</v>
      </c>
      <c r="BD27" s="4">
        <f t="shared" si="57"/>
        <v>0</v>
      </c>
      <c r="BE27" s="4">
        <f t="shared" si="58"/>
        <v>302.67364811639868</v>
      </c>
      <c r="BF27" s="4">
        <f t="shared" si="59"/>
        <v>12.511005050739076</v>
      </c>
      <c r="BG27" s="4">
        <f t="shared" si="60"/>
        <v>-0.47881624268260664</v>
      </c>
      <c r="BH27" s="20">
        <f t="shared" si="61"/>
        <v>-98.836939900838701</v>
      </c>
      <c r="BI27" s="194">
        <f t="shared" si="62"/>
        <v>-4.5827293348984499E-3</v>
      </c>
      <c r="BJ27" s="184">
        <f t="shared" si="31"/>
        <v>-4.1068638416678072E-3</v>
      </c>
    </row>
    <row r="28" spans="1:62" ht="12">
      <c r="A28" s="3" t="s">
        <v>473</v>
      </c>
      <c r="B28" s="4">
        <v>64194</v>
      </c>
      <c r="C28" s="51" t="s">
        <v>474</v>
      </c>
      <c r="D28" s="4">
        <v>19</v>
      </c>
      <c r="E28" s="4">
        <v>38305</v>
      </c>
      <c r="F28" s="4">
        <v>0</v>
      </c>
      <c r="G28" s="4">
        <v>282412</v>
      </c>
      <c r="H28" s="4">
        <v>0</v>
      </c>
      <c r="I28" s="4">
        <v>8</v>
      </c>
      <c r="J28" s="4">
        <v>-244115</v>
      </c>
      <c r="K28" s="4">
        <v>2578</v>
      </c>
      <c r="L28" s="4">
        <v>-241537</v>
      </c>
      <c r="M28" s="4">
        <v>30526</v>
      </c>
      <c r="N28" s="4">
        <v>0</v>
      </c>
      <c r="O28" s="4">
        <v>287374</v>
      </c>
      <c r="P28" s="4">
        <v>0</v>
      </c>
      <c r="Q28" s="4">
        <v>0</v>
      </c>
      <c r="R28" s="4">
        <v>-256848</v>
      </c>
      <c r="S28" s="4">
        <v>304</v>
      </c>
      <c r="T28" s="4">
        <v>-256544</v>
      </c>
      <c r="U28" s="4">
        <v>0</v>
      </c>
      <c r="V28" s="4">
        <v>0</v>
      </c>
      <c r="W28" s="4">
        <v>5062</v>
      </c>
      <c r="X28" s="4">
        <v>0</v>
      </c>
      <c r="Y28" s="4">
        <v>0</v>
      </c>
      <c r="Z28" s="4">
        <v>-5062</v>
      </c>
      <c r="AA28" s="4" t="s">
        <v>44</v>
      </c>
      <c r="AB28" s="4" t="s">
        <v>44</v>
      </c>
      <c r="AC28" s="4">
        <v>5537</v>
      </c>
      <c r="AD28" s="4" t="s">
        <v>44</v>
      </c>
      <c r="AE28" s="4" t="s">
        <v>44</v>
      </c>
      <c r="AF28" s="4">
        <v>-5537</v>
      </c>
      <c r="AG28" s="93">
        <f t="shared" si="34"/>
        <v>596.70685733869209</v>
      </c>
      <c r="AH28" s="96">
        <f t="shared" si="35"/>
        <v>0</v>
      </c>
      <c r="AI28" s="4">
        <f t="shared" si="36"/>
        <v>4399.3519643580394</v>
      </c>
      <c r="AJ28" s="4">
        <f t="shared" si="37"/>
        <v>0</v>
      </c>
      <c r="AK28" s="4">
        <f t="shared" si="38"/>
        <v>0.12462223883852074</v>
      </c>
      <c r="AL28" s="17">
        <f t="shared" si="39"/>
        <v>-3802.7697292581861</v>
      </c>
      <c r="AM28" s="4">
        <f t="shared" si="40"/>
        <v>40.15951646571331</v>
      </c>
      <c r="AN28" s="4">
        <f t="shared" si="41"/>
        <v>-3762.6102127924728</v>
      </c>
      <c r="AO28" s="4">
        <f t="shared" si="42"/>
        <v>475.52730784808551</v>
      </c>
      <c r="AP28" s="4">
        <f t="shared" si="43"/>
        <v>0</v>
      </c>
      <c r="AQ28" s="4">
        <f t="shared" si="44"/>
        <v>4476.6489079976318</v>
      </c>
      <c r="AR28" s="4">
        <f t="shared" si="45"/>
        <v>0</v>
      </c>
      <c r="AS28" s="4">
        <f t="shared" si="46"/>
        <v>0</v>
      </c>
      <c r="AT28" s="17">
        <f t="shared" si="47"/>
        <v>-4001.1216001495468</v>
      </c>
      <c r="AU28" s="4">
        <f t="shared" si="48"/>
        <v>4.735645075863788</v>
      </c>
      <c r="AV28" s="4">
        <f t="shared" si="49"/>
        <v>-3996.3859550736829</v>
      </c>
      <c r="AW28" s="4">
        <f t="shared" si="50"/>
        <v>0</v>
      </c>
      <c r="AX28" s="4">
        <f t="shared" si="51"/>
        <v>0</v>
      </c>
      <c r="AY28" s="4">
        <f t="shared" si="52"/>
        <v>78.854721625073992</v>
      </c>
      <c r="AZ28" s="4">
        <f t="shared" si="53"/>
        <v>0</v>
      </c>
      <c r="BA28" s="4">
        <f t="shared" si="54"/>
        <v>0</v>
      </c>
      <c r="BB28" s="20">
        <f t="shared" si="55"/>
        <v>-78.854721625073992</v>
      </c>
      <c r="BC28" s="4" t="e">
        <f t="shared" si="56"/>
        <v>#VALUE!</v>
      </c>
      <c r="BD28" s="4" t="e">
        <f t="shared" si="57"/>
        <v>#VALUE!</v>
      </c>
      <c r="BE28" s="4">
        <f t="shared" si="58"/>
        <v>86.254167056111157</v>
      </c>
      <c r="BF28" s="4" t="e">
        <f t="shared" si="59"/>
        <v>#VALUE!</v>
      </c>
      <c r="BG28" s="4" t="e">
        <f t="shared" si="60"/>
        <v>#VALUE!</v>
      </c>
      <c r="BH28" s="20">
        <f t="shared" si="61"/>
        <v>-86.254167056111157</v>
      </c>
      <c r="BI28" s="194">
        <f t="shared" si="62"/>
        <v>5.3006497389405993E-2</v>
      </c>
      <c r="BJ28" s="184">
        <f t="shared" si="31"/>
        <v>6.2782087518603147E-2</v>
      </c>
    </row>
    <row r="29" spans="1:62" ht="12">
      <c r="A29" s="3" t="s">
        <v>329</v>
      </c>
      <c r="B29" s="4">
        <v>52121</v>
      </c>
      <c r="C29" s="51" t="s">
        <v>330</v>
      </c>
      <c r="D29" s="4">
        <v>10</v>
      </c>
      <c r="E29" s="4">
        <v>7786</v>
      </c>
      <c r="F29" s="4">
        <v>0</v>
      </c>
      <c r="G29" s="4">
        <v>238529</v>
      </c>
      <c r="H29" s="4">
        <v>0</v>
      </c>
      <c r="I29" s="4">
        <v>0</v>
      </c>
      <c r="J29" s="4">
        <v>-230743</v>
      </c>
      <c r="K29" s="4">
        <v>0</v>
      </c>
      <c r="L29" s="4">
        <v>-230743</v>
      </c>
      <c r="M29" s="4">
        <v>0</v>
      </c>
      <c r="N29" s="4">
        <v>0</v>
      </c>
      <c r="O29" s="4">
        <v>226662</v>
      </c>
      <c r="P29" s="4">
        <v>0</v>
      </c>
      <c r="Q29" s="4">
        <v>0</v>
      </c>
      <c r="R29" s="4">
        <v>-226662</v>
      </c>
      <c r="S29" s="4">
        <v>0</v>
      </c>
      <c r="T29" s="4">
        <v>-226662</v>
      </c>
      <c r="U29" s="4">
        <v>8162</v>
      </c>
      <c r="V29" s="4">
        <v>0</v>
      </c>
      <c r="W29" s="4">
        <v>13024</v>
      </c>
      <c r="X29" s="4">
        <v>458</v>
      </c>
      <c r="Y29" s="4">
        <v>0</v>
      </c>
      <c r="Z29" s="4">
        <v>-5320</v>
      </c>
      <c r="AA29" s="4">
        <v>8190</v>
      </c>
      <c r="AB29" s="4">
        <v>0</v>
      </c>
      <c r="AC29" s="4">
        <v>13428</v>
      </c>
      <c r="AD29" s="4">
        <v>289</v>
      </c>
      <c r="AE29" s="4">
        <v>0</v>
      </c>
      <c r="AF29" s="4">
        <v>-5527</v>
      </c>
      <c r="AG29" s="93">
        <f t="shared" si="34"/>
        <v>149.38316609428063</v>
      </c>
      <c r="AH29" s="96">
        <f t="shared" si="35"/>
        <v>0</v>
      </c>
      <c r="AI29" s="4">
        <f t="shared" si="36"/>
        <v>4576.4471134475543</v>
      </c>
      <c r="AJ29" s="4">
        <f t="shared" si="37"/>
        <v>0</v>
      </c>
      <c r="AK29" s="4">
        <f t="shared" si="38"/>
        <v>0</v>
      </c>
      <c r="AL29" s="17">
        <f t="shared" si="39"/>
        <v>-4427.0639473532738</v>
      </c>
      <c r="AM29" s="4">
        <f t="shared" si="40"/>
        <v>0</v>
      </c>
      <c r="AN29" s="4">
        <f t="shared" si="41"/>
        <v>-4427.0639473532738</v>
      </c>
      <c r="AO29" s="4">
        <f t="shared" si="42"/>
        <v>0</v>
      </c>
      <c r="AP29" s="4">
        <f t="shared" si="43"/>
        <v>0</v>
      </c>
      <c r="AQ29" s="4">
        <f t="shared" si="44"/>
        <v>4348.7653728823316</v>
      </c>
      <c r="AR29" s="4">
        <f t="shared" si="45"/>
        <v>0</v>
      </c>
      <c r="AS29" s="4">
        <f t="shared" si="46"/>
        <v>0</v>
      </c>
      <c r="AT29" s="17">
        <f t="shared" si="47"/>
        <v>-4348.7653728823316</v>
      </c>
      <c r="AU29" s="4">
        <f t="shared" si="48"/>
        <v>0</v>
      </c>
      <c r="AV29" s="4">
        <f t="shared" si="49"/>
        <v>-4348.7653728823316</v>
      </c>
      <c r="AW29" s="4">
        <f t="shared" si="50"/>
        <v>156.59714894188522</v>
      </c>
      <c r="AX29" s="4">
        <f t="shared" si="51"/>
        <v>0</v>
      </c>
      <c r="AY29" s="4">
        <f t="shared" si="52"/>
        <v>249.88008672128316</v>
      </c>
      <c r="AZ29" s="4">
        <f t="shared" si="53"/>
        <v>8.7872450643694489</v>
      </c>
      <c r="BA29" s="4">
        <f t="shared" si="54"/>
        <v>0</v>
      </c>
      <c r="BB29" s="20">
        <f t="shared" si="55"/>
        <v>-102.07018284376738</v>
      </c>
      <c r="BC29" s="4">
        <f t="shared" si="56"/>
        <v>157.13436043053665</v>
      </c>
      <c r="BD29" s="4">
        <f t="shared" si="57"/>
        <v>0</v>
      </c>
      <c r="BE29" s="4">
        <f t="shared" si="58"/>
        <v>257.63128105753918</v>
      </c>
      <c r="BF29" s="4">
        <f t="shared" si="59"/>
        <v>5.544790007866311</v>
      </c>
      <c r="BG29" s="4">
        <f t="shared" si="60"/>
        <v>0</v>
      </c>
      <c r="BH29" s="20">
        <f t="shared" si="61"/>
        <v>-106.04171063486886</v>
      </c>
      <c r="BI29" s="194">
        <f t="shared" si="62"/>
        <v>-1.6410873368549961E-2</v>
      </c>
      <c r="BJ29" s="184">
        <f t="shared" si="31"/>
        <v>-1.6410873368549961E-2</v>
      </c>
    </row>
    <row r="30" spans="1:62" ht="12">
      <c r="A30" s="3" t="s">
        <v>487</v>
      </c>
      <c r="B30" s="4">
        <v>51407</v>
      </c>
      <c r="C30" s="51" t="s">
        <v>488</v>
      </c>
      <c r="D30" s="4">
        <v>2</v>
      </c>
      <c r="E30" s="4">
        <v>30023</v>
      </c>
      <c r="F30" s="4">
        <v>0</v>
      </c>
      <c r="G30" s="4">
        <v>228053</v>
      </c>
      <c r="H30" s="4">
        <v>392</v>
      </c>
      <c r="I30" s="4">
        <v>0</v>
      </c>
      <c r="J30" s="4">
        <v>-198422</v>
      </c>
      <c r="K30" s="4">
        <v>64</v>
      </c>
      <c r="L30" s="4">
        <v>-198358</v>
      </c>
      <c r="M30" s="4">
        <v>25383</v>
      </c>
      <c r="N30" s="4">
        <v>0</v>
      </c>
      <c r="O30" s="4">
        <v>237777</v>
      </c>
      <c r="P30" s="4">
        <v>441</v>
      </c>
      <c r="Q30" s="4">
        <v>0</v>
      </c>
      <c r="R30" s="4">
        <v>-212835</v>
      </c>
      <c r="S30" s="4">
        <v>64</v>
      </c>
      <c r="T30" s="4">
        <v>-212771</v>
      </c>
      <c r="U30" s="4">
        <v>0</v>
      </c>
      <c r="V30" s="4">
        <v>0</v>
      </c>
      <c r="W30" s="4">
        <v>3931</v>
      </c>
      <c r="X30" s="4">
        <v>0</v>
      </c>
      <c r="Y30" s="4">
        <v>0</v>
      </c>
      <c r="Z30" s="4">
        <v>-3931</v>
      </c>
      <c r="AA30" s="4">
        <v>0</v>
      </c>
      <c r="AB30" s="4">
        <v>0</v>
      </c>
      <c r="AC30" s="4">
        <v>3955</v>
      </c>
      <c r="AD30" s="4">
        <v>0</v>
      </c>
      <c r="AE30" s="4">
        <v>0</v>
      </c>
      <c r="AF30" s="4">
        <v>-3955</v>
      </c>
      <c r="AG30" s="93">
        <f t="shared" si="34"/>
        <v>584.02552181609508</v>
      </c>
      <c r="AH30" s="96">
        <f t="shared" si="35"/>
        <v>0</v>
      </c>
      <c r="AI30" s="4">
        <f t="shared" si="36"/>
        <v>4436.2246386678853</v>
      </c>
      <c r="AJ30" s="4">
        <f t="shared" si="37"/>
        <v>7.6254206625556833</v>
      </c>
      <c r="AK30" s="4">
        <f t="shared" si="38"/>
        <v>0</v>
      </c>
      <c r="AL30" s="17">
        <f t="shared" si="39"/>
        <v>-3859.8245375143465</v>
      </c>
      <c r="AM30" s="4">
        <f t="shared" si="40"/>
        <v>1.2449666387846012</v>
      </c>
      <c r="AN30" s="4">
        <f t="shared" si="41"/>
        <v>-3858.5795708755618</v>
      </c>
      <c r="AO30" s="4">
        <f t="shared" si="42"/>
        <v>493.76544050421148</v>
      </c>
      <c r="AP30" s="4">
        <f t="shared" si="43"/>
        <v>0</v>
      </c>
      <c r="AQ30" s="4">
        <f t="shared" si="44"/>
        <v>4625.3817573482211</v>
      </c>
      <c r="AR30" s="4">
        <f t="shared" si="45"/>
        <v>8.5785982453751437</v>
      </c>
      <c r="AS30" s="4">
        <f t="shared" si="46"/>
        <v>0</v>
      </c>
      <c r="AT30" s="17">
        <f t="shared" si="47"/>
        <v>-4140.1949150893843</v>
      </c>
      <c r="AU30" s="4">
        <f t="shared" si="48"/>
        <v>1.2449666387846012</v>
      </c>
      <c r="AV30" s="4">
        <f t="shared" si="49"/>
        <v>-4138.9499484506005</v>
      </c>
      <c r="AW30" s="4">
        <f t="shared" si="50"/>
        <v>0</v>
      </c>
      <c r="AX30" s="4">
        <f t="shared" si="51"/>
        <v>0</v>
      </c>
      <c r="AY30" s="4">
        <f t="shared" si="52"/>
        <v>76.468185266597928</v>
      </c>
      <c r="AZ30" s="4">
        <f t="shared" si="53"/>
        <v>0</v>
      </c>
      <c r="BA30" s="4">
        <f t="shared" si="54"/>
        <v>0</v>
      </c>
      <c r="BB30" s="20">
        <f t="shared" si="55"/>
        <v>-76.468185266597928</v>
      </c>
      <c r="BC30" s="4">
        <f t="shared" si="56"/>
        <v>0</v>
      </c>
      <c r="BD30" s="4">
        <f t="shared" si="57"/>
        <v>0</v>
      </c>
      <c r="BE30" s="4">
        <f t="shared" si="58"/>
        <v>76.935047756142154</v>
      </c>
      <c r="BF30" s="4">
        <f t="shared" si="59"/>
        <v>0</v>
      </c>
      <c r="BG30" s="4">
        <f t="shared" si="60"/>
        <v>0</v>
      </c>
      <c r="BH30" s="20">
        <f t="shared" si="61"/>
        <v>-76.935047756142154</v>
      </c>
      <c r="BI30" s="194">
        <f t="shared" si="62"/>
        <v>7.1345618794877996E-2</v>
      </c>
      <c r="BJ30" s="184">
        <f t="shared" si="31"/>
        <v>7.136819105339387E-2</v>
      </c>
    </row>
    <row r="31" spans="1:62" ht="12">
      <c r="A31" s="3" t="s">
        <v>239</v>
      </c>
      <c r="B31" s="4">
        <v>51248</v>
      </c>
      <c r="C31" s="51" t="s">
        <v>240</v>
      </c>
      <c r="D31" s="4">
        <v>8</v>
      </c>
      <c r="E31" s="4">
        <v>309</v>
      </c>
      <c r="F31" s="4">
        <v>0</v>
      </c>
      <c r="G31" s="4">
        <v>226252</v>
      </c>
      <c r="H31" s="4">
        <v>6</v>
      </c>
      <c r="I31" s="4">
        <v>0</v>
      </c>
      <c r="J31" s="4">
        <v>-225949</v>
      </c>
      <c r="K31" s="4">
        <v>1338</v>
      </c>
      <c r="L31" s="4">
        <v>-224611</v>
      </c>
      <c r="M31" s="4">
        <v>0</v>
      </c>
      <c r="N31" s="4">
        <v>0</v>
      </c>
      <c r="O31" s="4">
        <v>227681</v>
      </c>
      <c r="P31" s="4">
        <v>0</v>
      </c>
      <c r="Q31" s="4">
        <v>0</v>
      </c>
      <c r="R31" s="4">
        <v>-227681</v>
      </c>
      <c r="S31" s="4">
        <v>1502</v>
      </c>
      <c r="T31" s="4">
        <v>-226179</v>
      </c>
      <c r="U31" s="4">
        <v>14882</v>
      </c>
      <c r="V31" s="4">
        <v>0</v>
      </c>
      <c r="W31" s="4">
        <v>18216</v>
      </c>
      <c r="X31" s="4">
        <v>1268</v>
      </c>
      <c r="Y31" s="4">
        <v>0</v>
      </c>
      <c r="Z31" s="4">
        <v>-4602</v>
      </c>
      <c r="AA31" s="4">
        <v>15018</v>
      </c>
      <c r="AB31" s="4">
        <v>0</v>
      </c>
      <c r="AC31" s="4">
        <v>18161</v>
      </c>
      <c r="AD31" s="4">
        <v>1286</v>
      </c>
      <c r="AE31" s="4">
        <v>0</v>
      </c>
      <c r="AF31" s="4">
        <v>-4429</v>
      </c>
      <c r="AG31" s="93">
        <f t="shared" si="34"/>
        <v>6.0295035903840146</v>
      </c>
      <c r="AH31" s="96">
        <f t="shared" si="35"/>
        <v>0</v>
      </c>
      <c r="AI31" s="4">
        <f t="shared" si="36"/>
        <v>4414.8454573837025</v>
      </c>
      <c r="AJ31" s="4">
        <f t="shared" si="37"/>
        <v>0.11707773961910709</v>
      </c>
      <c r="AK31" s="4">
        <f t="shared" si="38"/>
        <v>0</v>
      </c>
      <c r="AL31" s="17">
        <f t="shared" si="39"/>
        <v>-4408.933031532938</v>
      </c>
      <c r="AM31" s="4">
        <f t="shared" si="40"/>
        <v>26.108335935060879</v>
      </c>
      <c r="AN31" s="4">
        <f t="shared" si="41"/>
        <v>-4382.8246955978766</v>
      </c>
      <c r="AO31" s="4">
        <f t="shared" si="42"/>
        <v>0</v>
      </c>
      <c r="AP31" s="4">
        <f t="shared" si="43"/>
        <v>0</v>
      </c>
      <c r="AQ31" s="4">
        <f t="shared" si="44"/>
        <v>4442.7294723696532</v>
      </c>
      <c r="AR31" s="4">
        <f t="shared" si="45"/>
        <v>0</v>
      </c>
      <c r="AS31" s="4">
        <f t="shared" si="46"/>
        <v>0</v>
      </c>
      <c r="AT31" s="17">
        <f t="shared" si="47"/>
        <v>-4442.7294723696532</v>
      </c>
      <c r="AU31" s="4">
        <f t="shared" si="48"/>
        <v>29.308460817983139</v>
      </c>
      <c r="AV31" s="4">
        <f t="shared" si="49"/>
        <v>-4413.4210115516707</v>
      </c>
      <c r="AW31" s="4">
        <f t="shared" si="50"/>
        <v>290.39182016859195</v>
      </c>
      <c r="AX31" s="4">
        <f t="shared" si="51"/>
        <v>0</v>
      </c>
      <c r="AY31" s="4">
        <f t="shared" si="52"/>
        <v>355.44801748360914</v>
      </c>
      <c r="AZ31" s="4">
        <f t="shared" si="53"/>
        <v>24.742428972837963</v>
      </c>
      <c r="BA31" s="4">
        <f t="shared" si="54"/>
        <v>0</v>
      </c>
      <c r="BB31" s="20">
        <f t="shared" si="55"/>
        <v>-89.798626287855143</v>
      </c>
      <c r="BC31" s="4">
        <f t="shared" si="56"/>
        <v>293.04558226662505</v>
      </c>
      <c r="BD31" s="4">
        <f t="shared" si="57"/>
        <v>0</v>
      </c>
      <c r="BE31" s="4">
        <f t="shared" si="58"/>
        <v>354.37480487043399</v>
      </c>
      <c r="BF31" s="4">
        <f t="shared" si="59"/>
        <v>25.093662191695287</v>
      </c>
      <c r="BG31" s="4">
        <f t="shared" si="60"/>
        <v>0</v>
      </c>
      <c r="BH31" s="20">
        <f t="shared" si="61"/>
        <v>-86.422884795504217</v>
      </c>
      <c r="BI31" s="194">
        <f t="shared" si="62"/>
        <v>6.7620613226575532E-3</v>
      </c>
      <c r="BJ31" s="184">
        <f t="shared" si="31"/>
        <v>6.0860422401873837E-3</v>
      </c>
    </row>
    <row r="32" spans="1:62" ht="12">
      <c r="A32" s="3" t="s">
        <v>421</v>
      </c>
      <c r="B32" s="4">
        <v>51135</v>
      </c>
      <c r="C32" s="51" t="s">
        <v>422</v>
      </c>
      <c r="D32" s="4">
        <v>34</v>
      </c>
      <c r="E32" s="4">
        <v>26871</v>
      </c>
      <c r="F32" s="4">
        <v>0</v>
      </c>
      <c r="G32" s="4">
        <v>187041</v>
      </c>
      <c r="H32" s="4">
        <v>253</v>
      </c>
      <c r="I32" s="4" t="s">
        <v>44</v>
      </c>
      <c r="J32" s="4">
        <v>-160423</v>
      </c>
      <c r="K32" s="4">
        <v>0</v>
      </c>
      <c r="L32" s="4">
        <v>-160423</v>
      </c>
      <c r="M32" s="4">
        <v>19322</v>
      </c>
      <c r="N32" s="4">
        <v>0</v>
      </c>
      <c r="O32" s="4">
        <v>186604</v>
      </c>
      <c r="P32" s="4">
        <v>250</v>
      </c>
      <c r="Q32" s="4" t="s">
        <v>44</v>
      </c>
      <c r="R32" s="4">
        <v>-167532</v>
      </c>
      <c r="S32" s="4">
        <v>0</v>
      </c>
      <c r="T32" s="4">
        <v>-167532</v>
      </c>
      <c r="U32" s="4">
        <v>11183</v>
      </c>
      <c r="V32" s="4">
        <v>0</v>
      </c>
      <c r="W32" s="4">
        <v>15447</v>
      </c>
      <c r="X32" s="4">
        <v>750</v>
      </c>
      <c r="Y32" s="4" t="s">
        <v>44</v>
      </c>
      <c r="Z32" s="4">
        <v>-5014</v>
      </c>
      <c r="AA32" s="4">
        <v>11704</v>
      </c>
      <c r="AB32" s="4">
        <v>0</v>
      </c>
      <c r="AC32" s="4">
        <v>16200</v>
      </c>
      <c r="AD32" s="4">
        <v>750</v>
      </c>
      <c r="AE32" s="4" t="s">
        <v>44</v>
      </c>
      <c r="AF32" s="4">
        <v>-5246</v>
      </c>
      <c r="AG32" s="93">
        <f t="shared" si="34"/>
        <v>525.49134643590492</v>
      </c>
      <c r="AH32" s="96">
        <f t="shared" si="35"/>
        <v>0</v>
      </c>
      <c r="AI32" s="4">
        <f t="shared" si="36"/>
        <v>3657.7882076855381</v>
      </c>
      <c r="AJ32" s="4">
        <f t="shared" si="37"/>
        <v>4.9476874938887256</v>
      </c>
      <c r="AK32" s="4" t="e">
        <f t="shared" si="38"/>
        <v>#VALUE!</v>
      </c>
      <c r="AL32" s="17">
        <f t="shared" si="39"/>
        <v>-3137.244548743522</v>
      </c>
      <c r="AM32" s="4">
        <f t="shared" si="40"/>
        <v>0</v>
      </c>
      <c r="AN32" s="4">
        <f t="shared" si="41"/>
        <v>-3137.244548743522</v>
      </c>
      <c r="AO32" s="4">
        <f t="shared" si="42"/>
        <v>377.86252077833188</v>
      </c>
      <c r="AP32" s="4">
        <f t="shared" si="43"/>
        <v>0</v>
      </c>
      <c r="AQ32" s="4">
        <f t="shared" si="44"/>
        <v>3649.2422020142758</v>
      </c>
      <c r="AR32" s="4">
        <f t="shared" si="45"/>
        <v>4.8890192627358955</v>
      </c>
      <c r="AS32" s="4" t="e">
        <f t="shared" si="46"/>
        <v>#VALUE!</v>
      </c>
      <c r="AT32" s="17">
        <f t="shared" si="47"/>
        <v>-3276.2687004986801</v>
      </c>
      <c r="AU32" s="4">
        <f t="shared" si="48"/>
        <v>0</v>
      </c>
      <c r="AV32" s="4">
        <f t="shared" si="49"/>
        <v>-3276.2687004986801</v>
      </c>
      <c r="AW32" s="4">
        <f t="shared" si="50"/>
        <v>218.69560966070208</v>
      </c>
      <c r="AX32" s="4">
        <f t="shared" si="51"/>
        <v>0</v>
      </c>
      <c r="AY32" s="4">
        <f t="shared" si="52"/>
        <v>302.08272220592551</v>
      </c>
      <c r="AZ32" s="4">
        <f t="shared" si="53"/>
        <v>14.667057788207686</v>
      </c>
      <c r="BA32" s="4" t="e">
        <f t="shared" si="54"/>
        <v>#VALUE!</v>
      </c>
      <c r="BB32" s="20">
        <f t="shared" si="55"/>
        <v>-98.054170333431117</v>
      </c>
      <c r="BC32" s="4">
        <f t="shared" si="56"/>
        <v>228.88432580424367</v>
      </c>
      <c r="BD32" s="4">
        <f t="shared" si="57"/>
        <v>0</v>
      </c>
      <c r="BE32" s="4">
        <f t="shared" si="58"/>
        <v>316.80844822528599</v>
      </c>
      <c r="BF32" s="4">
        <f t="shared" si="59"/>
        <v>14.667057788207686</v>
      </c>
      <c r="BG32" s="4" t="e">
        <f t="shared" si="60"/>
        <v>#VALUE!</v>
      </c>
      <c r="BH32" s="20">
        <f t="shared" si="61"/>
        <v>-102.59118020925003</v>
      </c>
      <c r="BI32" s="194">
        <f t="shared" si="62"/>
        <v>4.4373386848165941E-2</v>
      </c>
      <c r="BJ32" s="184">
        <f t="shared" si="31"/>
        <v>4.4373386848165941E-2</v>
      </c>
    </row>
    <row r="33" spans="1:62" ht="12">
      <c r="B33" s="4"/>
      <c r="C33" s="51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93"/>
      <c r="AH33" s="96"/>
      <c r="AI33" s="4"/>
      <c r="AJ33" s="4"/>
      <c r="AK33" s="4"/>
      <c r="AL33" s="17"/>
      <c r="AM33" s="4"/>
      <c r="AN33" s="4"/>
      <c r="AO33" s="4"/>
      <c r="AP33" s="4"/>
      <c r="AQ33" s="4"/>
      <c r="AR33" s="4"/>
      <c r="AS33" s="4"/>
      <c r="AT33" s="17"/>
      <c r="AU33" s="4"/>
      <c r="AV33" s="4"/>
      <c r="AW33" s="4"/>
      <c r="AX33" s="4"/>
      <c r="AY33" s="4"/>
      <c r="AZ33" s="4"/>
      <c r="BA33" s="4"/>
      <c r="BB33" s="20"/>
      <c r="BC33" s="4"/>
      <c r="BD33" s="4"/>
      <c r="BE33" s="4"/>
      <c r="BF33" s="4"/>
      <c r="BG33" s="4"/>
      <c r="BH33" s="20"/>
      <c r="BI33" s="157"/>
      <c r="BJ33" s="184"/>
    </row>
    <row r="34" spans="1:62" ht="12">
      <c r="B34" s="4"/>
      <c r="C34" s="51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93"/>
      <c r="AH34" s="96"/>
      <c r="AI34" s="4"/>
      <c r="AJ34" s="4"/>
      <c r="AK34" s="4"/>
      <c r="AL34" s="17"/>
      <c r="AM34" s="4"/>
      <c r="AN34" s="4"/>
      <c r="AO34" s="4"/>
      <c r="AP34" s="4"/>
      <c r="AQ34" s="4"/>
      <c r="AR34" s="4"/>
      <c r="AS34" s="4"/>
      <c r="AT34" s="17"/>
      <c r="AU34" s="4"/>
      <c r="AV34" s="4"/>
      <c r="AW34" s="4"/>
      <c r="AX34" s="4"/>
      <c r="AY34" s="4"/>
      <c r="AZ34" s="4"/>
      <c r="BA34" s="4"/>
      <c r="BB34" s="20"/>
      <c r="BC34" s="4"/>
      <c r="BD34" s="4"/>
      <c r="BE34" s="4"/>
      <c r="BF34" s="4"/>
      <c r="BG34" s="4"/>
      <c r="BH34" s="20"/>
      <c r="BI34" s="157"/>
      <c r="BJ34" s="184"/>
    </row>
    <row r="35" spans="1:62" s="41" customFormat="1" ht="12">
      <c r="A35" s="135" t="s">
        <v>942</v>
      </c>
      <c r="B35" s="132">
        <f>SUM(B36:B68)</f>
        <v>1011376</v>
      </c>
      <c r="C35" s="132"/>
      <c r="D35" s="132"/>
      <c r="E35" s="132">
        <f t="shared" ref="E35:AF35" si="63">SUM(E36:E68)</f>
        <v>400206</v>
      </c>
      <c r="F35" s="132">
        <f t="shared" si="63"/>
        <v>1</v>
      </c>
      <c r="G35" s="132">
        <f t="shared" si="63"/>
        <v>3915657</v>
      </c>
      <c r="H35" s="132">
        <f t="shared" si="63"/>
        <v>10610</v>
      </c>
      <c r="I35" s="132">
        <f t="shared" si="63"/>
        <v>1080</v>
      </c>
      <c r="J35" s="132">
        <f t="shared" si="63"/>
        <v>-3527140</v>
      </c>
      <c r="K35" s="132">
        <f t="shared" si="63"/>
        <v>5689</v>
      </c>
      <c r="L35" s="132">
        <f t="shared" si="63"/>
        <v>-3521451</v>
      </c>
      <c r="M35" s="132">
        <f t="shared" si="63"/>
        <v>331442</v>
      </c>
      <c r="N35" s="132">
        <f t="shared" si="63"/>
        <v>0</v>
      </c>
      <c r="O35" s="132">
        <f t="shared" si="63"/>
        <v>3941450</v>
      </c>
      <c r="P35" s="132">
        <f t="shared" si="63"/>
        <v>10225</v>
      </c>
      <c r="Q35" s="132">
        <f t="shared" si="63"/>
        <v>1026</v>
      </c>
      <c r="R35" s="132">
        <f t="shared" si="63"/>
        <v>-3621259</v>
      </c>
      <c r="S35" s="132">
        <f t="shared" si="63"/>
        <v>5938</v>
      </c>
      <c r="T35" s="132">
        <f t="shared" si="63"/>
        <v>-3615321</v>
      </c>
      <c r="U35" s="132">
        <f t="shared" si="63"/>
        <v>17835</v>
      </c>
      <c r="V35" s="132">
        <f t="shared" si="63"/>
        <v>0</v>
      </c>
      <c r="W35" s="132">
        <f t="shared" si="63"/>
        <v>103083</v>
      </c>
      <c r="X35" s="132">
        <f t="shared" si="63"/>
        <v>666</v>
      </c>
      <c r="Y35" s="132">
        <f t="shared" si="63"/>
        <v>0</v>
      </c>
      <c r="Z35" s="132">
        <f t="shared" si="63"/>
        <v>-85914</v>
      </c>
      <c r="AA35" s="132">
        <f t="shared" si="63"/>
        <v>17430</v>
      </c>
      <c r="AB35" s="132">
        <f t="shared" si="63"/>
        <v>0</v>
      </c>
      <c r="AC35" s="132">
        <f t="shared" si="63"/>
        <v>106215</v>
      </c>
      <c r="AD35" s="132">
        <f t="shared" si="63"/>
        <v>625</v>
      </c>
      <c r="AE35" s="132">
        <f t="shared" si="63"/>
        <v>0</v>
      </c>
      <c r="AF35" s="132">
        <f t="shared" si="63"/>
        <v>-89410</v>
      </c>
      <c r="AG35" s="131">
        <f t="shared" ref="AG35:AG68" si="64">1000*E35/$B35</f>
        <v>395.70446599484268</v>
      </c>
      <c r="AH35" s="132">
        <f t="shared" ref="AH35:AH68" si="65">1000*F35/$B35</f>
        <v>9.8875195772887641E-4</v>
      </c>
      <c r="AI35" s="132">
        <f t="shared" ref="AI35:AI68" si="66">1000*G35/$B35</f>
        <v>3871.6135245447786</v>
      </c>
      <c r="AJ35" s="132">
        <f t="shared" ref="AJ35:AJ68" si="67">1000*H35/$B35</f>
        <v>10.490658271503378</v>
      </c>
      <c r="AK35" s="132">
        <f t="shared" ref="AK35:AK68" si="68">1000*I35/$B35</f>
        <v>1.0678521143471864</v>
      </c>
      <c r="AL35" s="133">
        <f t="shared" ref="AL35:AL68" si="69">1000*J35/$B35</f>
        <v>-3487.4665801838287</v>
      </c>
      <c r="AM35" s="132">
        <f t="shared" ref="AM35:AM68" si="70">1000*K35/$B35</f>
        <v>5.6250098875195773</v>
      </c>
      <c r="AN35" s="132">
        <f t="shared" ref="AN35:AN68" si="71">1000*L35/$B35</f>
        <v>-3481.8415702963093</v>
      </c>
      <c r="AO35" s="132">
        <f t="shared" ref="AO35:AO68" si="72">1000*M35/$B35</f>
        <v>327.71392637357422</v>
      </c>
      <c r="AP35" s="132">
        <f t="shared" ref="AP35:AP68" si="73">1000*N35/$B35</f>
        <v>0</v>
      </c>
      <c r="AQ35" s="132">
        <f t="shared" ref="AQ35:AQ68" si="74">1000*O35/$B35</f>
        <v>3897.1164037904796</v>
      </c>
      <c r="AR35" s="132">
        <f t="shared" ref="AR35:AR68" si="75">1000*P35/$B35</f>
        <v>10.109988767777761</v>
      </c>
      <c r="AS35" s="132">
        <f t="shared" ref="AS35:AS68" si="76">1000*Q35/$B35</f>
        <v>1.0144595086298271</v>
      </c>
      <c r="AT35" s="133">
        <f t="shared" ref="AT35:AT68" si="77">1000*R35/$B35</f>
        <v>-3580.5269256933129</v>
      </c>
      <c r="AU35" s="132">
        <f t="shared" ref="AU35:AU68" si="78">1000*S35/$B35</f>
        <v>5.8712091249940679</v>
      </c>
      <c r="AV35" s="132">
        <f t="shared" ref="AV35:AV68" si="79">1000*T35/$B35</f>
        <v>-3574.6557165683189</v>
      </c>
      <c r="AW35" s="132">
        <f t="shared" ref="AW35:AW68" si="80">1000*U35/$B35</f>
        <v>17.63439116609451</v>
      </c>
      <c r="AX35" s="132">
        <f t="shared" ref="AX35:AX68" si="81">1000*V35/$B35</f>
        <v>0</v>
      </c>
      <c r="AY35" s="132">
        <f t="shared" ref="AY35:AY68" si="82">1000*W35/$B35</f>
        <v>101.92351805856576</v>
      </c>
      <c r="AZ35" s="132">
        <f t="shared" ref="AZ35:AZ68" si="83">1000*X35/$B35</f>
        <v>0.6585088038474316</v>
      </c>
      <c r="BA35" s="132">
        <f t="shared" ref="BA35:BA68" si="84">1000*Y35/$B35</f>
        <v>0</v>
      </c>
      <c r="BB35" s="134">
        <f t="shared" ref="BB35:BB68" si="85">1000*Z35/$B35</f>
        <v>-84.947635696318684</v>
      </c>
      <c r="BC35" s="132">
        <f t="shared" ref="BC35:BC68" si="86">1000*AA35/$B35</f>
        <v>17.233946623214315</v>
      </c>
      <c r="BD35" s="132">
        <f t="shared" ref="BD35:BD68" si="87">1000*AB35/$B35</f>
        <v>0</v>
      </c>
      <c r="BE35" s="132">
        <f t="shared" ref="BE35:BE68" si="88">1000*AC35/$B35</f>
        <v>105.02028919017259</v>
      </c>
      <c r="BF35" s="132">
        <f t="shared" ref="BF35:BF68" si="89">1000*AD35/$B35</f>
        <v>0.61796997358054773</v>
      </c>
      <c r="BG35" s="132">
        <f t="shared" ref="BG35:BG68" si="90">1000*AE35/$B35</f>
        <v>0</v>
      </c>
      <c r="BH35" s="134">
        <f t="shared" ref="BH35:BH68" si="91">1000*AF35/$B35</f>
        <v>-88.404312540538825</v>
      </c>
      <c r="BI35" s="158">
        <f t="shared" ref="BI35:BI98" si="92">(AT35+BH35)/(AL35+BB35)-1</f>
        <v>2.7017310009759044E-2</v>
      </c>
      <c r="BJ35" s="186">
        <f t="shared" si="31"/>
        <v>2.6990892244061815E-2</v>
      </c>
    </row>
    <row r="36" spans="1:62" ht="12">
      <c r="A36" s="3" t="s">
        <v>227</v>
      </c>
      <c r="B36" s="4">
        <v>47915</v>
      </c>
      <c r="C36" s="51" t="s">
        <v>228</v>
      </c>
      <c r="D36" s="4">
        <v>16</v>
      </c>
      <c r="E36" s="4">
        <v>2400</v>
      </c>
      <c r="F36" s="4">
        <v>0</v>
      </c>
      <c r="G36" s="4">
        <v>181000</v>
      </c>
      <c r="H36" s="4">
        <v>8</v>
      </c>
      <c r="I36" s="4" t="s">
        <v>44</v>
      </c>
      <c r="J36" s="4">
        <v>-178608</v>
      </c>
      <c r="K36" s="4">
        <v>236</v>
      </c>
      <c r="L36" s="4">
        <v>-178372</v>
      </c>
      <c r="M36" s="4">
        <v>2400</v>
      </c>
      <c r="N36" s="4">
        <v>0</v>
      </c>
      <c r="O36" s="4">
        <v>181000</v>
      </c>
      <c r="P36" s="4">
        <v>8</v>
      </c>
      <c r="Q36" s="4" t="s">
        <v>44</v>
      </c>
      <c r="R36" s="4">
        <v>-178608</v>
      </c>
      <c r="S36" s="4">
        <v>220</v>
      </c>
      <c r="T36" s="4">
        <v>-178388</v>
      </c>
      <c r="U36" s="4">
        <v>12500</v>
      </c>
      <c r="V36" s="4">
        <v>0</v>
      </c>
      <c r="W36" s="4">
        <v>17409</v>
      </c>
      <c r="X36" s="4">
        <v>160</v>
      </c>
      <c r="Y36" s="4" t="s">
        <v>44</v>
      </c>
      <c r="Z36" s="4">
        <v>-5069</v>
      </c>
      <c r="AA36" s="4">
        <v>11967</v>
      </c>
      <c r="AB36" s="4">
        <v>0</v>
      </c>
      <c r="AC36" s="4">
        <v>17868</v>
      </c>
      <c r="AD36" s="4">
        <v>150</v>
      </c>
      <c r="AE36" s="4" t="s">
        <v>44</v>
      </c>
      <c r="AF36" s="4">
        <v>-6051</v>
      </c>
      <c r="AG36" s="93">
        <f t="shared" si="64"/>
        <v>50.088698737347386</v>
      </c>
      <c r="AH36" s="96">
        <f t="shared" si="65"/>
        <v>0</v>
      </c>
      <c r="AI36" s="4">
        <f t="shared" si="66"/>
        <v>3777.5226964416152</v>
      </c>
      <c r="AJ36" s="4">
        <f t="shared" si="67"/>
        <v>0.1669623291244913</v>
      </c>
      <c r="AK36" s="4" t="e">
        <f t="shared" si="68"/>
        <v>#VALUE!</v>
      </c>
      <c r="AL36" s="17">
        <f t="shared" si="69"/>
        <v>-3727.6009600333923</v>
      </c>
      <c r="AM36" s="4">
        <f t="shared" si="70"/>
        <v>4.9253887091724931</v>
      </c>
      <c r="AN36" s="4">
        <f t="shared" si="71"/>
        <v>-3722.6755713242201</v>
      </c>
      <c r="AO36" s="4">
        <f t="shared" si="72"/>
        <v>50.088698737347386</v>
      </c>
      <c r="AP36" s="4">
        <f t="shared" si="73"/>
        <v>0</v>
      </c>
      <c r="AQ36" s="4">
        <f t="shared" si="74"/>
        <v>3777.5226964416152</v>
      </c>
      <c r="AR36" s="4">
        <f t="shared" si="75"/>
        <v>0.1669623291244913</v>
      </c>
      <c r="AS36" s="4" t="e">
        <f t="shared" si="76"/>
        <v>#VALUE!</v>
      </c>
      <c r="AT36" s="17">
        <f t="shared" si="77"/>
        <v>-3727.6009600333923</v>
      </c>
      <c r="AU36" s="4">
        <f t="shared" si="78"/>
        <v>4.5914640509235101</v>
      </c>
      <c r="AV36" s="4">
        <f t="shared" si="79"/>
        <v>-3723.0094959824692</v>
      </c>
      <c r="AW36" s="4">
        <f t="shared" si="80"/>
        <v>260.87863925701765</v>
      </c>
      <c r="AX36" s="4">
        <f t="shared" si="81"/>
        <v>0</v>
      </c>
      <c r="AY36" s="4">
        <f t="shared" si="82"/>
        <v>363.3308984660336</v>
      </c>
      <c r="AZ36" s="4">
        <f t="shared" si="83"/>
        <v>3.3392465824898259</v>
      </c>
      <c r="BA36" s="4" t="e">
        <f t="shared" si="84"/>
        <v>#VALUE!</v>
      </c>
      <c r="BB36" s="20">
        <f t="shared" si="85"/>
        <v>-105.7915057915058</v>
      </c>
      <c r="BC36" s="4">
        <f t="shared" si="86"/>
        <v>249.75477407909841</v>
      </c>
      <c r="BD36" s="4">
        <f t="shared" si="87"/>
        <v>0</v>
      </c>
      <c r="BE36" s="4">
        <f t="shared" si="88"/>
        <v>372.91036209955126</v>
      </c>
      <c r="BF36" s="4">
        <f t="shared" si="89"/>
        <v>3.1305436710842116</v>
      </c>
      <c r="BG36" s="4" t="e">
        <f t="shared" si="90"/>
        <v>#VALUE!</v>
      </c>
      <c r="BH36" s="20">
        <f t="shared" si="91"/>
        <v>-126.28613169153709</v>
      </c>
      <c r="BI36" s="194">
        <f t="shared" si="92"/>
        <v>5.3463416758767757E-3</v>
      </c>
      <c r="BJ36" s="184">
        <f t="shared" si="31"/>
        <v>5.4404413408126739E-3</v>
      </c>
    </row>
    <row r="37" spans="1:62" ht="12">
      <c r="A37" s="3" t="s">
        <v>107</v>
      </c>
      <c r="B37" s="4">
        <v>46858</v>
      </c>
      <c r="C37" s="51" t="s">
        <v>108</v>
      </c>
      <c r="D37" s="4">
        <v>35</v>
      </c>
      <c r="E37" s="4">
        <v>0</v>
      </c>
      <c r="F37" s="4">
        <v>0</v>
      </c>
      <c r="G37" s="4">
        <v>177268</v>
      </c>
      <c r="H37" s="4">
        <v>0</v>
      </c>
      <c r="I37" s="4">
        <v>0</v>
      </c>
      <c r="J37" s="4">
        <v>-177268</v>
      </c>
      <c r="K37" s="4">
        <v>93</v>
      </c>
      <c r="L37" s="4">
        <v>-177175</v>
      </c>
      <c r="M37" s="4">
        <v>0</v>
      </c>
      <c r="N37" s="4">
        <v>0</v>
      </c>
      <c r="O37" s="4">
        <v>174344</v>
      </c>
      <c r="P37" s="4">
        <v>0</v>
      </c>
      <c r="Q37" s="4">
        <v>0</v>
      </c>
      <c r="R37" s="4">
        <v>-174344</v>
      </c>
      <c r="S37" s="4">
        <v>134</v>
      </c>
      <c r="T37" s="4">
        <v>-174210</v>
      </c>
      <c r="U37" s="4">
        <v>0</v>
      </c>
      <c r="V37" s="4">
        <v>0</v>
      </c>
      <c r="W37" s="4">
        <v>3490</v>
      </c>
      <c r="X37" s="4">
        <v>0</v>
      </c>
      <c r="Y37" s="4">
        <v>0</v>
      </c>
      <c r="Z37" s="4">
        <v>-3490</v>
      </c>
      <c r="AA37" s="4">
        <v>0</v>
      </c>
      <c r="AB37" s="4">
        <v>0</v>
      </c>
      <c r="AC37" s="4">
        <v>3455</v>
      </c>
      <c r="AD37" s="4">
        <v>0</v>
      </c>
      <c r="AE37" s="4">
        <v>0</v>
      </c>
      <c r="AF37" s="4">
        <v>-3455</v>
      </c>
      <c r="AG37" s="93">
        <f t="shared" si="64"/>
        <v>0</v>
      </c>
      <c r="AH37" s="96">
        <f t="shared" si="65"/>
        <v>0</v>
      </c>
      <c r="AI37" s="4">
        <f t="shared" si="66"/>
        <v>3783.0893337317002</v>
      </c>
      <c r="AJ37" s="4">
        <f t="shared" si="67"/>
        <v>0</v>
      </c>
      <c r="AK37" s="4">
        <f t="shared" si="68"/>
        <v>0</v>
      </c>
      <c r="AL37" s="17">
        <f t="shared" si="69"/>
        <v>-3783.0893337317002</v>
      </c>
      <c r="AM37" s="4">
        <f t="shared" si="70"/>
        <v>1.9847197917111272</v>
      </c>
      <c r="AN37" s="4">
        <f t="shared" si="71"/>
        <v>-3781.1046139399891</v>
      </c>
      <c r="AO37" s="4">
        <f t="shared" si="72"/>
        <v>0</v>
      </c>
      <c r="AP37" s="4">
        <f t="shared" si="73"/>
        <v>0</v>
      </c>
      <c r="AQ37" s="4">
        <f t="shared" si="74"/>
        <v>3720.68803619446</v>
      </c>
      <c r="AR37" s="4">
        <f t="shared" si="75"/>
        <v>0</v>
      </c>
      <c r="AS37" s="4">
        <f t="shared" si="76"/>
        <v>0</v>
      </c>
      <c r="AT37" s="17">
        <f t="shared" si="77"/>
        <v>-3720.68803619446</v>
      </c>
      <c r="AU37" s="4">
        <f t="shared" si="78"/>
        <v>2.8597037859063552</v>
      </c>
      <c r="AV37" s="4">
        <f t="shared" si="79"/>
        <v>-3717.8283324085537</v>
      </c>
      <c r="AW37" s="4">
        <f t="shared" si="80"/>
        <v>0</v>
      </c>
      <c r="AX37" s="4">
        <f t="shared" si="81"/>
        <v>0</v>
      </c>
      <c r="AY37" s="4">
        <f t="shared" si="82"/>
        <v>74.480344871740158</v>
      </c>
      <c r="AZ37" s="4">
        <f t="shared" si="83"/>
        <v>0</v>
      </c>
      <c r="BA37" s="4">
        <f t="shared" si="84"/>
        <v>0</v>
      </c>
      <c r="BB37" s="20">
        <f t="shared" si="85"/>
        <v>-74.480344871740158</v>
      </c>
      <c r="BC37" s="4">
        <f t="shared" si="86"/>
        <v>0</v>
      </c>
      <c r="BD37" s="4">
        <f t="shared" si="87"/>
        <v>0</v>
      </c>
      <c r="BE37" s="4">
        <f t="shared" si="88"/>
        <v>73.73340731571983</v>
      </c>
      <c r="BF37" s="4">
        <f t="shared" si="89"/>
        <v>0</v>
      </c>
      <c r="BG37" s="4">
        <f t="shared" si="90"/>
        <v>0</v>
      </c>
      <c r="BH37" s="20">
        <f t="shared" si="91"/>
        <v>-73.73340731571983</v>
      </c>
      <c r="BI37" s="194">
        <f t="shared" si="92"/>
        <v>-1.6369953197092224E-2</v>
      </c>
      <c r="BJ37" s="184">
        <f t="shared" si="31"/>
        <v>-1.6605319237262384E-2</v>
      </c>
    </row>
    <row r="38" spans="1:62" ht="12">
      <c r="A38" s="3" t="s">
        <v>301</v>
      </c>
      <c r="B38" s="4">
        <v>45995</v>
      </c>
      <c r="C38" s="51" t="s">
        <v>302</v>
      </c>
      <c r="D38" s="4">
        <v>33</v>
      </c>
      <c r="E38" s="4">
        <v>25285</v>
      </c>
      <c r="F38" s="4">
        <v>0</v>
      </c>
      <c r="G38" s="4">
        <v>189157</v>
      </c>
      <c r="H38" s="4">
        <v>325</v>
      </c>
      <c r="I38" s="4">
        <v>0</v>
      </c>
      <c r="J38" s="4">
        <v>-164197</v>
      </c>
      <c r="K38" s="4">
        <v>0</v>
      </c>
      <c r="L38" s="4">
        <v>-164197</v>
      </c>
      <c r="M38" s="4">
        <v>19445</v>
      </c>
      <c r="N38" s="4">
        <v>0</v>
      </c>
      <c r="O38" s="4">
        <v>191417</v>
      </c>
      <c r="P38" s="4">
        <v>350</v>
      </c>
      <c r="Q38" s="4">
        <v>0</v>
      </c>
      <c r="R38" s="4">
        <v>-172322</v>
      </c>
      <c r="S38" s="4">
        <v>0</v>
      </c>
      <c r="T38" s="4">
        <v>-172322</v>
      </c>
      <c r="U38" s="4">
        <v>0</v>
      </c>
      <c r="V38" s="4">
        <v>0</v>
      </c>
      <c r="W38" s="4">
        <v>3059</v>
      </c>
      <c r="X38" s="4">
        <v>0</v>
      </c>
      <c r="Y38" s="4">
        <v>0</v>
      </c>
      <c r="Z38" s="4">
        <v>-3059</v>
      </c>
      <c r="AA38" s="4">
        <v>0</v>
      </c>
      <c r="AB38" s="4">
        <v>0</v>
      </c>
      <c r="AC38" s="4">
        <v>3213</v>
      </c>
      <c r="AD38" s="4">
        <v>0</v>
      </c>
      <c r="AE38" s="4">
        <v>0</v>
      </c>
      <c r="AF38" s="4">
        <v>-3213</v>
      </c>
      <c r="AG38" s="93">
        <f t="shared" si="64"/>
        <v>549.7336667029025</v>
      </c>
      <c r="AH38" s="96">
        <f t="shared" si="65"/>
        <v>0</v>
      </c>
      <c r="AI38" s="4">
        <f t="shared" si="66"/>
        <v>4112.555712577454</v>
      </c>
      <c r="AJ38" s="4">
        <f t="shared" si="67"/>
        <v>7.0659854331992609</v>
      </c>
      <c r="AK38" s="4">
        <f t="shared" si="68"/>
        <v>0</v>
      </c>
      <c r="AL38" s="17">
        <f t="shared" si="69"/>
        <v>-3569.8880313077507</v>
      </c>
      <c r="AM38" s="4">
        <f t="shared" si="70"/>
        <v>0</v>
      </c>
      <c r="AN38" s="4">
        <f t="shared" si="71"/>
        <v>-3569.8880313077507</v>
      </c>
      <c r="AO38" s="4">
        <f t="shared" si="72"/>
        <v>422.76334384172191</v>
      </c>
      <c r="AP38" s="4">
        <f t="shared" si="73"/>
        <v>0</v>
      </c>
      <c r="AQ38" s="4">
        <f t="shared" si="74"/>
        <v>4161.6914882052397</v>
      </c>
      <c r="AR38" s="4">
        <f t="shared" si="75"/>
        <v>7.6095227742145886</v>
      </c>
      <c r="AS38" s="4">
        <f t="shared" si="76"/>
        <v>0</v>
      </c>
      <c r="AT38" s="17">
        <f t="shared" si="77"/>
        <v>-3746.5376671377326</v>
      </c>
      <c r="AU38" s="4">
        <f t="shared" si="78"/>
        <v>0</v>
      </c>
      <c r="AV38" s="4">
        <f t="shared" si="79"/>
        <v>-3746.5376671377326</v>
      </c>
      <c r="AW38" s="4">
        <f t="shared" si="80"/>
        <v>0</v>
      </c>
      <c r="AX38" s="4">
        <f t="shared" si="81"/>
        <v>0</v>
      </c>
      <c r="AY38" s="4">
        <f t="shared" si="82"/>
        <v>66.507229046635501</v>
      </c>
      <c r="AZ38" s="4">
        <f t="shared" si="83"/>
        <v>0</v>
      </c>
      <c r="BA38" s="4">
        <f t="shared" si="84"/>
        <v>0</v>
      </c>
      <c r="BB38" s="20">
        <f t="shared" si="85"/>
        <v>-66.507229046635501</v>
      </c>
      <c r="BC38" s="4">
        <f t="shared" si="86"/>
        <v>0</v>
      </c>
      <c r="BD38" s="4">
        <f t="shared" si="87"/>
        <v>0</v>
      </c>
      <c r="BE38" s="4">
        <f t="shared" si="88"/>
        <v>69.85541906728993</v>
      </c>
      <c r="BF38" s="4">
        <f t="shared" si="89"/>
        <v>0</v>
      </c>
      <c r="BG38" s="4">
        <f t="shared" si="90"/>
        <v>0</v>
      </c>
      <c r="BH38" s="20">
        <f t="shared" si="91"/>
        <v>-69.85541906728993</v>
      </c>
      <c r="BI38" s="194">
        <f t="shared" si="92"/>
        <v>4.9498971636294131E-2</v>
      </c>
      <c r="BJ38" s="184">
        <f t="shared" si="31"/>
        <v>4.9498971636294131E-2</v>
      </c>
    </row>
    <row r="39" spans="1:62" ht="12">
      <c r="A39" s="3" t="s">
        <v>157</v>
      </c>
      <c r="B39" s="4">
        <v>45237</v>
      </c>
      <c r="C39" s="51" t="s">
        <v>158</v>
      </c>
      <c r="D39" s="4">
        <v>35</v>
      </c>
      <c r="E39" s="4">
        <v>51</v>
      </c>
      <c r="F39" s="4">
        <v>0</v>
      </c>
      <c r="G39" s="4">
        <v>150551</v>
      </c>
      <c r="H39" s="4">
        <v>74</v>
      </c>
      <c r="I39" s="4">
        <v>0</v>
      </c>
      <c r="J39" s="4">
        <v>-150574</v>
      </c>
      <c r="K39" s="4">
        <v>652</v>
      </c>
      <c r="L39" s="4">
        <v>-149922</v>
      </c>
      <c r="M39" s="4">
        <v>51</v>
      </c>
      <c r="N39" s="4">
        <v>0</v>
      </c>
      <c r="O39" s="4">
        <v>151454</v>
      </c>
      <c r="P39" s="4">
        <v>74</v>
      </c>
      <c r="Q39" s="4">
        <v>0</v>
      </c>
      <c r="R39" s="4">
        <v>-151477</v>
      </c>
      <c r="S39" s="4">
        <v>559</v>
      </c>
      <c r="T39" s="4">
        <v>-150918</v>
      </c>
      <c r="U39" s="4">
        <v>0</v>
      </c>
      <c r="V39" s="4">
        <v>0</v>
      </c>
      <c r="W39" s="4">
        <v>3060</v>
      </c>
      <c r="X39" s="4">
        <v>0</v>
      </c>
      <c r="Y39" s="4">
        <v>0</v>
      </c>
      <c r="Z39" s="4">
        <v>-3060</v>
      </c>
      <c r="AA39" s="4">
        <v>0</v>
      </c>
      <c r="AB39" s="4">
        <v>0</v>
      </c>
      <c r="AC39" s="4">
        <v>3042</v>
      </c>
      <c r="AD39" s="4">
        <v>0</v>
      </c>
      <c r="AE39" s="4">
        <v>0</v>
      </c>
      <c r="AF39" s="4">
        <v>-3042</v>
      </c>
      <c r="AG39" s="93">
        <f t="shared" si="64"/>
        <v>1.1273957158962795</v>
      </c>
      <c r="AH39" s="96">
        <f t="shared" si="65"/>
        <v>0</v>
      </c>
      <c r="AI39" s="4">
        <f t="shared" si="66"/>
        <v>3328.0500475274666</v>
      </c>
      <c r="AJ39" s="4">
        <f t="shared" si="67"/>
        <v>1.6358290779671507</v>
      </c>
      <c r="AK39" s="4">
        <f t="shared" si="68"/>
        <v>0</v>
      </c>
      <c r="AL39" s="17">
        <f t="shared" si="69"/>
        <v>-3328.5584808895373</v>
      </c>
      <c r="AM39" s="4">
        <f t="shared" si="70"/>
        <v>14.412980524791653</v>
      </c>
      <c r="AN39" s="4">
        <f t="shared" si="71"/>
        <v>-3314.1455003647457</v>
      </c>
      <c r="AO39" s="4">
        <f t="shared" si="72"/>
        <v>1.1273957158962795</v>
      </c>
      <c r="AP39" s="4">
        <f t="shared" si="73"/>
        <v>0</v>
      </c>
      <c r="AQ39" s="4">
        <f t="shared" si="74"/>
        <v>3348.0115834383359</v>
      </c>
      <c r="AR39" s="4">
        <f t="shared" si="75"/>
        <v>1.6358290779671507</v>
      </c>
      <c r="AS39" s="4">
        <f t="shared" si="76"/>
        <v>0</v>
      </c>
      <c r="AT39" s="17">
        <f t="shared" si="77"/>
        <v>-3348.5200168004067</v>
      </c>
      <c r="AU39" s="4">
        <f t="shared" si="78"/>
        <v>12.357141278157261</v>
      </c>
      <c r="AV39" s="4">
        <f t="shared" si="79"/>
        <v>-3336.1628755222496</v>
      </c>
      <c r="AW39" s="4">
        <f t="shared" si="80"/>
        <v>0</v>
      </c>
      <c r="AX39" s="4">
        <f t="shared" si="81"/>
        <v>0</v>
      </c>
      <c r="AY39" s="4">
        <f t="shared" si="82"/>
        <v>67.64374295377678</v>
      </c>
      <c r="AZ39" s="4">
        <f t="shared" si="83"/>
        <v>0</v>
      </c>
      <c r="BA39" s="4">
        <f t="shared" si="84"/>
        <v>0</v>
      </c>
      <c r="BB39" s="20">
        <f t="shared" si="85"/>
        <v>-67.64374295377678</v>
      </c>
      <c r="BC39" s="4">
        <f t="shared" si="86"/>
        <v>0</v>
      </c>
      <c r="BD39" s="4">
        <f t="shared" si="87"/>
        <v>0</v>
      </c>
      <c r="BE39" s="4">
        <f t="shared" si="88"/>
        <v>67.24583858346044</v>
      </c>
      <c r="BF39" s="4">
        <f t="shared" si="89"/>
        <v>0</v>
      </c>
      <c r="BG39" s="4">
        <f t="shared" si="90"/>
        <v>0</v>
      </c>
      <c r="BH39" s="20">
        <f t="shared" si="91"/>
        <v>-67.24583858346044</v>
      </c>
      <c r="BI39" s="194">
        <f t="shared" si="92"/>
        <v>5.7604436517957325E-3</v>
      </c>
      <c r="BJ39" s="184">
        <f t="shared" si="31"/>
        <v>6.3929089696825869E-3</v>
      </c>
    </row>
    <row r="40" spans="1:62" ht="12">
      <c r="A40" s="3" t="s">
        <v>363</v>
      </c>
      <c r="B40" s="4">
        <v>44136</v>
      </c>
      <c r="C40" s="51" t="s">
        <v>364</v>
      </c>
      <c r="D40" s="4">
        <v>35</v>
      </c>
      <c r="E40" s="4">
        <v>5</v>
      </c>
      <c r="F40" s="4">
        <v>0</v>
      </c>
      <c r="G40" s="4">
        <v>129549</v>
      </c>
      <c r="H40" s="4">
        <v>0</v>
      </c>
      <c r="I40" s="4">
        <v>0</v>
      </c>
      <c r="J40" s="4">
        <v>-129544</v>
      </c>
      <c r="K40" s="4">
        <v>177</v>
      </c>
      <c r="L40" s="4">
        <v>-129367</v>
      </c>
      <c r="M40" s="4">
        <v>5</v>
      </c>
      <c r="N40" s="4">
        <v>0</v>
      </c>
      <c r="O40" s="4">
        <v>137963</v>
      </c>
      <c r="P40" s="4">
        <v>0</v>
      </c>
      <c r="Q40" s="4">
        <v>0</v>
      </c>
      <c r="R40" s="4">
        <v>-137958</v>
      </c>
      <c r="S40" s="4">
        <v>183</v>
      </c>
      <c r="T40" s="4">
        <v>-137775</v>
      </c>
      <c r="U40" s="4">
        <v>0</v>
      </c>
      <c r="V40" s="4">
        <v>0</v>
      </c>
      <c r="W40" s="4">
        <v>3514</v>
      </c>
      <c r="X40" s="4">
        <v>0</v>
      </c>
      <c r="Y40" s="4">
        <v>0</v>
      </c>
      <c r="Z40" s="4">
        <v>-3514</v>
      </c>
      <c r="AA40" s="4">
        <v>0</v>
      </c>
      <c r="AB40" s="4">
        <v>0</v>
      </c>
      <c r="AC40" s="4">
        <v>3514</v>
      </c>
      <c r="AD40" s="4">
        <v>0</v>
      </c>
      <c r="AE40" s="4">
        <v>0</v>
      </c>
      <c r="AF40" s="4">
        <v>-3514</v>
      </c>
      <c r="AG40" s="93">
        <f t="shared" si="64"/>
        <v>0.11328620627152437</v>
      </c>
      <c r="AH40" s="96">
        <f t="shared" si="65"/>
        <v>0</v>
      </c>
      <c r="AI40" s="4">
        <f t="shared" si="66"/>
        <v>2935.2229472539425</v>
      </c>
      <c r="AJ40" s="4">
        <f t="shared" si="67"/>
        <v>0</v>
      </c>
      <c r="AK40" s="4">
        <f t="shared" si="68"/>
        <v>0</v>
      </c>
      <c r="AL40" s="17">
        <f t="shared" si="69"/>
        <v>-2935.1096610476707</v>
      </c>
      <c r="AM40" s="4">
        <f t="shared" si="70"/>
        <v>4.0103317020119631</v>
      </c>
      <c r="AN40" s="4">
        <f t="shared" si="71"/>
        <v>-2931.099329345659</v>
      </c>
      <c r="AO40" s="4">
        <f t="shared" si="72"/>
        <v>0.11328620627152437</v>
      </c>
      <c r="AP40" s="4">
        <f t="shared" si="73"/>
        <v>0</v>
      </c>
      <c r="AQ40" s="4">
        <f t="shared" si="74"/>
        <v>3125.8609751676636</v>
      </c>
      <c r="AR40" s="4">
        <f t="shared" si="75"/>
        <v>0</v>
      </c>
      <c r="AS40" s="4">
        <f t="shared" si="76"/>
        <v>0</v>
      </c>
      <c r="AT40" s="17">
        <f t="shared" si="77"/>
        <v>-3125.7476889613922</v>
      </c>
      <c r="AU40" s="4">
        <f t="shared" si="78"/>
        <v>4.1462751495377921</v>
      </c>
      <c r="AV40" s="4">
        <f t="shared" si="79"/>
        <v>-3121.6014138118544</v>
      </c>
      <c r="AW40" s="4">
        <f t="shared" si="80"/>
        <v>0</v>
      </c>
      <c r="AX40" s="4">
        <f t="shared" si="81"/>
        <v>0</v>
      </c>
      <c r="AY40" s="4">
        <f t="shared" si="82"/>
        <v>79.617545767627334</v>
      </c>
      <c r="AZ40" s="4">
        <f t="shared" si="83"/>
        <v>0</v>
      </c>
      <c r="BA40" s="4">
        <f t="shared" si="84"/>
        <v>0</v>
      </c>
      <c r="BB40" s="20">
        <f t="shared" si="85"/>
        <v>-79.617545767627334</v>
      </c>
      <c r="BC40" s="4">
        <f t="shared" si="86"/>
        <v>0</v>
      </c>
      <c r="BD40" s="4">
        <f t="shared" si="87"/>
        <v>0</v>
      </c>
      <c r="BE40" s="4">
        <f t="shared" si="88"/>
        <v>79.617545767627334</v>
      </c>
      <c r="BF40" s="4">
        <f t="shared" si="89"/>
        <v>0</v>
      </c>
      <c r="BG40" s="4">
        <f t="shared" si="90"/>
        <v>0</v>
      </c>
      <c r="BH40" s="20">
        <f t="shared" si="91"/>
        <v>-79.617545767627334</v>
      </c>
      <c r="BI40" s="194">
        <f t="shared" si="92"/>
        <v>6.3235581475747482E-2</v>
      </c>
      <c r="BJ40" s="184">
        <f t="shared" si="31"/>
        <v>6.3274659281612911E-2</v>
      </c>
    </row>
    <row r="41" spans="1:62" ht="12">
      <c r="A41" s="3" t="s">
        <v>215</v>
      </c>
      <c r="B41" s="4">
        <v>40441</v>
      </c>
      <c r="C41" s="51" t="s">
        <v>216</v>
      </c>
      <c r="D41" s="4">
        <v>33</v>
      </c>
      <c r="E41" s="4">
        <v>16999</v>
      </c>
      <c r="F41" s="4">
        <v>0</v>
      </c>
      <c r="G41" s="4">
        <v>132218</v>
      </c>
      <c r="H41" s="4">
        <v>99</v>
      </c>
      <c r="I41" s="4">
        <v>0</v>
      </c>
      <c r="J41" s="4">
        <v>-115318</v>
      </c>
      <c r="K41" s="4">
        <v>0</v>
      </c>
      <c r="L41" s="4">
        <v>-115318</v>
      </c>
      <c r="M41" s="4">
        <v>8124</v>
      </c>
      <c r="N41" s="4">
        <v>0</v>
      </c>
      <c r="O41" s="4">
        <v>130569</v>
      </c>
      <c r="P41" s="4">
        <v>378</v>
      </c>
      <c r="Q41" s="4">
        <v>0</v>
      </c>
      <c r="R41" s="4">
        <v>-122823</v>
      </c>
      <c r="S41" s="4">
        <v>0</v>
      </c>
      <c r="T41" s="4">
        <v>-122823</v>
      </c>
      <c r="U41" s="4">
        <v>0</v>
      </c>
      <c r="V41" s="4">
        <v>0</v>
      </c>
      <c r="W41" s="4">
        <v>2731</v>
      </c>
      <c r="X41" s="4">
        <v>58</v>
      </c>
      <c r="Y41" s="4">
        <v>0</v>
      </c>
      <c r="Z41" s="4">
        <v>-2789</v>
      </c>
      <c r="AA41" s="4">
        <v>0</v>
      </c>
      <c r="AB41" s="4">
        <v>0</v>
      </c>
      <c r="AC41" s="4">
        <v>2867</v>
      </c>
      <c r="AD41" s="4">
        <v>0</v>
      </c>
      <c r="AE41" s="4">
        <v>0</v>
      </c>
      <c r="AF41" s="4">
        <v>-2867</v>
      </c>
      <c r="AG41" s="93">
        <f t="shared" si="64"/>
        <v>420.34074330506172</v>
      </c>
      <c r="AH41" s="96">
        <f t="shared" si="65"/>
        <v>0</v>
      </c>
      <c r="AI41" s="4">
        <f t="shared" si="66"/>
        <v>3269.4048119482704</v>
      </c>
      <c r="AJ41" s="4">
        <f t="shared" si="67"/>
        <v>2.4480106822284315</v>
      </c>
      <c r="AK41" s="4">
        <f t="shared" si="68"/>
        <v>0</v>
      </c>
      <c r="AL41" s="17">
        <f t="shared" si="69"/>
        <v>-2851.5120793254368</v>
      </c>
      <c r="AM41" s="4">
        <f t="shared" si="70"/>
        <v>0</v>
      </c>
      <c r="AN41" s="4">
        <f t="shared" si="71"/>
        <v>-2851.5120793254368</v>
      </c>
      <c r="AO41" s="4">
        <f t="shared" si="72"/>
        <v>200.88524022650282</v>
      </c>
      <c r="AP41" s="4">
        <f t="shared" si="73"/>
        <v>0</v>
      </c>
      <c r="AQ41" s="4">
        <f t="shared" si="74"/>
        <v>3228.6293612917584</v>
      </c>
      <c r="AR41" s="4">
        <f t="shared" si="75"/>
        <v>9.3469498775994655</v>
      </c>
      <c r="AS41" s="4">
        <f t="shared" si="76"/>
        <v>0</v>
      </c>
      <c r="AT41" s="17">
        <f t="shared" si="77"/>
        <v>-3037.0910709428549</v>
      </c>
      <c r="AU41" s="4">
        <f t="shared" si="78"/>
        <v>0</v>
      </c>
      <c r="AV41" s="4">
        <f t="shared" si="79"/>
        <v>-3037.0910709428549</v>
      </c>
      <c r="AW41" s="4">
        <f t="shared" si="80"/>
        <v>0</v>
      </c>
      <c r="AX41" s="4">
        <f t="shared" si="81"/>
        <v>0</v>
      </c>
      <c r="AY41" s="4">
        <f t="shared" si="82"/>
        <v>67.530476496624715</v>
      </c>
      <c r="AZ41" s="4">
        <f t="shared" si="83"/>
        <v>1.4341880764570609</v>
      </c>
      <c r="BA41" s="4">
        <f t="shared" si="84"/>
        <v>0</v>
      </c>
      <c r="BB41" s="20">
        <f t="shared" si="85"/>
        <v>-68.964664573081777</v>
      </c>
      <c r="BC41" s="4">
        <f t="shared" si="86"/>
        <v>0</v>
      </c>
      <c r="BD41" s="4">
        <f t="shared" si="87"/>
        <v>0</v>
      </c>
      <c r="BE41" s="4">
        <f t="shared" si="88"/>
        <v>70.893400262110234</v>
      </c>
      <c r="BF41" s="4">
        <f t="shared" si="89"/>
        <v>0</v>
      </c>
      <c r="BG41" s="4">
        <f t="shared" si="90"/>
        <v>0</v>
      </c>
      <c r="BH41" s="20">
        <f t="shared" si="91"/>
        <v>-70.893400262110234</v>
      </c>
      <c r="BI41" s="194">
        <f t="shared" si="92"/>
        <v>6.4204492536428903E-2</v>
      </c>
      <c r="BJ41" s="184">
        <f t="shared" si="31"/>
        <v>6.4204492536428903E-2</v>
      </c>
    </row>
    <row r="42" spans="1:62" ht="12">
      <c r="A42" s="3" t="s">
        <v>565</v>
      </c>
      <c r="B42" s="4">
        <v>39727</v>
      </c>
      <c r="C42" s="51" t="s">
        <v>566</v>
      </c>
      <c r="D42" s="4">
        <v>35</v>
      </c>
      <c r="E42" s="4">
        <v>35</v>
      </c>
      <c r="F42" s="4">
        <v>0</v>
      </c>
      <c r="G42" s="4">
        <v>125648</v>
      </c>
      <c r="H42" s="4">
        <v>0</v>
      </c>
      <c r="I42" s="4">
        <v>0</v>
      </c>
      <c r="J42" s="4">
        <v>-125613</v>
      </c>
      <c r="K42" s="4">
        <v>292</v>
      </c>
      <c r="L42" s="4">
        <v>-125321</v>
      </c>
      <c r="M42" s="4">
        <v>510</v>
      </c>
      <c r="N42" s="4">
        <v>0</v>
      </c>
      <c r="O42" s="4">
        <v>129175</v>
      </c>
      <c r="P42" s="4">
        <v>0</v>
      </c>
      <c r="Q42" s="4">
        <v>0</v>
      </c>
      <c r="R42" s="4">
        <v>-128665</v>
      </c>
      <c r="S42" s="4">
        <v>297</v>
      </c>
      <c r="T42" s="4">
        <v>-128368</v>
      </c>
      <c r="U42" s="4">
        <v>0</v>
      </c>
      <c r="V42" s="4">
        <v>0</v>
      </c>
      <c r="W42" s="4">
        <v>3099</v>
      </c>
      <c r="X42" s="4">
        <v>0</v>
      </c>
      <c r="Y42" s="4">
        <v>0</v>
      </c>
      <c r="Z42" s="4">
        <v>-3099</v>
      </c>
      <c r="AA42" s="4">
        <v>0</v>
      </c>
      <c r="AB42" s="4">
        <v>0</v>
      </c>
      <c r="AC42" s="4">
        <v>3135</v>
      </c>
      <c r="AD42" s="4">
        <v>0</v>
      </c>
      <c r="AE42" s="4">
        <v>0</v>
      </c>
      <c r="AF42" s="4">
        <v>-3135</v>
      </c>
      <c r="AG42" s="93">
        <f t="shared" si="64"/>
        <v>0.88101291313212682</v>
      </c>
      <c r="AH42" s="96">
        <f t="shared" si="65"/>
        <v>0</v>
      </c>
      <c r="AI42" s="4">
        <f t="shared" si="66"/>
        <v>3162.7860145492991</v>
      </c>
      <c r="AJ42" s="4">
        <f t="shared" si="67"/>
        <v>0</v>
      </c>
      <c r="AK42" s="4">
        <f t="shared" si="68"/>
        <v>0</v>
      </c>
      <c r="AL42" s="17">
        <f t="shared" si="69"/>
        <v>-3161.9050016361666</v>
      </c>
      <c r="AM42" s="4">
        <f t="shared" si="70"/>
        <v>7.3501648752737436</v>
      </c>
      <c r="AN42" s="4">
        <f t="shared" si="71"/>
        <v>-3154.5548367608931</v>
      </c>
      <c r="AO42" s="4">
        <f t="shared" si="72"/>
        <v>12.837616734210989</v>
      </c>
      <c r="AP42" s="4">
        <f t="shared" si="73"/>
        <v>0</v>
      </c>
      <c r="AQ42" s="4">
        <f t="shared" si="74"/>
        <v>3251.5669443954994</v>
      </c>
      <c r="AR42" s="4">
        <f t="shared" si="75"/>
        <v>0</v>
      </c>
      <c r="AS42" s="4">
        <f t="shared" si="76"/>
        <v>0</v>
      </c>
      <c r="AT42" s="17">
        <f t="shared" si="77"/>
        <v>-3238.7293276612882</v>
      </c>
      <c r="AU42" s="4">
        <f t="shared" si="78"/>
        <v>7.4760238628640474</v>
      </c>
      <c r="AV42" s="4">
        <f t="shared" si="79"/>
        <v>-3231.2533037984244</v>
      </c>
      <c r="AW42" s="4">
        <f t="shared" si="80"/>
        <v>0</v>
      </c>
      <c r="AX42" s="4">
        <f t="shared" si="81"/>
        <v>0</v>
      </c>
      <c r="AY42" s="4">
        <f t="shared" si="82"/>
        <v>78.007400508470312</v>
      </c>
      <c r="AZ42" s="4">
        <f t="shared" si="83"/>
        <v>0</v>
      </c>
      <c r="BA42" s="4">
        <f t="shared" si="84"/>
        <v>0</v>
      </c>
      <c r="BB42" s="20">
        <f t="shared" si="85"/>
        <v>-78.007400508470312</v>
      </c>
      <c r="BC42" s="4">
        <f t="shared" si="86"/>
        <v>0</v>
      </c>
      <c r="BD42" s="4">
        <f t="shared" si="87"/>
        <v>0</v>
      </c>
      <c r="BE42" s="4">
        <f t="shared" si="88"/>
        <v>78.913585219120492</v>
      </c>
      <c r="BF42" s="4">
        <f t="shared" si="89"/>
        <v>0</v>
      </c>
      <c r="BG42" s="4">
        <f t="shared" si="90"/>
        <v>0</v>
      </c>
      <c r="BH42" s="20">
        <f t="shared" si="91"/>
        <v>-78.913585219120492</v>
      </c>
      <c r="BI42" s="194">
        <f t="shared" si="92"/>
        <v>2.3991547019702963E-2</v>
      </c>
      <c r="BJ42" s="184">
        <f t="shared" si="31"/>
        <v>2.4007163993147618E-2</v>
      </c>
    </row>
    <row r="43" spans="1:62" ht="12">
      <c r="A43" s="3" t="s">
        <v>459</v>
      </c>
      <c r="B43" s="4">
        <v>38970</v>
      </c>
      <c r="C43" s="51" t="s">
        <v>460</v>
      </c>
      <c r="D43" s="4">
        <v>4</v>
      </c>
      <c r="E43" s="4">
        <v>21453</v>
      </c>
      <c r="F43" s="4">
        <v>0</v>
      </c>
      <c r="G43" s="4">
        <v>163380</v>
      </c>
      <c r="H43" s="4">
        <v>474</v>
      </c>
      <c r="I43" s="4">
        <v>0</v>
      </c>
      <c r="J43" s="4">
        <v>-142401</v>
      </c>
      <c r="K43" s="4">
        <v>413</v>
      </c>
      <c r="L43" s="4">
        <v>-141988</v>
      </c>
      <c r="M43" s="4">
        <v>14652</v>
      </c>
      <c r="N43" s="4">
        <v>0</v>
      </c>
      <c r="O43" s="4">
        <v>159630</v>
      </c>
      <c r="P43" s="4">
        <v>447</v>
      </c>
      <c r="Q43" s="4">
        <v>0</v>
      </c>
      <c r="R43" s="4">
        <v>-145425</v>
      </c>
      <c r="S43" s="4">
        <v>451</v>
      </c>
      <c r="T43" s="4">
        <v>-144974</v>
      </c>
      <c r="U43" s="4">
        <v>0</v>
      </c>
      <c r="V43" s="4">
        <v>0</v>
      </c>
      <c r="W43" s="4">
        <v>3629</v>
      </c>
      <c r="X43" s="4">
        <v>0</v>
      </c>
      <c r="Y43" s="4">
        <v>0</v>
      </c>
      <c r="Z43" s="4">
        <v>-3629</v>
      </c>
      <c r="AA43" s="4">
        <v>0</v>
      </c>
      <c r="AB43" s="4">
        <v>0</v>
      </c>
      <c r="AC43" s="4">
        <v>3850</v>
      </c>
      <c r="AD43" s="4">
        <v>0</v>
      </c>
      <c r="AE43" s="4">
        <v>0</v>
      </c>
      <c r="AF43" s="4">
        <v>-3850</v>
      </c>
      <c r="AG43" s="93">
        <f t="shared" si="64"/>
        <v>550.50038491147041</v>
      </c>
      <c r="AH43" s="96">
        <f t="shared" si="65"/>
        <v>0</v>
      </c>
      <c r="AI43" s="4">
        <f t="shared" si="66"/>
        <v>4192.4557351809081</v>
      </c>
      <c r="AJ43" s="4">
        <f t="shared" si="67"/>
        <v>12.163202463433411</v>
      </c>
      <c r="AK43" s="4">
        <f t="shared" si="68"/>
        <v>0</v>
      </c>
      <c r="AL43" s="17">
        <f t="shared" si="69"/>
        <v>-3654.1185527328716</v>
      </c>
      <c r="AM43" s="4">
        <f t="shared" si="70"/>
        <v>10.597895817295356</v>
      </c>
      <c r="AN43" s="4">
        <f t="shared" si="71"/>
        <v>-3643.5206569155762</v>
      </c>
      <c r="AO43" s="4">
        <f t="shared" si="72"/>
        <v>375.98152424942265</v>
      </c>
      <c r="AP43" s="4">
        <f t="shared" si="73"/>
        <v>0</v>
      </c>
      <c r="AQ43" s="4">
        <f t="shared" si="74"/>
        <v>4096.2278675904545</v>
      </c>
      <c r="AR43" s="4">
        <f t="shared" si="75"/>
        <v>11.470361816782139</v>
      </c>
      <c r="AS43" s="4">
        <f t="shared" si="76"/>
        <v>0</v>
      </c>
      <c r="AT43" s="17">
        <f t="shared" si="77"/>
        <v>-3731.7167051578135</v>
      </c>
      <c r="AU43" s="4">
        <f t="shared" si="78"/>
        <v>11.573004875545291</v>
      </c>
      <c r="AV43" s="4">
        <f t="shared" si="79"/>
        <v>-3720.1437002822686</v>
      </c>
      <c r="AW43" s="4">
        <f t="shared" si="80"/>
        <v>0</v>
      </c>
      <c r="AX43" s="4">
        <f t="shared" si="81"/>
        <v>0</v>
      </c>
      <c r="AY43" s="4">
        <f t="shared" si="82"/>
        <v>93.12291506286887</v>
      </c>
      <c r="AZ43" s="4">
        <f t="shared" si="83"/>
        <v>0</v>
      </c>
      <c r="BA43" s="4">
        <f t="shared" si="84"/>
        <v>0</v>
      </c>
      <c r="BB43" s="20">
        <f t="shared" si="85"/>
        <v>-93.12291506286887</v>
      </c>
      <c r="BC43" s="4">
        <f t="shared" si="86"/>
        <v>0</v>
      </c>
      <c r="BD43" s="4">
        <f t="shared" si="87"/>
        <v>0</v>
      </c>
      <c r="BE43" s="4">
        <f t="shared" si="88"/>
        <v>98.793944059532976</v>
      </c>
      <c r="BF43" s="4">
        <f t="shared" si="89"/>
        <v>0</v>
      </c>
      <c r="BG43" s="4">
        <f t="shared" si="90"/>
        <v>0</v>
      </c>
      <c r="BH43" s="20">
        <f t="shared" si="91"/>
        <v>-98.793944059532976</v>
      </c>
      <c r="BI43" s="194">
        <f t="shared" si="92"/>
        <v>2.2221461343559401E-2</v>
      </c>
      <c r="BJ43" s="184">
        <f t="shared" si="31"/>
        <v>2.2023527472753823E-2</v>
      </c>
    </row>
    <row r="44" spans="1:62" ht="12">
      <c r="A44" s="3" t="s">
        <v>207</v>
      </c>
      <c r="B44" s="4">
        <v>37244</v>
      </c>
      <c r="C44" s="51" t="s">
        <v>208</v>
      </c>
      <c r="D44" s="4">
        <v>32</v>
      </c>
      <c r="E44" s="4">
        <v>20993</v>
      </c>
      <c r="F44" s="4">
        <v>1</v>
      </c>
      <c r="G44" s="4">
        <v>144316</v>
      </c>
      <c r="H44" s="4">
        <v>714</v>
      </c>
      <c r="I44" s="4">
        <v>1</v>
      </c>
      <c r="J44" s="4">
        <v>-124037</v>
      </c>
      <c r="K44" s="4">
        <v>70</v>
      </c>
      <c r="L44" s="4">
        <v>-123967</v>
      </c>
      <c r="M44" s="4">
        <v>13400</v>
      </c>
      <c r="N44" s="4">
        <v>0</v>
      </c>
      <c r="O44" s="4">
        <v>138292</v>
      </c>
      <c r="P44" s="4">
        <v>0</v>
      </c>
      <c r="Q44" s="4">
        <v>0</v>
      </c>
      <c r="R44" s="4">
        <v>-124892</v>
      </c>
      <c r="S44" s="4">
        <v>70</v>
      </c>
      <c r="T44" s="4">
        <v>-124822</v>
      </c>
      <c r="U44" s="4">
        <v>0</v>
      </c>
      <c r="V44" s="4">
        <v>0</v>
      </c>
      <c r="W44" s="4">
        <v>2842</v>
      </c>
      <c r="X44" s="4">
        <v>0</v>
      </c>
      <c r="Y44" s="4">
        <v>0</v>
      </c>
      <c r="Z44" s="4">
        <v>-2842</v>
      </c>
      <c r="AA44" s="4">
        <v>0</v>
      </c>
      <c r="AB44" s="4">
        <v>0</v>
      </c>
      <c r="AC44" s="4">
        <v>2811</v>
      </c>
      <c r="AD44" s="4">
        <v>0</v>
      </c>
      <c r="AE44" s="4">
        <v>0</v>
      </c>
      <c r="AF44" s="4">
        <v>-2811</v>
      </c>
      <c r="AG44" s="93">
        <f t="shared" si="64"/>
        <v>563.66126087423481</v>
      </c>
      <c r="AH44" s="96">
        <f t="shared" si="65"/>
        <v>2.6849962410052625E-2</v>
      </c>
      <c r="AI44" s="4">
        <f t="shared" si="66"/>
        <v>3874.8791751691547</v>
      </c>
      <c r="AJ44" s="4">
        <f t="shared" si="67"/>
        <v>19.170873160777575</v>
      </c>
      <c r="AK44" s="4">
        <f t="shared" si="68"/>
        <v>2.6849962410052625E-2</v>
      </c>
      <c r="AL44" s="17">
        <f t="shared" si="69"/>
        <v>-3330.3887874556976</v>
      </c>
      <c r="AM44" s="4">
        <f t="shared" si="70"/>
        <v>1.8794973687036838</v>
      </c>
      <c r="AN44" s="4">
        <f t="shared" si="71"/>
        <v>-3328.509290086994</v>
      </c>
      <c r="AO44" s="4">
        <f t="shared" si="72"/>
        <v>359.7894962947052</v>
      </c>
      <c r="AP44" s="4">
        <f t="shared" si="73"/>
        <v>0</v>
      </c>
      <c r="AQ44" s="4">
        <f t="shared" si="74"/>
        <v>3713.1350016109977</v>
      </c>
      <c r="AR44" s="4">
        <f t="shared" si="75"/>
        <v>0</v>
      </c>
      <c r="AS44" s="4">
        <f t="shared" si="76"/>
        <v>0</v>
      </c>
      <c r="AT44" s="17">
        <f t="shared" si="77"/>
        <v>-3353.3455053162925</v>
      </c>
      <c r="AU44" s="4">
        <f t="shared" si="78"/>
        <v>1.8794973687036838</v>
      </c>
      <c r="AV44" s="4">
        <f t="shared" si="79"/>
        <v>-3351.4660079475889</v>
      </c>
      <c r="AW44" s="4">
        <f t="shared" si="80"/>
        <v>0</v>
      </c>
      <c r="AX44" s="4">
        <f t="shared" si="81"/>
        <v>0</v>
      </c>
      <c r="AY44" s="4">
        <f t="shared" si="82"/>
        <v>76.307593169369568</v>
      </c>
      <c r="AZ44" s="4">
        <f t="shared" si="83"/>
        <v>0</v>
      </c>
      <c r="BA44" s="4">
        <f t="shared" si="84"/>
        <v>0</v>
      </c>
      <c r="BB44" s="20">
        <f t="shared" si="85"/>
        <v>-76.307593169369568</v>
      </c>
      <c r="BC44" s="4">
        <f t="shared" si="86"/>
        <v>0</v>
      </c>
      <c r="BD44" s="4">
        <f t="shared" si="87"/>
        <v>0</v>
      </c>
      <c r="BE44" s="4">
        <f t="shared" si="88"/>
        <v>75.47524433465793</v>
      </c>
      <c r="BF44" s="4">
        <f t="shared" si="89"/>
        <v>0</v>
      </c>
      <c r="BG44" s="4">
        <f t="shared" si="90"/>
        <v>0</v>
      </c>
      <c r="BH44" s="20">
        <f t="shared" si="91"/>
        <v>-75.47524433465793</v>
      </c>
      <c r="BI44" s="194">
        <f t="shared" si="92"/>
        <v>6.4943765319713798E-3</v>
      </c>
      <c r="BJ44" s="184">
        <f t="shared" si="31"/>
        <v>6.497961501155114E-3</v>
      </c>
    </row>
    <row r="45" spans="1:62" ht="12">
      <c r="A45" s="3" t="s">
        <v>163</v>
      </c>
      <c r="B45" s="4">
        <v>36498</v>
      </c>
      <c r="C45" s="51" t="s">
        <v>164</v>
      </c>
      <c r="D45" s="4">
        <v>18</v>
      </c>
      <c r="E45" s="4">
        <v>53923</v>
      </c>
      <c r="F45" s="4">
        <v>0</v>
      </c>
      <c r="G45" s="4">
        <v>200205</v>
      </c>
      <c r="H45" s="4">
        <v>6949</v>
      </c>
      <c r="I45" s="4">
        <v>1079</v>
      </c>
      <c r="J45" s="4">
        <v>-154310</v>
      </c>
      <c r="K45" s="4">
        <v>28</v>
      </c>
      <c r="L45" s="4">
        <v>-154282</v>
      </c>
      <c r="M45" s="4">
        <v>65274</v>
      </c>
      <c r="N45" s="4">
        <v>0</v>
      </c>
      <c r="O45" s="4">
        <v>216740</v>
      </c>
      <c r="P45" s="4">
        <v>6629</v>
      </c>
      <c r="Q45" s="4">
        <v>1026</v>
      </c>
      <c r="R45" s="4">
        <v>-159121</v>
      </c>
      <c r="S45" s="4">
        <v>98</v>
      </c>
      <c r="T45" s="4">
        <v>-159023</v>
      </c>
      <c r="U45" s="4">
        <v>5220</v>
      </c>
      <c r="V45" s="4">
        <v>0</v>
      </c>
      <c r="W45" s="4">
        <v>9866</v>
      </c>
      <c r="X45" s="4">
        <v>431</v>
      </c>
      <c r="Y45" s="4">
        <v>0</v>
      </c>
      <c r="Z45" s="4">
        <v>-5077</v>
      </c>
      <c r="AA45" s="4">
        <v>5348</v>
      </c>
      <c r="AB45" s="4">
        <v>0</v>
      </c>
      <c r="AC45" s="4">
        <v>10137</v>
      </c>
      <c r="AD45" s="4">
        <v>455</v>
      </c>
      <c r="AE45" s="4">
        <v>0</v>
      </c>
      <c r="AF45" s="4">
        <v>-5244</v>
      </c>
      <c r="AG45" s="93">
        <f t="shared" si="64"/>
        <v>1477.4234204613952</v>
      </c>
      <c r="AH45" s="96">
        <f t="shared" si="65"/>
        <v>0</v>
      </c>
      <c r="AI45" s="4">
        <f t="shared" si="66"/>
        <v>5485.3690613184281</v>
      </c>
      <c r="AJ45" s="4">
        <f t="shared" si="67"/>
        <v>190.39399419146255</v>
      </c>
      <c r="AK45" s="4">
        <f t="shared" si="68"/>
        <v>29.563263740478931</v>
      </c>
      <c r="AL45" s="17">
        <f t="shared" si="69"/>
        <v>-4227.9028987889751</v>
      </c>
      <c r="AM45" s="4">
        <f t="shared" si="70"/>
        <v>0.76716532412734939</v>
      </c>
      <c r="AN45" s="4">
        <f t="shared" si="71"/>
        <v>-4227.1357334648474</v>
      </c>
      <c r="AO45" s="4">
        <f t="shared" si="72"/>
        <v>1788.4267631103073</v>
      </c>
      <c r="AP45" s="4">
        <f t="shared" si="73"/>
        <v>0</v>
      </c>
      <c r="AQ45" s="4">
        <f t="shared" si="74"/>
        <v>5938.407583977204</v>
      </c>
      <c r="AR45" s="4">
        <f t="shared" si="75"/>
        <v>181.62639048714999</v>
      </c>
      <c r="AS45" s="4">
        <f t="shared" si="76"/>
        <v>28.11112937695216</v>
      </c>
      <c r="AT45" s="17">
        <f t="shared" si="77"/>
        <v>-4359.7183407309985</v>
      </c>
      <c r="AU45" s="4">
        <f t="shared" si="78"/>
        <v>2.6850786344457229</v>
      </c>
      <c r="AV45" s="4">
        <f t="shared" si="79"/>
        <v>-4357.0332620965528</v>
      </c>
      <c r="AW45" s="4">
        <f t="shared" si="80"/>
        <v>143.02153542659872</v>
      </c>
      <c r="AX45" s="4">
        <f t="shared" si="81"/>
        <v>0</v>
      </c>
      <c r="AY45" s="4">
        <f t="shared" si="82"/>
        <v>270.31618170858678</v>
      </c>
      <c r="AZ45" s="4">
        <f t="shared" si="83"/>
        <v>11.808866239245987</v>
      </c>
      <c r="BA45" s="4">
        <f t="shared" si="84"/>
        <v>0</v>
      </c>
      <c r="BB45" s="20">
        <f t="shared" si="85"/>
        <v>-139.10351252123405</v>
      </c>
      <c r="BC45" s="4">
        <f t="shared" si="86"/>
        <v>146.52857690832374</v>
      </c>
      <c r="BD45" s="4">
        <f t="shared" si="87"/>
        <v>0</v>
      </c>
      <c r="BE45" s="4">
        <f t="shared" si="88"/>
        <v>277.7412460956765</v>
      </c>
      <c r="BF45" s="4">
        <f t="shared" si="89"/>
        <v>12.466436517069429</v>
      </c>
      <c r="BG45" s="4">
        <f t="shared" si="90"/>
        <v>0</v>
      </c>
      <c r="BH45" s="20">
        <f t="shared" si="91"/>
        <v>-143.67910570442217</v>
      </c>
      <c r="BI45" s="194">
        <f t="shared" si="92"/>
        <v>3.1232158206127014E-2</v>
      </c>
      <c r="BJ45" s="184">
        <f t="shared" si="31"/>
        <v>3.079838603404883E-2</v>
      </c>
    </row>
    <row r="46" spans="1:62" ht="12">
      <c r="A46" s="3" t="s">
        <v>159</v>
      </c>
      <c r="B46" s="4">
        <v>35502</v>
      </c>
      <c r="C46" s="51" t="s">
        <v>160</v>
      </c>
      <c r="D46" s="4">
        <v>2</v>
      </c>
      <c r="E46" s="4">
        <v>17124</v>
      </c>
      <c r="F46" s="4">
        <v>0</v>
      </c>
      <c r="G46" s="4">
        <v>124485</v>
      </c>
      <c r="H46" s="4">
        <v>400</v>
      </c>
      <c r="I46" s="4">
        <v>0</v>
      </c>
      <c r="J46" s="4">
        <v>-107761</v>
      </c>
      <c r="K46" s="4">
        <v>170</v>
      </c>
      <c r="L46" s="4">
        <v>-107591</v>
      </c>
      <c r="M46" s="4">
        <v>11511</v>
      </c>
      <c r="N46" s="4">
        <v>0</v>
      </c>
      <c r="O46" s="4">
        <v>124343</v>
      </c>
      <c r="P46" s="4">
        <v>400</v>
      </c>
      <c r="Q46" s="4">
        <v>0</v>
      </c>
      <c r="R46" s="4">
        <v>-113232</v>
      </c>
      <c r="S46" s="4">
        <v>259</v>
      </c>
      <c r="T46" s="4">
        <v>-112973</v>
      </c>
      <c r="U46" s="4">
        <v>0</v>
      </c>
      <c r="V46" s="4">
        <v>0</v>
      </c>
      <c r="W46" s="4">
        <v>2513</v>
      </c>
      <c r="X46" s="4">
        <v>0</v>
      </c>
      <c r="Y46" s="4">
        <v>0</v>
      </c>
      <c r="Z46" s="4">
        <v>-2513</v>
      </c>
      <c r="AA46" s="4">
        <v>0</v>
      </c>
      <c r="AB46" s="4">
        <v>0</v>
      </c>
      <c r="AC46" s="4">
        <v>2647</v>
      </c>
      <c r="AD46" s="4">
        <v>0</v>
      </c>
      <c r="AE46" s="4">
        <v>0</v>
      </c>
      <c r="AF46" s="4">
        <v>-2647</v>
      </c>
      <c r="AG46" s="93">
        <f t="shared" si="64"/>
        <v>482.33902315362513</v>
      </c>
      <c r="AH46" s="96">
        <f t="shared" si="65"/>
        <v>0</v>
      </c>
      <c r="AI46" s="4">
        <f t="shared" si="66"/>
        <v>3506.4221733986819</v>
      </c>
      <c r="AJ46" s="4">
        <f t="shared" si="67"/>
        <v>11.266970874880288</v>
      </c>
      <c r="AK46" s="4">
        <f t="shared" si="68"/>
        <v>0</v>
      </c>
      <c r="AL46" s="17">
        <f t="shared" si="69"/>
        <v>-3035.3501211199368</v>
      </c>
      <c r="AM46" s="4">
        <f t="shared" si="70"/>
        <v>4.7884626218241229</v>
      </c>
      <c r="AN46" s="4">
        <f t="shared" si="71"/>
        <v>-3030.5616584981126</v>
      </c>
      <c r="AO46" s="4">
        <f t="shared" si="72"/>
        <v>324.23525435186752</v>
      </c>
      <c r="AP46" s="4">
        <f t="shared" si="73"/>
        <v>0</v>
      </c>
      <c r="AQ46" s="4">
        <f t="shared" si="74"/>
        <v>3502.4223987380992</v>
      </c>
      <c r="AR46" s="4">
        <f t="shared" si="75"/>
        <v>11.266970874880288</v>
      </c>
      <c r="AS46" s="4">
        <f t="shared" si="76"/>
        <v>0</v>
      </c>
      <c r="AT46" s="17">
        <f t="shared" si="77"/>
        <v>-3189.4541152611118</v>
      </c>
      <c r="AU46" s="4">
        <f t="shared" si="78"/>
        <v>7.2953636414849869</v>
      </c>
      <c r="AV46" s="4">
        <f t="shared" si="79"/>
        <v>-3182.1587516196269</v>
      </c>
      <c r="AW46" s="4">
        <f t="shared" si="80"/>
        <v>0</v>
      </c>
      <c r="AX46" s="4">
        <f t="shared" si="81"/>
        <v>0</v>
      </c>
      <c r="AY46" s="4">
        <f t="shared" si="82"/>
        <v>70.784744521435414</v>
      </c>
      <c r="AZ46" s="4">
        <f t="shared" si="83"/>
        <v>0</v>
      </c>
      <c r="BA46" s="4">
        <f t="shared" si="84"/>
        <v>0</v>
      </c>
      <c r="BB46" s="20">
        <f t="shared" si="85"/>
        <v>-70.784744521435414</v>
      </c>
      <c r="BC46" s="4">
        <f t="shared" si="86"/>
        <v>0</v>
      </c>
      <c r="BD46" s="4">
        <f t="shared" si="87"/>
        <v>0</v>
      </c>
      <c r="BE46" s="4">
        <f t="shared" si="88"/>
        <v>74.559179764520309</v>
      </c>
      <c r="BF46" s="4">
        <f t="shared" si="89"/>
        <v>0</v>
      </c>
      <c r="BG46" s="4">
        <f t="shared" si="90"/>
        <v>0</v>
      </c>
      <c r="BH46" s="20">
        <f t="shared" si="91"/>
        <v>-74.559179764520309</v>
      </c>
      <c r="BI46" s="194">
        <f t="shared" si="92"/>
        <v>5.0827937682500046E-2</v>
      </c>
      <c r="BJ46" s="184">
        <f t="shared" si="31"/>
        <v>5.0098089079415598E-2</v>
      </c>
    </row>
    <row r="47" spans="1:62" ht="12">
      <c r="A47" s="3" t="s">
        <v>357</v>
      </c>
      <c r="B47" s="4">
        <v>34889</v>
      </c>
      <c r="C47" s="51" t="s">
        <v>358</v>
      </c>
      <c r="D47" s="4">
        <v>6</v>
      </c>
      <c r="E47" s="4">
        <v>15406</v>
      </c>
      <c r="F47" s="4">
        <v>0</v>
      </c>
      <c r="G47" s="4">
        <v>128292</v>
      </c>
      <c r="H47" s="4">
        <v>21</v>
      </c>
      <c r="I47" s="4" t="s">
        <v>44</v>
      </c>
      <c r="J47" s="4">
        <v>-112907</v>
      </c>
      <c r="K47" s="4">
        <v>63</v>
      </c>
      <c r="L47" s="4">
        <v>-112844</v>
      </c>
      <c r="M47" s="4">
        <v>10729</v>
      </c>
      <c r="N47" s="4">
        <v>0</v>
      </c>
      <c r="O47" s="4">
        <v>124506</v>
      </c>
      <c r="P47" s="4">
        <v>5</v>
      </c>
      <c r="Q47" s="4" t="s">
        <v>44</v>
      </c>
      <c r="R47" s="4">
        <v>-113782</v>
      </c>
      <c r="S47" s="4">
        <v>83</v>
      </c>
      <c r="T47" s="4">
        <v>-113699</v>
      </c>
      <c r="U47" s="4">
        <v>0</v>
      </c>
      <c r="V47" s="4">
        <v>0</v>
      </c>
      <c r="W47" s="4">
        <v>2689</v>
      </c>
      <c r="X47" s="4">
        <v>0</v>
      </c>
      <c r="Y47" s="4">
        <v>0</v>
      </c>
      <c r="Z47" s="4">
        <v>-2689</v>
      </c>
      <c r="AA47" s="4">
        <v>0</v>
      </c>
      <c r="AB47" s="4">
        <v>0</v>
      </c>
      <c r="AC47" s="4">
        <v>2802</v>
      </c>
      <c r="AD47" s="4">
        <v>0</v>
      </c>
      <c r="AE47" s="4">
        <v>0</v>
      </c>
      <c r="AF47" s="4">
        <v>-2802</v>
      </c>
      <c r="AG47" s="93">
        <f t="shared" si="64"/>
        <v>441.57184212789133</v>
      </c>
      <c r="AH47" s="96">
        <f t="shared" si="65"/>
        <v>0</v>
      </c>
      <c r="AI47" s="4">
        <f t="shared" si="66"/>
        <v>3677.147525007882</v>
      </c>
      <c r="AJ47" s="4">
        <f t="shared" si="67"/>
        <v>0.60190891111811751</v>
      </c>
      <c r="AK47" s="4" t="e">
        <f t="shared" si="68"/>
        <v>#VALUE!</v>
      </c>
      <c r="AL47" s="17">
        <f t="shared" si="69"/>
        <v>-3236.1775917911091</v>
      </c>
      <c r="AM47" s="4">
        <f t="shared" si="70"/>
        <v>1.8057267333543523</v>
      </c>
      <c r="AN47" s="4">
        <f t="shared" si="71"/>
        <v>-3234.3718650577548</v>
      </c>
      <c r="AO47" s="4">
        <f t="shared" si="72"/>
        <v>307.51812892315627</v>
      </c>
      <c r="AP47" s="4">
        <f t="shared" si="73"/>
        <v>0</v>
      </c>
      <c r="AQ47" s="4">
        <f t="shared" si="74"/>
        <v>3568.6319470320159</v>
      </c>
      <c r="AR47" s="4">
        <f t="shared" si="75"/>
        <v>0.14331164550431369</v>
      </c>
      <c r="AS47" s="4" t="e">
        <f t="shared" si="76"/>
        <v>#VALUE!</v>
      </c>
      <c r="AT47" s="17">
        <f t="shared" si="77"/>
        <v>-3261.2571297543636</v>
      </c>
      <c r="AU47" s="4">
        <f t="shared" si="78"/>
        <v>2.3789733153716073</v>
      </c>
      <c r="AV47" s="4">
        <f t="shared" si="79"/>
        <v>-3258.8781564389924</v>
      </c>
      <c r="AW47" s="4">
        <f t="shared" si="80"/>
        <v>0</v>
      </c>
      <c r="AX47" s="4">
        <f t="shared" si="81"/>
        <v>0</v>
      </c>
      <c r="AY47" s="4">
        <f t="shared" si="82"/>
        <v>77.073002952219895</v>
      </c>
      <c r="AZ47" s="4">
        <f t="shared" si="83"/>
        <v>0</v>
      </c>
      <c r="BA47" s="4">
        <f t="shared" si="84"/>
        <v>0</v>
      </c>
      <c r="BB47" s="20">
        <f t="shared" si="85"/>
        <v>-77.073002952219895</v>
      </c>
      <c r="BC47" s="4">
        <f t="shared" si="86"/>
        <v>0</v>
      </c>
      <c r="BD47" s="4">
        <f t="shared" si="87"/>
        <v>0</v>
      </c>
      <c r="BE47" s="4">
        <f t="shared" si="88"/>
        <v>80.311846140617391</v>
      </c>
      <c r="BF47" s="4">
        <f t="shared" si="89"/>
        <v>0</v>
      </c>
      <c r="BG47" s="4">
        <f t="shared" si="90"/>
        <v>0</v>
      </c>
      <c r="BH47" s="20">
        <f t="shared" si="91"/>
        <v>-80.311846140617391</v>
      </c>
      <c r="BI47" s="194">
        <f t="shared" si="92"/>
        <v>8.5470085470085166E-3</v>
      </c>
      <c r="BJ47" s="184">
        <f t="shared" si="31"/>
        <v>8.3785585070932367E-3</v>
      </c>
    </row>
    <row r="48" spans="1:62" ht="12">
      <c r="A48" s="3" t="s">
        <v>619</v>
      </c>
      <c r="B48" s="4">
        <v>33529</v>
      </c>
      <c r="C48" s="51" t="s">
        <v>620</v>
      </c>
      <c r="D48" s="4">
        <v>6</v>
      </c>
      <c r="E48" s="4">
        <v>15463</v>
      </c>
      <c r="F48" s="4">
        <v>0</v>
      </c>
      <c r="G48" s="4">
        <v>115315</v>
      </c>
      <c r="H48" s="4">
        <v>72</v>
      </c>
      <c r="I48" s="4">
        <v>0</v>
      </c>
      <c r="J48" s="4">
        <v>-99924</v>
      </c>
      <c r="K48" s="4">
        <v>81</v>
      </c>
      <c r="L48" s="4">
        <v>-99843</v>
      </c>
      <c r="M48" s="4">
        <v>10058</v>
      </c>
      <c r="N48" s="4">
        <v>0</v>
      </c>
      <c r="O48" s="4">
        <v>113478</v>
      </c>
      <c r="P48" s="4">
        <v>66</v>
      </c>
      <c r="Q48" s="4">
        <v>0</v>
      </c>
      <c r="R48" s="4">
        <v>-103486</v>
      </c>
      <c r="S48" s="4">
        <v>86</v>
      </c>
      <c r="T48" s="4">
        <v>-103400</v>
      </c>
      <c r="U48" s="4">
        <v>0</v>
      </c>
      <c r="V48" s="4">
        <v>0</v>
      </c>
      <c r="W48" s="4">
        <v>2580</v>
      </c>
      <c r="X48" s="4">
        <v>0</v>
      </c>
      <c r="Y48" s="4">
        <v>0</v>
      </c>
      <c r="Z48" s="4">
        <v>-2580</v>
      </c>
      <c r="AA48" s="4">
        <v>0</v>
      </c>
      <c r="AB48" s="4">
        <v>0</v>
      </c>
      <c r="AC48" s="4">
        <v>2668</v>
      </c>
      <c r="AD48" s="4">
        <v>0</v>
      </c>
      <c r="AE48" s="4">
        <v>0</v>
      </c>
      <c r="AF48" s="4">
        <v>-2668</v>
      </c>
      <c r="AG48" s="93">
        <f t="shared" si="64"/>
        <v>461.18285663157269</v>
      </c>
      <c r="AH48" s="96">
        <f t="shared" si="65"/>
        <v>0</v>
      </c>
      <c r="AI48" s="4">
        <f t="shared" si="66"/>
        <v>3439.2615347907781</v>
      </c>
      <c r="AJ48" s="4">
        <f t="shared" si="67"/>
        <v>2.1473947925676282</v>
      </c>
      <c r="AK48" s="4">
        <f t="shared" si="68"/>
        <v>0</v>
      </c>
      <c r="AL48" s="17">
        <f t="shared" si="69"/>
        <v>-2980.2260729517729</v>
      </c>
      <c r="AM48" s="4">
        <f t="shared" si="70"/>
        <v>2.4158191416385817</v>
      </c>
      <c r="AN48" s="4">
        <f t="shared" si="71"/>
        <v>-2977.8102538101343</v>
      </c>
      <c r="AO48" s="4">
        <f t="shared" si="72"/>
        <v>299.97912255062784</v>
      </c>
      <c r="AP48" s="4">
        <f t="shared" si="73"/>
        <v>0</v>
      </c>
      <c r="AQ48" s="4">
        <f t="shared" si="74"/>
        <v>3384.4731426526291</v>
      </c>
      <c r="AR48" s="4">
        <f t="shared" si="75"/>
        <v>1.9684452265203256</v>
      </c>
      <c r="AS48" s="4">
        <f t="shared" si="76"/>
        <v>0</v>
      </c>
      <c r="AT48" s="17">
        <f t="shared" si="77"/>
        <v>-3086.4624653285214</v>
      </c>
      <c r="AU48" s="4">
        <f t="shared" si="78"/>
        <v>2.5649437800113333</v>
      </c>
      <c r="AV48" s="4">
        <f t="shared" si="79"/>
        <v>-3083.8975215485102</v>
      </c>
      <c r="AW48" s="4">
        <f t="shared" si="80"/>
        <v>0</v>
      </c>
      <c r="AX48" s="4">
        <f t="shared" si="81"/>
        <v>0</v>
      </c>
      <c r="AY48" s="4">
        <f t="shared" si="82"/>
        <v>76.948313400339998</v>
      </c>
      <c r="AZ48" s="4">
        <f t="shared" si="83"/>
        <v>0</v>
      </c>
      <c r="BA48" s="4">
        <f t="shared" si="84"/>
        <v>0</v>
      </c>
      <c r="BB48" s="20">
        <f t="shared" si="85"/>
        <v>-76.948313400339998</v>
      </c>
      <c r="BC48" s="4">
        <f t="shared" si="86"/>
        <v>0</v>
      </c>
      <c r="BD48" s="4">
        <f t="shared" si="87"/>
        <v>0</v>
      </c>
      <c r="BE48" s="4">
        <f t="shared" si="88"/>
        <v>79.572907035700439</v>
      </c>
      <c r="BF48" s="4">
        <f t="shared" si="89"/>
        <v>0</v>
      </c>
      <c r="BG48" s="4">
        <f t="shared" si="90"/>
        <v>0</v>
      </c>
      <c r="BH48" s="20">
        <f t="shared" si="91"/>
        <v>-79.572907035700439</v>
      </c>
      <c r="BI48" s="194">
        <f t="shared" si="92"/>
        <v>3.5608366502770661E-2</v>
      </c>
      <c r="BJ48" s="184">
        <f t="shared" si="31"/>
        <v>3.5587709791746081E-2</v>
      </c>
    </row>
    <row r="49" spans="1:62" ht="12">
      <c r="A49" s="3" t="s">
        <v>167</v>
      </c>
      <c r="B49" s="4">
        <v>32627</v>
      </c>
      <c r="C49" s="51" t="s">
        <v>168</v>
      </c>
      <c r="D49" s="4">
        <v>6</v>
      </c>
      <c r="E49" s="4">
        <v>27600</v>
      </c>
      <c r="F49" s="4">
        <v>0</v>
      </c>
      <c r="G49" s="4">
        <v>118900</v>
      </c>
      <c r="H49" s="4">
        <v>250</v>
      </c>
      <c r="I49" s="4">
        <v>0</v>
      </c>
      <c r="J49" s="4">
        <v>-91550</v>
      </c>
      <c r="K49" s="4">
        <v>0</v>
      </c>
      <c r="L49" s="4">
        <v>-91550</v>
      </c>
      <c r="M49" s="4">
        <v>26100</v>
      </c>
      <c r="N49" s="4">
        <v>0</v>
      </c>
      <c r="O49" s="4">
        <v>130070</v>
      </c>
      <c r="P49" s="4">
        <v>435</v>
      </c>
      <c r="Q49" s="4">
        <v>0</v>
      </c>
      <c r="R49" s="4">
        <v>-104405</v>
      </c>
      <c r="S49" s="4">
        <v>0</v>
      </c>
      <c r="T49" s="4">
        <v>-104405</v>
      </c>
      <c r="U49" s="4">
        <v>0</v>
      </c>
      <c r="V49" s="4">
        <v>0</v>
      </c>
      <c r="W49" s="4">
        <v>2400</v>
      </c>
      <c r="X49" s="4">
        <v>0</v>
      </c>
      <c r="Y49" s="4">
        <v>0</v>
      </c>
      <c r="Z49" s="4">
        <v>-2400</v>
      </c>
      <c r="AA49" s="4">
        <v>0</v>
      </c>
      <c r="AB49" s="4">
        <v>0</v>
      </c>
      <c r="AC49" s="4">
        <v>2400</v>
      </c>
      <c r="AD49" s="4">
        <v>0</v>
      </c>
      <c r="AE49" s="4">
        <v>0</v>
      </c>
      <c r="AF49" s="4">
        <v>-2400</v>
      </c>
      <c r="AG49" s="93">
        <f t="shared" si="64"/>
        <v>845.92515401354706</v>
      </c>
      <c r="AH49" s="96">
        <f t="shared" si="65"/>
        <v>0</v>
      </c>
      <c r="AI49" s="4">
        <f t="shared" si="66"/>
        <v>3644.2210439206792</v>
      </c>
      <c r="AJ49" s="4">
        <f t="shared" si="67"/>
        <v>7.6623655254850274</v>
      </c>
      <c r="AK49" s="4">
        <f t="shared" si="68"/>
        <v>0</v>
      </c>
      <c r="AL49" s="17">
        <f t="shared" si="69"/>
        <v>-2805.9582554326171</v>
      </c>
      <c r="AM49" s="4">
        <f t="shared" si="70"/>
        <v>0</v>
      </c>
      <c r="AN49" s="4">
        <f t="shared" si="71"/>
        <v>-2805.9582554326171</v>
      </c>
      <c r="AO49" s="4">
        <f t="shared" si="72"/>
        <v>799.95096086063688</v>
      </c>
      <c r="AP49" s="4">
        <f t="shared" si="73"/>
        <v>0</v>
      </c>
      <c r="AQ49" s="4">
        <f t="shared" si="74"/>
        <v>3986.5755355993501</v>
      </c>
      <c r="AR49" s="4">
        <f t="shared" si="75"/>
        <v>13.332516014343948</v>
      </c>
      <c r="AS49" s="4">
        <f t="shared" si="76"/>
        <v>0</v>
      </c>
      <c r="AT49" s="17">
        <f t="shared" si="77"/>
        <v>-3199.9570907530574</v>
      </c>
      <c r="AU49" s="4">
        <f t="shared" si="78"/>
        <v>0</v>
      </c>
      <c r="AV49" s="4">
        <f t="shared" si="79"/>
        <v>-3199.9570907530574</v>
      </c>
      <c r="AW49" s="4">
        <f t="shared" si="80"/>
        <v>0</v>
      </c>
      <c r="AX49" s="4">
        <f t="shared" si="81"/>
        <v>0</v>
      </c>
      <c r="AY49" s="4">
        <f t="shared" si="82"/>
        <v>73.558709044656268</v>
      </c>
      <c r="AZ49" s="4">
        <f t="shared" si="83"/>
        <v>0</v>
      </c>
      <c r="BA49" s="4">
        <f t="shared" si="84"/>
        <v>0</v>
      </c>
      <c r="BB49" s="20">
        <f t="shared" si="85"/>
        <v>-73.558709044656268</v>
      </c>
      <c r="BC49" s="4">
        <f t="shared" si="86"/>
        <v>0</v>
      </c>
      <c r="BD49" s="4">
        <f t="shared" si="87"/>
        <v>0</v>
      </c>
      <c r="BE49" s="4">
        <f t="shared" si="88"/>
        <v>73.558709044656268</v>
      </c>
      <c r="BF49" s="4">
        <f t="shared" si="89"/>
        <v>0</v>
      </c>
      <c r="BG49" s="4">
        <f t="shared" si="90"/>
        <v>0</v>
      </c>
      <c r="BH49" s="20">
        <f t="shared" si="91"/>
        <v>-73.558709044656268</v>
      </c>
      <c r="BI49" s="194">
        <f t="shared" si="92"/>
        <v>0.13682810005321988</v>
      </c>
      <c r="BJ49" s="184">
        <f t="shared" si="31"/>
        <v>0.13682810005321988</v>
      </c>
    </row>
    <row r="50" spans="1:62" ht="12">
      <c r="A50" s="3" t="s">
        <v>495</v>
      </c>
      <c r="B50" s="4">
        <v>32551</v>
      </c>
      <c r="C50" s="51" t="s">
        <v>496</v>
      </c>
      <c r="D50" s="4">
        <v>10</v>
      </c>
      <c r="E50" s="4">
        <v>87</v>
      </c>
      <c r="F50" s="4">
        <v>0</v>
      </c>
      <c r="G50" s="4">
        <v>154442</v>
      </c>
      <c r="H50" s="4">
        <v>0</v>
      </c>
      <c r="I50" s="4">
        <v>0</v>
      </c>
      <c r="J50" s="4">
        <v>-154355</v>
      </c>
      <c r="K50" s="4">
        <v>1147</v>
      </c>
      <c r="L50" s="4">
        <v>-153208</v>
      </c>
      <c r="M50" s="4">
        <v>200</v>
      </c>
      <c r="N50" s="4">
        <v>0</v>
      </c>
      <c r="O50" s="4">
        <v>149342</v>
      </c>
      <c r="P50" s="4">
        <v>0</v>
      </c>
      <c r="Q50" s="4">
        <v>0</v>
      </c>
      <c r="R50" s="4">
        <v>-149142</v>
      </c>
      <c r="S50" s="4">
        <v>1100</v>
      </c>
      <c r="T50" s="4">
        <v>-148042</v>
      </c>
      <c r="U50" s="4">
        <v>0</v>
      </c>
      <c r="V50" s="4">
        <v>0</v>
      </c>
      <c r="W50" s="4">
        <v>3208</v>
      </c>
      <c r="X50" s="4">
        <v>0</v>
      </c>
      <c r="Y50" s="4">
        <v>0</v>
      </c>
      <c r="Z50" s="4">
        <v>-3208</v>
      </c>
      <c r="AA50" s="4">
        <v>0</v>
      </c>
      <c r="AB50" s="4">
        <v>0</v>
      </c>
      <c r="AC50" s="4">
        <v>3329</v>
      </c>
      <c r="AD50" s="4">
        <v>0</v>
      </c>
      <c r="AE50" s="4">
        <v>0</v>
      </c>
      <c r="AF50" s="4">
        <v>-3329</v>
      </c>
      <c r="AG50" s="93">
        <f t="shared" si="64"/>
        <v>2.6727289484194032</v>
      </c>
      <c r="AH50" s="96">
        <f t="shared" si="65"/>
        <v>0</v>
      </c>
      <c r="AI50" s="4">
        <f t="shared" si="66"/>
        <v>4744.6161408251664</v>
      </c>
      <c r="AJ50" s="4">
        <f t="shared" si="67"/>
        <v>0</v>
      </c>
      <c r="AK50" s="4">
        <f t="shared" si="68"/>
        <v>0</v>
      </c>
      <c r="AL50" s="17">
        <f t="shared" si="69"/>
        <v>-4741.9434118767476</v>
      </c>
      <c r="AM50" s="4">
        <f t="shared" si="70"/>
        <v>35.237012687782247</v>
      </c>
      <c r="AN50" s="4">
        <f t="shared" si="71"/>
        <v>-4706.7063991889654</v>
      </c>
      <c r="AO50" s="4">
        <f t="shared" si="72"/>
        <v>6.1442044791250652</v>
      </c>
      <c r="AP50" s="4">
        <f t="shared" si="73"/>
        <v>0</v>
      </c>
      <c r="AQ50" s="4">
        <f t="shared" si="74"/>
        <v>4587.9389266074777</v>
      </c>
      <c r="AR50" s="4">
        <f t="shared" si="75"/>
        <v>0</v>
      </c>
      <c r="AS50" s="4">
        <f t="shared" si="76"/>
        <v>0</v>
      </c>
      <c r="AT50" s="17">
        <f t="shared" si="77"/>
        <v>-4581.7947221283521</v>
      </c>
      <c r="AU50" s="4">
        <f t="shared" si="78"/>
        <v>33.793124635187858</v>
      </c>
      <c r="AV50" s="4">
        <f t="shared" si="79"/>
        <v>-4548.0015974931648</v>
      </c>
      <c r="AW50" s="4">
        <f t="shared" si="80"/>
        <v>0</v>
      </c>
      <c r="AX50" s="4">
        <f t="shared" si="81"/>
        <v>0</v>
      </c>
      <c r="AY50" s="4">
        <f t="shared" si="82"/>
        <v>98.55303984516604</v>
      </c>
      <c r="AZ50" s="4">
        <f t="shared" si="83"/>
        <v>0</v>
      </c>
      <c r="BA50" s="4">
        <f t="shared" si="84"/>
        <v>0</v>
      </c>
      <c r="BB50" s="20">
        <f t="shared" si="85"/>
        <v>-98.55303984516604</v>
      </c>
      <c r="BC50" s="4">
        <f t="shared" si="86"/>
        <v>0</v>
      </c>
      <c r="BD50" s="4">
        <f t="shared" si="87"/>
        <v>0</v>
      </c>
      <c r="BE50" s="4">
        <f t="shared" si="88"/>
        <v>102.27028355503671</v>
      </c>
      <c r="BF50" s="4">
        <f t="shared" si="89"/>
        <v>0</v>
      </c>
      <c r="BG50" s="4">
        <f t="shared" si="90"/>
        <v>0</v>
      </c>
      <c r="BH50" s="20">
        <f t="shared" si="91"/>
        <v>-102.27028355503671</v>
      </c>
      <c r="BI50" s="194">
        <f t="shared" si="92"/>
        <v>-3.2317231837423854E-2</v>
      </c>
      <c r="BJ50" s="184">
        <f t="shared" si="31"/>
        <v>-3.2253733633387682E-2</v>
      </c>
    </row>
    <row r="51" spans="1:62" ht="12">
      <c r="A51" s="3" t="s">
        <v>603</v>
      </c>
      <c r="B51" s="4">
        <v>29241</v>
      </c>
      <c r="C51" s="51" t="s">
        <v>604</v>
      </c>
      <c r="D51" s="4">
        <v>33</v>
      </c>
      <c r="E51" s="4">
        <v>2</v>
      </c>
      <c r="F51" s="4">
        <v>0</v>
      </c>
      <c r="G51" s="4">
        <v>94649</v>
      </c>
      <c r="H51" s="4">
        <v>8</v>
      </c>
      <c r="I51" s="4" t="s">
        <v>44</v>
      </c>
      <c r="J51" s="4">
        <v>-94655</v>
      </c>
      <c r="K51" s="4">
        <v>29</v>
      </c>
      <c r="L51" s="4">
        <v>-94626</v>
      </c>
      <c r="M51" s="4">
        <v>57</v>
      </c>
      <c r="N51" s="4" t="s">
        <v>44</v>
      </c>
      <c r="O51" s="4">
        <v>94751</v>
      </c>
      <c r="P51" s="4">
        <v>8</v>
      </c>
      <c r="Q51" s="4" t="s">
        <v>44</v>
      </c>
      <c r="R51" s="4">
        <v>-94702</v>
      </c>
      <c r="S51" s="4">
        <v>38</v>
      </c>
      <c r="T51" s="4">
        <v>-94664</v>
      </c>
      <c r="U51" s="4" t="s">
        <v>44</v>
      </c>
      <c r="V51" s="4" t="s">
        <v>44</v>
      </c>
      <c r="W51" s="4">
        <v>2010</v>
      </c>
      <c r="X51" s="4" t="s">
        <v>44</v>
      </c>
      <c r="Y51" s="4" t="s">
        <v>44</v>
      </c>
      <c r="Z51" s="4">
        <v>-2010</v>
      </c>
      <c r="AA51" s="4" t="s">
        <v>44</v>
      </c>
      <c r="AB51" s="4" t="s">
        <v>44</v>
      </c>
      <c r="AC51" s="4">
        <v>2070</v>
      </c>
      <c r="AD51" s="4" t="s">
        <v>44</v>
      </c>
      <c r="AE51" s="4" t="s">
        <v>44</v>
      </c>
      <c r="AF51" s="4">
        <v>-2070</v>
      </c>
      <c r="AG51" s="93">
        <f t="shared" si="64"/>
        <v>6.8397113641804314E-2</v>
      </c>
      <c r="AH51" s="96">
        <f t="shared" si="65"/>
        <v>0</v>
      </c>
      <c r="AI51" s="4">
        <f t="shared" si="66"/>
        <v>3236.8592045415685</v>
      </c>
      <c r="AJ51" s="4">
        <f t="shared" si="67"/>
        <v>0.27358845456721725</v>
      </c>
      <c r="AK51" s="4" t="e">
        <f t="shared" si="68"/>
        <v>#VALUE!</v>
      </c>
      <c r="AL51" s="17">
        <f t="shared" si="69"/>
        <v>-3237.064395882494</v>
      </c>
      <c r="AM51" s="4">
        <f t="shared" si="70"/>
        <v>0.99175814780616256</v>
      </c>
      <c r="AN51" s="4">
        <f t="shared" si="71"/>
        <v>-3236.0726377346878</v>
      </c>
      <c r="AO51" s="4">
        <f t="shared" si="72"/>
        <v>1.9493177387914229</v>
      </c>
      <c r="AP51" s="4" t="e">
        <f t="shared" si="73"/>
        <v>#VALUE!</v>
      </c>
      <c r="AQ51" s="4">
        <f t="shared" si="74"/>
        <v>3240.3474573373005</v>
      </c>
      <c r="AR51" s="4">
        <f t="shared" si="75"/>
        <v>0.27358845456721725</v>
      </c>
      <c r="AS51" s="4" t="e">
        <f t="shared" si="76"/>
        <v>#VALUE!</v>
      </c>
      <c r="AT51" s="17">
        <f t="shared" si="77"/>
        <v>-3238.6717280530761</v>
      </c>
      <c r="AU51" s="4">
        <f t="shared" si="78"/>
        <v>1.2995451591942819</v>
      </c>
      <c r="AV51" s="4">
        <f t="shared" si="79"/>
        <v>-3237.3721828938819</v>
      </c>
      <c r="AW51" s="4" t="e">
        <f t="shared" si="80"/>
        <v>#VALUE!</v>
      </c>
      <c r="AX51" s="4" t="e">
        <f t="shared" si="81"/>
        <v>#VALUE!</v>
      </c>
      <c r="AY51" s="4">
        <f t="shared" si="82"/>
        <v>68.739099210013336</v>
      </c>
      <c r="AZ51" s="4" t="e">
        <f t="shared" si="83"/>
        <v>#VALUE!</v>
      </c>
      <c r="BA51" s="4" t="e">
        <f t="shared" si="84"/>
        <v>#VALUE!</v>
      </c>
      <c r="BB51" s="20">
        <f t="shared" si="85"/>
        <v>-68.739099210013336</v>
      </c>
      <c r="BC51" s="4" t="e">
        <f t="shared" si="86"/>
        <v>#VALUE!</v>
      </c>
      <c r="BD51" s="4" t="e">
        <f t="shared" si="87"/>
        <v>#VALUE!</v>
      </c>
      <c r="BE51" s="4">
        <f t="shared" si="88"/>
        <v>70.791012619267462</v>
      </c>
      <c r="BF51" s="4" t="e">
        <f t="shared" si="89"/>
        <v>#VALUE!</v>
      </c>
      <c r="BG51" s="4" t="e">
        <f t="shared" si="90"/>
        <v>#VALUE!</v>
      </c>
      <c r="BH51" s="20">
        <f t="shared" si="91"/>
        <v>-70.791012619267462</v>
      </c>
      <c r="BI51" s="194">
        <f t="shared" si="92"/>
        <v>1.1069156364764687E-3</v>
      </c>
      <c r="BJ51" s="184">
        <f t="shared" si="31"/>
        <v>1.0141148226334717E-3</v>
      </c>
    </row>
    <row r="52" spans="1:62" ht="12">
      <c r="A52" s="3" t="s">
        <v>469</v>
      </c>
      <c r="B52" s="4">
        <v>28531</v>
      </c>
      <c r="C52" s="51" t="s">
        <v>470</v>
      </c>
      <c r="D52" s="4">
        <v>5</v>
      </c>
      <c r="E52" s="4">
        <v>13896</v>
      </c>
      <c r="F52" s="4">
        <v>0</v>
      </c>
      <c r="G52" s="4">
        <v>117543</v>
      </c>
      <c r="H52" s="4">
        <v>82</v>
      </c>
      <c r="I52" s="4">
        <v>0</v>
      </c>
      <c r="J52" s="4">
        <v>-103729</v>
      </c>
      <c r="K52" s="4">
        <v>0</v>
      </c>
      <c r="L52" s="4">
        <v>-103729</v>
      </c>
      <c r="M52" s="4">
        <v>8919</v>
      </c>
      <c r="N52" s="4">
        <v>0</v>
      </c>
      <c r="O52" s="4">
        <v>114150</v>
      </c>
      <c r="P52" s="4">
        <v>56</v>
      </c>
      <c r="Q52" s="4">
        <v>0</v>
      </c>
      <c r="R52" s="4">
        <v>-105287</v>
      </c>
      <c r="S52" s="4">
        <v>0</v>
      </c>
      <c r="T52" s="4">
        <v>-105287</v>
      </c>
      <c r="U52" s="4">
        <v>0</v>
      </c>
      <c r="V52" s="4">
        <v>0</v>
      </c>
      <c r="W52" s="4">
        <v>2203</v>
      </c>
      <c r="X52" s="4" t="s">
        <v>44</v>
      </c>
      <c r="Y52" s="4">
        <v>0</v>
      </c>
      <c r="Z52" s="4">
        <v>-2203</v>
      </c>
      <c r="AA52" s="4">
        <v>0</v>
      </c>
      <c r="AB52" s="4">
        <v>0</v>
      </c>
      <c r="AC52" s="4">
        <v>2376</v>
      </c>
      <c r="AD52" s="4" t="s">
        <v>44</v>
      </c>
      <c r="AE52" s="4">
        <v>0</v>
      </c>
      <c r="AF52" s="4">
        <v>-2376</v>
      </c>
      <c r="AG52" s="93">
        <f t="shared" si="64"/>
        <v>487.04917458203357</v>
      </c>
      <c r="AH52" s="96">
        <f t="shared" si="65"/>
        <v>0</v>
      </c>
      <c r="AI52" s="4">
        <f t="shared" si="66"/>
        <v>4119.8345659107636</v>
      </c>
      <c r="AJ52" s="4">
        <f t="shared" si="67"/>
        <v>2.8740668045284079</v>
      </c>
      <c r="AK52" s="4">
        <f t="shared" si="68"/>
        <v>0</v>
      </c>
      <c r="AL52" s="17">
        <f t="shared" si="69"/>
        <v>-3635.6594581332583</v>
      </c>
      <c r="AM52" s="4">
        <f t="shared" si="70"/>
        <v>0</v>
      </c>
      <c r="AN52" s="4">
        <f t="shared" si="71"/>
        <v>-3635.6594581332583</v>
      </c>
      <c r="AO52" s="4">
        <f t="shared" si="72"/>
        <v>312.60733938523009</v>
      </c>
      <c r="AP52" s="4">
        <f t="shared" si="73"/>
        <v>0</v>
      </c>
      <c r="AQ52" s="4">
        <f t="shared" si="74"/>
        <v>4000.9112894746067</v>
      </c>
      <c r="AR52" s="4">
        <f t="shared" si="75"/>
        <v>1.9627773299218394</v>
      </c>
      <c r="AS52" s="4">
        <f t="shared" si="76"/>
        <v>0</v>
      </c>
      <c r="AT52" s="17">
        <f t="shared" si="77"/>
        <v>-3690.2667274192981</v>
      </c>
      <c r="AU52" s="4">
        <f t="shared" si="78"/>
        <v>0</v>
      </c>
      <c r="AV52" s="4">
        <f t="shared" si="79"/>
        <v>-3690.2667274192981</v>
      </c>
      <c r="AW52" s="4">
        <f t="shared" si="80"/>
        <v>0</v>
      </c>
      <c r="AX52" s="4">
        <f t="shared" si="81"/>
        <v>0</v>
      </c>
      <c r="AY52" s="4">
        <f t="shared" si="82"/>
        <v>77.214258175318079</v>
      </c>
      <c r="AZ52" s="4" t="e">
        <f t="shared" si="83"/>
        <v>#VALUE!</v>
      </c>
      <c r="BA52" s="4">
        <f t="shared" si="84"/>
        <v>0</v>
      </c>
      <c r="BB52" s="20">
        <f t="shared" si="85"/>
        <v>-77.214258175318079</v>
      </c>
      <c r="BC52" s="4">
        <f t="shared" si="86"/>
        <v>0</v>
      </c>
      <c r="BD52" s="4">
        <f t="shared" si="87"/>
        <v>0</v>
      </c>
      <c r="BE52" s="4">
        <f t="shared" si="88"/>
        <v>83.277838140969479</v>
      </c>
      <c r="BF52" s="4" t="e">
        <f t="shared" si="89"/>
        <v>#VALUE!</v>
      </c>
      <c r="BG52" s="4">
        <f t="shared" si="90"/>
        <v>0</v>
      </c>
      <c r="BH52" s="20">
        <f t="shared" si="91"/>
        <v>-83.277838140969479</v>
      </c>
      <c r="BI52" s="194">
        <f t="shared" si="92"/>
        <v>1.6340671374089011E-2</v>
      </c>
      <c r="BJ52" s="184">
        <f t="shared" si="31"/>
        <v>1.6340671374089011E-2</v>
      </c>
    </row>
    <row r="53" spans="1:62" ht="12">
      <c r="A53" s="3" t="s">
        <v>451</v>
      </c>
      <c r="B53" s="4">
        <v>27481</v>
      </c>
      <c r="C53" s="51" t="s">
        <v>452</v>
      </c>
      <c r="D53" s="4">
        <v>33</v>
      </c>
      <c r="E53" s="4">
        <v>13697</v>
      </c>
      <c r="F53" s="4">
        <v>0</v>
      </c>
      <c r="G53" s="4">
        <v>124656</v>
      </c>
      <c r="H53" s="4">
        <v>0</v>
      </c>
      <c r="I53" s="4">
        <v>0</v>
      </c>
      <c r="J53" s="4">
        <v>-110959</v>
      </c>
      <c r="K53" s="4">
        <v>0</v>
      </c>
      <c r="L53" s="4">
        <v>-110959</v>
      </c>
      <c r="M53" s="4">
        <v>9522</v>
      </c>
      <c r="N53" s="4">
        <v>0</v>
      </c>
      <c r="O53" s="4">
        <v>125541</v>
      </c>
      <c r="P53" s="4">
        <v>0</v>
      </c>
      <c r="Q53" s="4">
        <v>0</v>
      </c>
      <c r="R53" s="4">
        <v>-116019</v>
      </c>
      <c r="S53" s="4">
        <v>0</v>
      </c>
      <c r="T53" s="4">
        <v>-116019</v>
      </c>
      <c r="U53" s="4">
        <v>0</v>
      </c>
      <c r="V53" s="4">
        <v>0</v>
      </c>
      <c r="W53" s="4">
        <v>1886</v>
      </c>
      <c r="X53" s="4">
        <v>0</v>
      </c>
      <c r="Y53" s="4">
        <v>0</v>
      </c>
      <c r="Z53" s="4">
        <v>-1886</v>
      </c>
      <c r="AA53" s="4">
        <v>0</v>
      </c>
      <c r="AB53" s="4">
        <v>0</v>
      </c>
      <c r="AC53" s="4">
        <v>1937</v>
      </c>
      <c r="AD53" s="4">
        <v>0</v>
      </c>
      <c r="AE53" s="4">
        <v>0</v>
      </c>
      <c r="AF53" s="4">
        <v>-1937</v>
      </c>
      <c r="AG53" s="93">
        <f t="shared" si="64"/>
        <v>498.41708817000836</v>
      </c>
      <c r="AH53" s="96">
        <f t="shared" si="65"/>
        <v>0</v>
      </c>
      <c r="AI53" s="4">
        <f t="shared" si="66"/>
        <v>4536.0794730904991</v>
      </c>
      <c r="AJ53" s="4">
        <f t="shared" si="67"/>
        <v>0</v>
      </c>
      <c r="AK53" s="4">
        <f t="shared" si="68"/>
        <v>0</v>
      </c>
      <c r="AL53" s="17">
        <f t="shared" si="69"/>
        <v>-4037.6623849204907</v>
      </c>
      <c r="AM53" s="4">
        <f t="shared" si="70"/>
        <v>0</v>
      </c>
      <c r="AN53" s="4">
        <f t="shared" si="71"/>
        <v>-4037.6623849204907</v>
      </c>
      <c r="AO53" s="4">
        <f t="shared" si="72"/>
        <v>346.4939412685128</v>
      </c>
      <c r="AP53" s="4">
        <f t="shared" si="73"/>
        <v>0</v>
      </c>
      <c r="AQ53" s="4">
        <f t="shared" si="74"/>
        <v>4568.283541355846</v>
      </c>
      <c r="AR53" s="4">
        <f t="shared" si="75"/>
        <v>0</v>
      </c>
      <c r="AS53" s="4">
        <f t="shared" si="76"/>
        <v>0</v>
      </c>
      <c r="AT53" s="17">
        <f t="shared" si="77"/>
        <v>-4221.7896000873334</v>
      </c>
      <c r="AU53" s="4">
        <f t="shared" si="78"/>
        <v>0</v>
      </c>
      <c r="AV53" s="4">
        <f t="shared" si="79"/>
        <v>-4221.7896000873334</v>
      </c>
      <c r="AW53" s="4">
        <f t="shared" si="80"/>
        <v>0</v>
      </c>
      <c r="AX53" s="4">
        <f t="shared" si="81"/>
        <v>0</v>
      </c>
      <c r="AY53" s="4">
        <f t="shared" si="82"/>
        <v>68.629234744004947</v>
      </c>
      <c r="AZ53" s="4">
        <f t="shared" si="83"/>
        <v>0</v>
      </c>
      <c r="BA53" s="4">
        <f t="shared" si="84"/>
        <v>0</v>
      </c>
      <c r="BB53" s="20">
        <f t="shared" si="85"/>
        <v>-68.629234744004947</v>
      </c>
      <c r="BC53" s="4">
        <f t="shared" si="86"/>
        <v>0</v>
      </c>
      <c r="BD53" s="4">
        <f t="shared" si="87"/>
        <v>0</v>
      </c>
      <c r="BE53" s="4">
        <f t="shared" si="88"/>
        <v>70.485062406753755</v>
      </c>
      <c r="BF53" s="4">
        <f t="shared" si="89"/>
        <v>0</v>
      </c>
      <c r="BG53" s="4">
        <f t="shared" si="90"/>
        <v>0</v>
      </c>
      <c r="BH53" s="20">
        <f t="shared" si="91"/>
        <v>-70.485062406753755</v>
      </c>
      <c r="BI53" s="194">
        <f t="shared" si="92"/>
        <v>4.5292214985156676E-2</v>
      </c>
      <c r="BJ53" s="184">
        <f t="shared" si="31"/>
        <v>4.5292214985156676E-2</v>
      </c>
    </row>
    <row r="54" spans="1:62" ht="12">
      <c r="A54" s="3" t="s">
        <v>125</v>
      </c>
      <c r="B54" s="4">
        <v>25667</v>
      </c>
      <c r="C54" s="51" t="s">
        <v>126</v>
      </c>
      <c r="D54" s="4">
        <v>9</v>
      </c>
      <c r="E54" s="4">
        <v>2065</v>
      </c>
      <c r="F54" s="4">
        <v>0</v>
      </c>
      <c r="G54" s="4">
        <v>105046</v>
      </c>
      <c r="H54" s="4">
        <v>124</v>
      </c>
      <c r="I54" s="4">
        <v>0</v>
      </c>
      <c r="J54" s="4">
        <v>-103105</v>
      </c>
      <c r="K54" s="4">
        <v>195</v>
      </c>
      <c r="L54" s="4">
        <v>-102910</v>
      </c>
      <c r="M54" s="4">
        <v>2065</v>
      </c>
      <c r="N54" s="4">
        <v>0</v>
      </c>
      <c r="O54" s="4">
        <v>109365</v>
      </c>
      <c r="P54" s="4">
        <v>0</v>
      </c>
      <c r="Q54" s="4">
        <v>0</v>
      </c>
      <c r="R54" s="4">
        <v>-107300</v>
      </c>
      <c r="S54" s="4">
        <v>211</v>
      </c>
      <c r="T54" s="4">
        <v>-107089</v>
      </c>
      <c r="U54" s="4">
        <v>0</v>
      </c>
      <c r="V54" s="4">
        <v>0</v>
      </c>
      <c r="W54" s="4">
        <v>2607</v>
      </c>
      <c r="X54" s="4">
        <v>0</v>
      </c>
      <c r="Y54" s="4">
        <v>0</v>
      </c>
      <c r="Z54" s="4">
        <v>-2607</v>
      </c>
      <c r="AA54" s="4">
        <v>0</v>
      </c>
      <c r="AB54" s="4">
        <v>0</v>
      </c>
      <c r="AC54" s="4">
        <v>2684</v>
      </c>
      <c r="AD54" s="4">
        <v>0</v>
      </c>
      <c r="AE54" s="4">
        <v>0</v>
      </c>
      <c r="AF54" s="4">
        <v>-2684</v>
      </c>
      <c r="AG54" s="93">
        <f t="shared" si="64"/>
        <v>80.453500603888259</v>
      </c>
      <c r="AH54" s="96">
        <f t="shared" si="65"/>
        <v>0</v>
      </c>
      <c r="AI54" s="4">
        <f t="shared" si="66"/>
        <v>4092.6481474266566</v>
      </c>
      <c r="AJ54" s="4">
        <f t="shared" si="67"/>
        <v>4.8311060895313052</v>
      </c>
      <c r="AK54" s="4">
        <f t="shared" si="68"/>
        <v>0</v>
      </c>
      <c r="AL54" s="17">
        <f t="shared" si="69"/>
        <v>-4017.0257529123</v>
      </c>
      <c r="AM54" s="4">
        <f t="shared" si="70"/>
        <v>7.5973039311177777</v>
      </c>
      <c r="AN54" s="4">
        <f t="shared" si="71"/>
        <v>-4009.4284489811821</v>
      </c>
      <c r="AO54" s="4">
        <f t="shared" si="72"/>
        <v>80.453500603888259</v>
      </c>
      <c r="AP54" s="4">
        <f t="shared" si="73"/>
        <v>0</v>
      </c>
      <c r="AQ54" s="4">
        <f t="shared" si="74"/>
        <v>4260.9186893676706</v>
      </c>
      <c r="AR54" s="4">
        <f t="shared" si="75"/>
        <v>0</v>
      </c>
      <c r="AS54" s="4">
        <f t="shared" si="76"/>
        <v>0</v>
      </c>
      <c r="AT54" s="17">
        <f t="shared" si="77"/>
        <v>-4180.465188763782</v>
      </c>
      <c r="AU54" s="4">
        <f t="shared" si="78"/>
        <v>8.2206724587992372</v>
      </c>
      <c r="AV54" s="4">
        <f t="shared" si="79"/>
        <v>-4172.2445163049833</v>
      </c>
      <c r="AW54" s="4">
        <f t="shared" si="80"/>
        <v>0</v>
      </c>
      <c r="AX54" s="4">
        <f t="shared" si="81"/>
        <v>0</v>
      </c>
      <c r="AY54" s="4">
        <f t="shared" si="82"/>
        <v>101.57010947909768</v>
      </c>
      <c r="AZ54" s="4">
        <f t="shared" si="83"/>
        <v>0</v>
      </c>
      <c r="BA54" s="4">
        <f t="shared" si="84"/>
        <v>0</v>
      </c>
      <c r="BB54" s="20">
        <f t="shared" si="85"/>
        <v>-101.57010947909768</v>
      </c>
      <c r="BC54" s="4">
        <f t="shared" si="86"/>
        <v>0</v>
      </c>
      <c r="BD54" s="4">
        <f t="shared" si="87"/>
        <v>0</v>
      </c>
      <c r="BE54" s="4">
        <f t="shared" si="88"/>
        <v>104.57007051856469</v>
      </c>
      <c r="BF54" s="4">
        <f t="shared" si="89"/>
        <v>0</v>
      </c>
      <c r="BG54" s="4">
        <f t="shared" si="90"/>
        <v>0</v>
      </c>
      <c r="BH54" s="20">
        <f t="shared" si="91"/>
        <v>-104.57007051856469</v>
      </c>
      <c r="BI54" s="194">
        <f t="shared" si="92"/>
        <v>4.0411684576963758E-2</v>
      </c>
      <c r="BJ54" s="184">
        <f t="shared" si="31"/>
        <v>4.0334732791872385E-2</v>
      </c>
    </row>
    <row r="55" spans="1:62" ht="12">
      <c r="A55" s="3" t="s">
        <v>453</v>
      </c>
      <c r="B55" s="4">
        <v>24818</v>
      </c>
      <c r="C55" s="51" t="s">
        <v>454</v>
      </c>
      <c r="D55" s="4">
        <v>2</v>
      </c>
      <c r="E55" s="4">
        <v>31758</v>
      </c>
      <c r="F55" s="4">
        <v>0</v>
      </c>
      <c r="G55" s="4">
        <v>116443</v>
      </c>
      <c r="H55" s="4">
        <v>216</v>
      </c>
      <c r="I55" s="4">
        <v>0</v>
      </c>
      <c r="J55" s="4">
        <v>-84901</v>
      </c>
      <c r="K55" s="4">
        <v>0</v>
      </c>
      <c r="L55" s="4">
        <v>-84901</v>
      </c>
      <c r="M55" s="4">
        <v>30120</v>
      </c>
      <c r="N55" s="4">
        <v>0</v>
      </c>
      <c r="O55" s="4">
        <v>119746</v>
      </c>
      <c r="P55" s="4">
        <v>146</v>
      </c>
      <c r="Q55" s="4">
        <v>0</v>
      </c>
      <c r="R55" s="4">
        <v>-89772</v>
      </c>
      <c r="S55" s="4">
        <v>0</v>
      </c>
      <c r="T55" s="4">
        <v>-89772</v>
      </c>
      <c r="U55" s="4">
        <v>0</v>
      </c>
      <c r="V55" s="4">
        <v>0</v>
      </c>
      <c r="W55" s="4">
        <v>1780</v>
      </c>
      <c r="X55" s="4">
        <v>0</v>
      </c>
      <c r="Y55" s="4">
        <v>0</v>
      </c>
      <c r="Z55" s="4">
        <v>-1780</v>
      </c>
      <c r="AA55" s="4">
        <v>0</v>
      </c>
      <c r="AB55" s="4">
        <v>0</v>
      </c>
      <c r="AC55" s="4">
        <v>1857</v>
      </c>
      <c r="AD55" s="4">
        <v>0</v>
      </c>
      <c r="AE55" s="4">
        <v>0</v>
      </c>
      <c r="AF55" s="4">
        <v>-1857</v>
      </c>
      <c r="AG55" s="93">
        <f t="shared" si="64"/>
        <v>1279.6357482472399</v>
      </c>
      <c r="AH55" s="96">
        <f t="shared" si="65"/>
        <v>0</v>
      </c>
      <c r="AI55" s="4">
        <f t="shared" si="66"/>
        <v>4691.8768635667657</v>
      </c>
      <c r="AJ55" s="4">
        <f t="shared" si="67"/>
        <v>8.7033604641792248</v>
      </c>
      <c r="AK55" s="4">
        <f t="shared" si="68"/>
        <v>0</v>
      </c>
      <c r="AL55" s="17">
        <f t="shared" si="69"/>
        <v>-3420.9444757837055</v>
      </c>
      <c r="AM55" s="4">
        <f t="shared" si="70"/>
        <v>0</v>
      </c>
      <c r="AN55" s="4">
        <f t="shared" si="71"/>
        <v>-3420.9444757837055</v>
      </c>
      <c r="AO55" s="4">
        <f t="shared" si="72"/>
        <v>1213.635264727214</v>
      </c>
      <c r="AP55" s="4">
        <f t="shared" si="73"/>
        <v>0</v>
      </c>
      <c r="AQ55" s="4">
        <f t="shared" si="74"/>
        <v>4824.96575066484</v>
      </c>
      <c r="AR55" s="4">
        <f t="shared" si="75"/>
        <v>5.8828269804174393</v>
      </c>
      <c r="AS55" s="4">
        <f t="shared" si="76"/>
        <v>0</v>
      </c>
      <c r="AT55" s="17">
        <f t="shared" si="77"/>
        <v>-3617.2133129180434</v>
      </c>
      <c r="AU55" s="4">
        <f t="shared" si="78"/>
        <v>0</v>
      </c>
      <c r="AV55" s="4">
        <f t="shared" si="79"/>
        <v>-3617.2133129180434</v>
      </c>
      <c r="AW55" s="4">
        <f t="shared" si="80"/>
        <v>0</v>
      </c>
      <c r="AX55" s="4">
        <f t="shared" si="81"/>
        <v>0</v>
      </c>
      <c r="AY55" s="4">
        <f t="shared" si="82"/>
        <v>71.722137158513988</v>
      </c>
      <c r="AZ55" s="4">
        <f t="shared" si="83"/>
        <v>0</v>
      </c>
      <c r="BA55" s="4">
        <f t="shared" si="84"/>
        <v>0</v>
      </c>
      <c r="BB55" s="20">
        <f t="shared" si="85"/>
        <v>-71.722137158513988</v>
      </c>
      <c r="BC55" s="4">
        <f t="shared" si="86"/>
        <v>0</v>
      </c>
      <c r="BD55" s="4">
        <f t="shared" si="87"/>
        <v>0</v>
      </c>
      <c r="BE55" s="4">
        <f t="shared" si="88"/>
        <v>74.824723990651947</v>
      </c>
      <c r="BF55" s="4">
        <f t="shared" si="89"/>
        <v>0</v>
      </c>
      <c r="BG55" s="4">
        <f t="shared" si="90"/>
        <v>0</v>
      </c>
      <c r="BH55" s="20">
        <f t="shared" si="91"/>
        <v>-74.824723990651947</v>
      </c>
      <c r="BI55" s="194">
        <f t="shared" si="92"/>
        <v>5.708286706429333E-2</v>
      </c>
      <c r="BJ55" s="184">
        <f t="shared" si="31"/>
        <v>5.708286706429333E-2</v>
      </c>
    </row>
    <row r="56" spans="1:62" ht="12">
      <c r="A56" s="3" t="s">
        <v>449</v>
      </c>
      <c r="B56" s="4">
        <v>24260</v>
      </c>
      <c r="C56" s="51" t="s">
        <v>450</v>
      </c>
      <c r="D56" s="4">
        <v>17</v>
      </c>
      <c r="E56" s="4">
        <v>2350</v>
      </c>
      <c r="F56" s="4">
        <v>0</v>
      </c>
      <c r="G56" s="4">
        <v>98029</v>
      </c>
      <c r="H56" s="4">
        <v>15</v>
      </c>
      <c r="I56" s="4">
        <v>0</v>
      </c>
      <c r="J56" s="4">
        <v>-95694</v>
      </c>
      <c r="K56" s="4">
        <v>0</v>
      </c>
      <c r="L56" s="4">
        <v>-95694</v>
      </c>
      <c r="M56" s="4">
        <v>2355</v>
      </c>
      <c r="N56" s="4">
        <v>0</v>
      </c>
      <c r="O56" s="4">
        <v>101291</v>
      </c>
      <c r="P56" s="4">
        <v>18</v>
      </c>
      <c r="Q56" s="4">
        <v>0</v>
      </c>
      <c r="R56" s="4">
        <v>-98954</v>
      </c>
      <c r="S56" s="4">
        <v>0</v>
      </c>
      <c r="T56" s="4">
        <v>-98954</v>
      </c>
      <c r="U56" s="4">
        <v>0</v>
      </c>
      <c r="V56" s="4">
        <v>0</v>
      </c>
      <c r="W56" s="4">
        <v>3100</v>
      </c>
      <c r="X56" s="4">
        <v>0</v>
      </c>
      <c r="Y56" s="4">
        <v>0</v>
      </c>
      <c r="Z56" s="4">
        <v>-3100</v>
      </c>
      <c r="AA56" s="4">
        <v>0</v>
      </c>
      <c r="AB56" s="4">
        <v>0</v>
      </c>
      <c r="AC56" s="4">
        <v>3088</v>
      </c>
      <c r="AD56" s="4">
        <v>0</v>
      </c>
      <c r="AE56" s="4">
        <v>0</v>
      </c>
      <c r="AF56" s="4">
        <v>-3088</v>
      </c>
      <c r="AG56" s="93">
        <f t="shared" si="64"/>
        <v>96.867271228359442</v>
      </c>
      <c r="AH56" s="96">
        <f t="shared" si="65"/>
        <v>0</v>
      </c>
      <c r="AI56" s="4">
        <f t="shared" si="66"/>
        <v>4040.7666941467437</v>
      </c>
      <c r="AJ56" s="4">
        <f t="shared" si="67"/>
        <v>0.61830173124484744</v>
      </c>
      <c r="AK56" s="4">
        <f t="shared" si="68"/>
        <v>0</v>
      </c>
      <c r="AL56" s="17">
        <f t="shared" si="69"/>
        <v>-3944.5177246496291</v>
      </c>
      <c r="AM56" s="4">
        <f t="shared" si="70"/>
        <v>0</v>
      </c>
      <c r="AN56" s="4">
        <f t="shared" si="71"/>
        <v>-3944.5177246496291</v>
      </c>
      <c r="AO56" s="4">
        <f t="shared" si="72"/>
        <v>97.073371805441056</v>
      </c>
      <c r="AP56" s="4">
        <f t="shared" si="73"/>
        <v>0</v>
      </c>
      <c r="AQ56" s="4">
        <f t="shared" si="74"/>
        <v>4175.2267106347899</v>
      </c>
      <c r="AR56" s="4">
        <f t="shared" si="75"/>
        <v>0.74196207749381693</v>
      </c>
      <c r="AS56" s="4">
        <f t="shared" si="76"/>
        <v>0</v>
      </c>
      <c r="AT56" s="17">
        <f t="shared" si="77"/>
        <v>-4078.8953009068427</v>
      </c>
      <c r="AU56" s="4">
        <f t="shared" si="78"/>
        <v>0</v>
      </c>
      <c r="AV56" s="4">
        <f t="shared" si="79"/>
        <v>-4078.8953009068427</v>
      </c>
      <c r="AW56" s="4">
        <f t="shared" si="80"/>
        <v>0</v>
      </c>
      <c r="AX56" s="4">
        <f t="shared" si="81"/>
        <v>0</v>
      </c>
      <c r="AY56" s="4">
        <f t="shared" si="82"/>
        <v>127.78235779060181</v>
      </c>
      <c r="AZ56" s="4">
        <f t="shared" si="83"/>
        <v>0</v>
      </c>
      <c r="BA56" s="4">
        <f t="shared" si="84"/>
        <v>0</v>
      </c>
      <c r="BB56" s="20">
        <f t="shared" si="85"/>
        <v>-127.78235779060181</v>
      </c>
      <c r="BC56" s="4">
        <f t="shared" si="86"/>
        <v>0</v>
      </c>
      <c r="BD56" s="4">
        <f t="shared" si="87"/>
        <v>0</v>
      </c>
      <c r="BE56" s="4">
        <f t="shared" si="88"/>
        <v>127.28771640560593</v>
      </c>
      <c r="BF56" s="4">
        <f t="shared" si="89"/>
        <v>0</v>
      </c>
      <c r="BG56" s="4">
        <f t="shared" si="90"/>
        <v>0</v>
      </c>
      <c r="BH56" s="20">
        <f t="shared" si="91"/>
        <v>-127.28771640560593</v>
      </c>
      <c r="BI56" s="194">
        <f t="shared" si="92"/>
        <v>3.2876490475130193E-2</v>
      </c>
      <c r="BJ56" s="184">
        <f t="shared" si="31"/>
        <v>3.2876490475130193E-2</v>
      </c>
    </row>
    <row r="57" spans="1:62" ht="12">
      <c r="A57" s="3" t="s">
        <v>287</v>
      </c>
      <c r="B57" s="4">
        <v>24163</v>
      </c>
      <c r="C57" s="51" t="s">
        <v>288</v>
      </c>
      <c r="D57" s="4">
        <v>6</v>
      </c>
      <c r="E57" s="4">
        <v>11060</v>
      </c>
      <c r="F57" s="4">
        <v>0</v>
      </c>
      <c r="G57" s="4">
        <v>77338</v>
      </c>
      <c r="H57" s="4">
        <v>16</v>
      </c>
      <c r="I57" s="4">
        <v>0</v>
      </c>
      <c r="J57" s="4">
        <v>-66294</v>
      </c>
      <c r="K57" s="4">
        <v>0</v>
      </c>
      <c r="L57" s="4">
        <v>-66294</v>
      </c>
      <c r="M57" s="4">
        <v>7307</v>
      </c>
      <c r="N57" s="4">
        <v>0</v>
      </c>
      <c r="O57" s="4">
        <v>74582</v>
      </c>
      <c r="P57" s="4">
        <v>0</v>
      </c>
      <c r="Q57" s="4">
        <v>0</v>
      </c>
      <c r="R57" s="4">
        <v>-67275</v>
      </c>
      <c r="S57" s="4">
        <v>0</v>
      </c>
      <c r="T57" s="4">
        <v>-67275</v>
      </c>
      <c r="U57" s="4">
        <v>115</v>
      </c>
      <c r="V57" s="4">
        <v>0</v>
      </c>
      <c r="W57" s="4">
        <v>2000</v>
      </c>
      <c r="X57" s="4">
        <v>0</v>
      </c>
      <c r="Y57" s="4">
        <v>0</v>
      </c>
      <c r="Z57" s="4">
        <v>-1885</v>
      </c>
      <c r="AA57" s="4">
        <v>115</v>
      </c>
      <c r="AB57" s="4">
        <v>0</v>
      </c>
      <c r="AC57" s="4">
        <v>2076</v>
      </c>
      <c r="AD57" s="4">
        <v>0</v>
      </c>
      <c r="AE57" s="4">
        <v>0</v>
      </c>
      <c r="AF57" s="4">
        <v>-1961</v>
      </c>
      <c r="AG57" s="93">
        <f t="shared" si="64"/>
        <v>457.724620287216</v>
      </c>
      <c r="AH57" s="96">
        <f t="shared" si="65"/>
        <v>0</v>
      </c>
      <c r="AI57" s="4">
        <f t="shared" si="66"/>
        <v>3200.6787236684186</v>
      </c>
      <c r="AJ57" s="4">
        <f t="shared" si="67"/>
        <v>0.66216943260356742</v>
      </c>
      <c r="AK57" s="4">
        <f t="shared" si="68"/>
        <v>0</v>
      </c>
      <c r="AL57" s="17">
        <f t="shared" si="69"/>
        <v>-2743.6162728138061</v>
      </c>
      <c r="AM57" s="4">
        <f t="shared" si="70"/>
        <v>0</v>
      </c>
      <c r="AN57" s="4">
        <f t="shared" si="71"/>
        <v>-2743.6162728138061</v>
      </c>
      <c r="AO57" s="4">
        <f t="shared" si="72"/>
        <v>302.4045027521417</v>
      </c>
      <c r="AP57" s="4">
        <f t="shared" si="73"/>
        <v>0</v>
      </c>
      <c r="AQ57" s="4">
        <f t="shared" si="74"/>
        <v>3086.6200389024543</v>
      </c>
      <c r="AR57" s="4">
        <f t="shared" si="75"/>
        <v>0</v>
      </c>
      <c r="AS57" s="4">
        <f t="shared" si="76"/>
        <v>0</v>
      </c>
      <c r="AT57" s="17">
        <f t="shared" si="77"/>
        <v>-2784.2155361503123</v>
      </c>
      <c r="AU57" s="4">
        <f t="shared" si="78"/>
        <v>0</v>
      </c>
      <c r="AV57" s="4">
        <f t="shared" si="79"/>
        <v>-2784.2155361503123</v>
      </c>
      <c r="AW57" s="4">
        <f t="shared" si="80"/>
        <v>4.7593427968381405</v>
      </c>
      <c r="AX57" s="4">
        <f t="shared" si="81"/>
        <v>0</v>
      </c>
      <c r="AY57" s="4">
        <f t="shared" si="82"/>
        <v>82.771179075445929</v>
      </c>
      <c r="AZ57" s="4">
        <f t="shared" si="83"/>
        <v>0</v>
      </c>
      <c r="BA57" s="4">
        <f t="shared" si="84"/>
        <v>0</v>
      </c>
      <c r="BB57" s="20">
        <f t="shared" si="85"/>
        <v>-78.011836278607788</v>
      </c>
      <c r="BC57" s="4">
        <f t="shared" si="86"/>
        <v>4.7593427968381405</v>
      </c>
      <c r="BD57" s="4">
        <f t="shared" si="87"/>
        <v>0</v>
      </c>
      <c r="BE57" s="4">
        <f t="shared" si="88"/>
        <v>85.916483880312882</v>
      </c>
      <c r="BF57" s="4">
        <f t="shared" si="89"/>
        <v>0</v>
      </c>
      <c r="BG57" s="4">
        <f t="shared" si="90"/>
        <v>0</v>
      </c>
      <c r="BH57" s="20">
        <f t="shared" si="91"/>
        <v>-81.157141083474741</v>
      </c>
      <c r="BI57" s="194">
        <f t="shared" si="92"/>
        <v>1.5503307470042138E-2</v>
      </c>
      <c r="BJ57" s="184">
        <f t="shared" si="31"/>
        <v>1.5503307470042138E-2</v>
      </c>
    </row>
    <row r="58" spans="1:62" ht="12">
      <c r="A58" s="3" t="s">
        <v>489</v>
      </c>
      <c r="B58" s="4">
        <v>23995</v>
      </c>
      <c r="C58" s="51" t="s">
        <v>490</v>
      </c>
      <c r="D58" s="4">
        <v>6</v>
      </c>
      <c r="E58" s="4">
        <v>20404</v>
      </c>
      <c r="F58" s="4">
        <v>0</v>
      </c>
      <c r="G58" s="4">
        <v>116403</v>
      </c>
      <c r="H58" s="4">
        <v>6</v>
      </c>
      <c r="I58" s="4">
        <v>0</v>
      </c>
      <c r="J58" s="4">
        <v>-96005</v>
      </c>
      <c r="K58" s="4">
        <v>81</v>
      </c>
      <c r="L58" s="4">
        <v>-95924</v>
      </c>
      <c r="M58" s="4">
        <v>17162</v>
      </c>
      <c r="N58" s="4">
        <v>0</v>
      </c>
      <c r="O58" s="4">
        <v>120176</v>
      </c>
      <c r="P58" s="4">
        <v>0</v>
      </c>
      <c r="Q58" s="4">
        <v>0</v>
      </c>
      <c r="R58" s="4">
        <v>-103014</v>
      </c>
      <c r="S58" s="4">
        <v>34</v>
      </c>
      <c r="T58" s="4">
        <v>-102980</v>
      </c>
      <c r="U58" s="4">
        <v>0</v>
      </c>
      <c r="V58" s="4">
        <v>0</v>
      </c>
      <c r="W58" s="4">
        <v>1938</v>
      </c>
      <c r="X58" s="4">
        <v>0</v>
      </c>
      <c r="Y58" s="4">
        <v>0</v>
      </c>
      <c r="Z58" s="4">
        <v>-1938</v>
      </c>
      <c r="AA58" s="4">
        <v>0</v>
      </c>
      <c r="AB58" s="4">
        <v>0</v>
      </c>
      <c r="AC58" s="4">
        <v>1973</v>
      </c>
      <c r="AD58" s="4">
        <v>0</v>
      </c>
      <c r="AE58" s="4">
        <v>0</v>
      </c>
      <c r="AF58" s="4">
        <v>-1973</v>
      </c>
      <c r="AG58" s="93">
        <f t="shared" si="64"/>
        <v>850.34382162950612</v>
      </c>
      <c r="AH58" s="96">
        <f t="shared" si="65"/>
        <v>0</v>
      </c>
      <c r="AI58" s="4">
        <f t="shared" si="66"/>
        <v>4851.1356532610962</v>
      </c>
      <c r="AJ58" s="4">
        <f t="shared" si="67"/>
        <v>0.25005209418628882</v>
      </c>
      <c r="AK58" s="4">
        <f t="shared" si="68"/>
        <v>0</v>
      </c>
      <c r="AL58" s="17">
        <f t="shared" si="69"/>
        <v>-4001.0418837257762</v>
      </c>
      <c r="AM58" s="4">
        <f t="shared" si="70"/>
        <v>3.3757032715148991</v>
      </c>
      <c r="AN58" s="4">
        <f t="shared" si="71"/>
        <v>-3997.6661804542614</v>
      </c>
      <c r="AO58" s="4">
        <f t="shared" si="72"/>
        <v>715.23234007084807</v>
      </c>
      <c r="AP58" s="4">
        <f t="shared" si="73"/>
        <v>0</v>
      </c>
      <c r="AQ58" s="4">
        <f t="shared" si="74"/>
        <v>5008.3767451552403</v>
      </c>
      <c r="AR58" s="4">
        <f t="shared" si="75"/>
        <v>0</v>
      </c>
      <c r="AS58" s="4">
        <f t="shared" si="76"/>
        <v>0</v>
      </c>
      <c r="AT58" s="17">
        <f t="shared" si="77"/>
        <v>-4293.1444050843929</v>
      </c>
      <c r="AU58" s="4">
        <f t="shared" si="78"/>
        <v>1.4169618670556365</v>
      </c>
      <c r="AV58" s="4">
        <f t="shared" si="79"/>
        <v>-4291.7274432173372</v>
      </c>
      <c r="AW58" s="4">
        <f t="shared" si="80"/>
        <v>0</v>
      </c>
      <c r="AX58" s="4">
        <f t="shared" si="81"/>
        <v>0</v>
      </c>
      <c r="AY58" s="4">
        <f t="shared" si="82"/>
        <v>80.766826422171292</v>
      </c>
      <c r="AZ58" s="4">
        <f t="shared" si="83"/>
        <v>0</v>
      </c>
      <c r="BA58" s="4">
        <f t="shared" si="84"/>
        <v>0</v>
      </c>
      <c r="BB58" s="20">
        <f t="shared" si="85"/>
        <v>-80.766826422171292</v>
      </c>
      <c r="BC58" s="4">
        <f t="shared" si="86"/>
        <v>0</v>
      </c>
      <c r="BD58" s="4">
        <f t="shared" si="87"/>
        <v>0</v>
      </c>
      <c r="BE58" s="4">
        <f t="shared" si="88"/>
        <v>82.225463638257963</v>
      </c>
      <c r="BF58" s="4">
        <f t="shared" si="89"/>
        <v>0</v>
      </c>
      <c r="BG58" s="4">
        <f t="shared" si="90"/>
        <v>0</v>
      </c>
      <c r="BH58" s="20">
        <f t="shared" si="91"/>
        <v>-82.225463638257963</v>
      </c>
      <c r="BI58" s="194">
        <f t="shared" si="92"/>
        <v>7.191938168118206E-2</v>
      </c>
      <c r="BJ58" s="184">
        <f t="shared" si="31"/>
        <v>7.2459177208722414E-2</v>
      </c>
    </row>
    <row r="59" spans="1:62" ht="12">
      <c r="A59" s="3" t="s">
        <v>99</v>
      </c>
      <c r="B59" s="4">
        <v>23087</v>
      </c>
      <c r="C59" s="51" t="s">
        <v>100</v>
      </c>
      <c r="D59" s="4">
        <v>7</v>
      </c>
      <c r="E59" s="4">
        <v>30</v>
      </c>
      <c r="F59" s="4">
        <v>0</v>
      </c>
      <c r="G59" s="4">
        <v>77920</v>
      </c>
      <c r="H59" s="4">
        <v>0</v>
      </c>
      <c r="I59" s="4">
        <v>0</v>
      </c>
      <c r="J59" s="4">
        <v>-77890</v>
      </c>
      <c r="K59" s="4">
        <v>95</v>
      </c>
      <c r="L59" s="4">
        <v>-77795</v>
      </c>
      <c r="M59" s="4">
        <v>30</v>
      </c>
      <c r="N59" s="4">
        <v>0</v>
      </c>
      <c r="O59" s="4">
        <v>82405</v>
      </c>
      <c r="P59" s="4">
        <v>700</v>
      </c>
      <c r="Q59" s="4">
        <v>0</v>
      </c>
      <c r="R59" s="4">
        <v>-83075</v>
      </c>
      <c r="S59" s="4">
        <v>91</v>
      </c>
      <c r="T59" s="4">
        <v>-82984</v>
      </c>
      <c r="U59" s="4">
        <v>0</v>
      </c>
      <c r="V59" s="4">
        <v>0</v>
      </c>
      <c r="W59" s="4">
        <v>2340</v>
      </c>
      <c r="X59" s="4">
        <v>17</v>
      </c>
      <c r="Y59" s="4">
        <v>0</v>
      </c>
      <c r="Z59" s="4">
        <v>-2357</v>
      </c>
      <c r="AA59" s="4">
        <v>0</v>
      </c>
      <c r="AB59" s="4">
        <v>0</v>
      </c>
      <c r="AC59" s="4">
        <v>2440</v>
      </c>
      <c r="AD59" s="4">
        <v>20</v>
      </c>
      <c r="AE59" s="4">
        <v>0</v>
      </c>
      <c r="AF59" s="4">
        <v>-2460</v>
      </c>
      <c r="AG59" s="93">
        <f t="shared" si="64"/>
        <v>1.2994325811062504</v>
      </c>
      <c r="AH59" s="96">
        <f t="shared" si="65"/>
        <v>0</v>
      </c>
      <c r="AI59" s="4">
        <f t="shared" si="66"/>
        <v>3375.0595573266341</v>
      </c>
      <c r="AJ59" s="4">
        <f t="shared" si="67"/>
        <v>0</v>
      </c>
      <c r="AK59" s="4">
        <f t="shared" si="68"/>
        <v>0</v>
      </c>
      <c r="AL59" s="17">
        <f t="shared" si="69"/>
        <v>-3373.7601247455277</v>
      </c>
      <c r="AM59" s="4">
        <f t="shared" si="70"/>
        <v>4.114869840169793</v>
      </c>
      <c r="AN59" s="4">
        <f t="shared" si="71"/>
        <v>-3369.6452549053579</v>
      </c>
      <c r="AO59" s="4">
        <f t="shared" si="72"/>
        <v>1.2994325811062504</v>
      </c>
      <c r="AP59" s="4">
        <f t="shared" si="73"/>
        <v>0</v>
      </c>
      <c r="AQ59" s="4">
        <f t="shared" si="74"/>
        <v>3569.3247282020184</v>
      </c>
      <c r="AR59" s="4">
        <f t="shared" si="75"/>
        <v>30.320093559145839</v>
      </c>
      <c r="AS59" s="4">
        <f t="shared" si="76"/>
        <v>0</v>
      </c>
      <c r="AT59" s="17">
        <f t="shared" si="77"/>
        <v>-3598.3453891800582</v>
      </c>
      <c r="AU59" s="4">
        <f t="shared" si="78"/>
        <v>3.9416121626889593</v>
      </c>
      <c r="AV59" s="4">
        <f t="shared" si="79"/>
        <v>-3594.4037770173691</v>
      </c>
      <c r="AW59" s="4">
        <f t="shared" si="80"/>
        <v>0</v>
      </c>
      <c r="AX59" s="4">
        <f t="shared" si="81"/>
        <v>0</v>
      </c>
      <c r="AY59" s="4">
        <f t="shared" si="82"/>
        <v>101.35574132628751</v>
      </c>
      <c r="AZ59" s="4">
        <f t="shared" si="83"/>
        <v>0.73634512929354179</v>
      </c>
      <c r="BA59" s="4">
        <f t="shared" si="84"/>
        <v>0</v>
      </c>
      <c r="BB59" s="20">
        <f t="shared" si="85"/>
        <v>-102.09208645558107</v>
      </c>
      <c r="BC59" s="4">
        <f t="shared" si="86"/>
        <v>0</v>
      </c>
      <c r="BD59" s="4">
        <f t="shared" si="87"/>
        <v>0</v>
      </c>
      <c r="BE59" s="4">
        <f t="shared" si="88"/>
        <v>105.68718326330836</v>
      </c>
      <c r="BF59" s="4">
        <f t="shared" si="89"/>
        <v>0.8662883874041668</v>
      </c>
      <c r="BG59" s="4">
        <f t="shared" si="90"/>
        <v>0</v>
      </c>
      <c r="BH59" s="20">
        <f t="shared" si="91"/>
        <v>-106.55347165071252</v>
      </c>
      <c r="BI59" s="194">
        <f t="shared" si="92"/>
        <v>6.5896544419106196E-2</v>
      </c>
      <c r="BJ59" s="184">
        <f t="shared" si="31"/>
        <v>6.602455334863766E-2</v>
      </c>
    </row>
    <row r="60" spans="1:62" ht="12">
      <c r="A60" s="3" t="s">
        <v>513</v>
      </c>
      <c r="B60" s="4">
        <v>22186</v>
      </c>
      <c r="C60" s="51" t="s">
        <v>514</v>
      </c>
      <c r="D60" s="4">
        <v>34</v>
      </c>
      <c r="E60" s="4">
        <v>9514</v>
      </c>
      <c r="F60" s="4">
        <v>0</v>
      </c>
      <c r="G60" s="4">
        <v>72654</v>
      </c>
      <c r="H60" s="4">
        <v>3</v>
      </c>
      <c r="I60" s="4">
        <v>0</v>
      </c>
      <c r="J60" s="4">
        <v>-63143</v>
      </c>
      <c r="K60" s="4">
        <v>0</v>
      </c>
      <c r="L60" s="4">
        <v>-63143</v>
      </c>
      <c r="M60" s="4">
        <v>6475</v>
      </c>
      <c r="N60" s="4">
        <v>0</v>
      </c>
      <c r="O60" s="4">
        <v>68191</v>
      </c>
      <c r="P60" s="4">
        <v>3</v>
      </c>
      <c r="Q60" s="4">
        <v>0</v>
      </c>
      <c r="R60" s="4">
        <v>-61719</v>
      </c>
      <c r="S60" s="4">
        <v>0</v>
      </c>
      <c r="T60" s="4">
        <v>-61719</v>
      </c>
      <c r="U60" s="4">
        <v>0</v>
      </c>
      <c r="V60" s="4">
        <v>0</v>
      </c>
      <c r="W60" s="4">
        <v>2482</v>
      </c>
      <c r="X60" s="4">
        <v>0</v>
      </c>
      <c r="Y60" s="4">
        <v>0</v>
      </c>
      <c r="Z60" s="4">
        <v>-2482</v>
      </c>
      <c r="AA60" s="4">
        <v>0</v>
      </c>
      <c r="AB60" s="4">
        <v>0</v>
      </c>
      <c r="AC60" s="4">
        <v>2490</v>
      </c>
      <c r="AD60" s="4">
        <v>0</v>
      </c>
      <c r="AE60" s="4">
        <v>0</v>
      </c>
      <c r="AF60" s="4">
        <v>-2490</v>
      </c>
      <c r="AG60" s="93">
        <f t="shared" si="64"/>
        <v>428.82899125574687</v>
      </c>
      <c r="AH60" s="96">
        <f t="shared" si="65"/>
        <v>0</v>
      </c>
      <c r="AI60" s="4">
        <f t="shared" si="66"/>
        <v>3274.7678716307582</v>
      </c>
      <c r="AJ60" s="4">
        <f t="shared" si="67"/>
        <v>0.13522040926710538</v>
      </c>
      <c r="AK60" s="4">
        <f t="shared" si="68"/>
        <v>0</v>
      </c>
      <c r="AL60" s="17">
        <f t="shared" si="69"/>
        <v>-2846.0741007842785</v>
      </c>
      <c r="AM60" s="4">
        <f t="shared" si="70"/>
        <v>0</v>
      </c>
      <c r="AN60" s="4">
        <f t="shared" si="71"/>
        <v>-2846.0741007842785</v>
      </c>
      <c r="AO60" s="4">
        <f t="shared" si="72"/>
        <v>291.85071666816913</v>
      </c>
      <c r="AP60" s="4">
        <f t="shared" si="73"/>
        <v>0</v>
      </c>
      <c r="AQ60" s="4">
        <f t="shared" si="74"/>
        <v>3073.6049761110612</v>
      </c>
      <c r="AR60" s="4">
        <f t="shared" si="75"/>
        <v>0.13522040926710538</v>
      </c>
      <c r="AS60" s="4">
        <f t="shared" si="76"/>
        <v>0</v>
      </c>
      <c r="AT60" s="17">
        <f t="shared" si="77"/>
        <v>-2781.8894798521592</v>
      </c>
      <c r="AU60" s="4">
        <f t="shared" si="78"/>
        <v>0</v>
      </c>
      <c r="AV60" s="4">
        <f t="shared" si="79"/>
        <v>-2781.8894798521592</v>
      </c>
      <c r="AW60" s="4">
        <f t="shared" si="80"/>
        <v>0</v>
      </c>
      <c r="AX60" s="4">
        <f t="shared" si="81"/>
        <v>0</v>
      </c>
      <c r="AY60" s="4">
        <f t="shared" si="82"/>
        <v>111.87235193365186</v>
      </c>
      <c r="AZ60" s="4">
        <f t="shared" si="83"/>
        <v>0</v>
      </c>
      <c r="BA60" s="4">
        <f t="shared" si="84"/>
        <v>0</v>
      </c>
      <c r="BB60" s="20">
        <f t="shared" si="85"/>
        <v>-111.87235193365186</v>
      </c>
      <c r="BC60" s="4">
        <f t="shared" si="86"/>
        <v>0</v>
      </c>
      <c r="BD60" s="4">
        <f t="shared" si="87"/>
        <v>0</v>
      </c>
      <c r="BE60" s="4">
        <f t="shared" si="88"/>
        <v>112.23293969169747</v>
      </c>
      <c r="BF60" s="4">
        <f t="shared" si="89"/>
        <v>0</v>
      </c>
      <c r="BG60" s="4">
        <f t="shared" si="90"/>
        <v>0</v>
      </c>
      <c r="BH60" s="20">
        <f t="shared" si="91"/>
        <v>-112.23293969169747</v>
      </c>
      <c r="BI60" s="194">
        <f t="shared" si="92"/>
        <v>-2.1577142857142739E-2</v>
      </c>
      <c r="BJ60" s="184">
        <f t="shared" si="31"/>
        <v>-2.1577142857142739E-2</v>
      </c>
    </row>
    <row r="61" spans="1:62" ht="12">
      <c r="A61" s="3" t="s">
        <v>559</v>
      </c>
      <c r="B61" s="4">
        <v>21326</v>
      </c>
      <c r="C61" s="51" t="s">
        <v>560</v>
      </c>
      <c r="D61" s="4">
        <v>19</v>
      </c>
      <c r="E61" s="4">
        <v>14197</v>
      </c>
      <c r="F61" s="4">
        <v>0</v>
      </c>
      <c r="G61" s="4">
        <v>99295</v>
      </c>
      <c r="H61" s="4">
        <v>108</v>
      </c>
      <c r="I61" s="4">
        <v>0</v>
      </c>
      <c r="J61" s="4">
        <v>-85206</v>
      </c>
      <c r="K61" s="4">
        <v>1170</v>
      </c>
      <c r="L61" s="4">
        <v>-84036</v>
      </c>
      <c r="M61" s="4">
        <v>10021</v>
      </c>
      <c r="N61" s="4">
        <v>0</v>
      </c>
      <c r="O61" s="4">
        <v>90646</v>
      </c>
      <c r="P61" s="4">
        <v>108</v>
      </c>
      <c r="Q61" s="4">
        <v>0</v>
      </c>
      <c r="R61" s="4">
        <v>-80733</v>
      </c>
      <c r="S61" s="4">
        <v>1170</v>
      </c>
      <c r="T61" s="4">
        <v>-79563</v>
      </c>
      <c r="U61" s="4">
        <v>0</v>
      </c>
      <c r="V61" s="4">
        <v>0</v>
      </c>
      <c r="W61" s="4">
        <v>2151</v>
      </c>
      <c r="X61" s="4">
        <v>0</v>
      </c>
      <c r="Y61" s="4">
        <v>0</v>
      </c>
      <c r="Z61" s="4">
        <v>-2151</v>
      </c>
      <c r="AA61" s="4">
        <v>0</v>
      </c>
      <c r="AB61" s="4">
        <v>0</v>
      </c>
      <c r="AC61" s="4">
        <v>2528</v>
      </c>
      <c r="AD61" s="4">
        <v>0</v>
      </c>
      <c r="AE61" s="4">
        <v>0</v>
      </c>
      <c r="AF61" s="4">
        <v>-2528</v>
      </c>
      <c r="AG61" s="93">
        <f t="shared" si="64"/>
        <v>665.71321391728407</v>
      </c>
      <c r="AH61" s="96">
        <f t="shared" si="65"/>
        <v>0</v>
      </c>
      <c r="AI61" s="4">
        <f t="shared" si="66"/>
        <v>4656.0536434399328</v>
      </c>
      <c r="AJ61" s="4">
        <f t="shared" si="67"/>
        <v>5.06424083278627</v>
      </c>
      <c r="AK61" s="4">
        <f t="shared" si="68"/>
        <v>0</v>
      </c>
      <c r="AL61" s="17">
        <f t="shared" si="69"/>
        <v>-3995.4046703554345</v>
      </c>
      <c r="AM61" s="4">
        <f t="shared" si="70"/>
        <v>54.862609021851263</v>
      </c>
      <c r="AN61" s="4">
        <f t="shared" si="71"/>
        <v>-3940.5420613335832</v>
      </c>
      <c r="AO61" s="4">
        <f t="shared" si="72"/>
        <v>469.89590171621495</v>
      </c>
      <c r="AP61" s="4">
        <f t="shared" si="73"/>
        <v>0</v>
      </c>
      <c r="AQ61" s="4">
        <f t="shared" si="74"/>
        <v>4250.4923567476317</v>
      </c>
      <c r="AR61" s="4">
        <f t="shared" si="75"/>
        <v>5.06424083278627</v>
      </c>
      <c r="AS61" s="4">
        <f t="shared" si="76"/>
        <v>0</v>
      </c>
      <c r="AT61" s="17">
        <f t="shared" si="77"/>
        <v>-3785.6606958642033</v>
      </c>
      <c r="AU61" s="4">
        <f t="shared" si="78"/>
        <v>54.862609021851263</v>
      </c>
      <c r="AV61" s="4">
        <f t="shared" si="79"/>
        <v>-3730.7980868423519</v>
      </c>
      <c r="AW61" s="4">
        <f t="shared" si="80"/>
        <v>0</v>
      </c>
      <c r="AX61" s="4">
        <f t="shared" si="81"/>
        <v>0</v>
      </c>
      <c r="AY61" s="4">
        <f t="shared" si="82"/>
        <v>100.86279658632655</v>
      </c>
      <c r="AZ61" s="4">
        <f t="shared" si="83"/>
        <v>0</v>
      </c>
      <c r="BA61" s="4">
        <f t="shared" si="84"/>
        <v>0</v>
      </c>
      <c r="BB61" s="20">
        <f t="shared" si="85"/>
        <v>-100.86279658632655</v>
      </c>
      <c r="BC61" s="4">
        <f t="shared" si="86"/>
        <v>0</v>
      </c>
      <c r="BD61" s="4">
        <f t="shared" si="87"/>
        <v>0</v>
      </c>
      <c r="BE61" s="4">
        <f t="shared" si="88"/>
        <v>118.5407483822564</v>
      </c>
      <c r="BF61" s="4">
        <f t="shared" si="89"/>
        <v>0</v>
      </c>
      <c r="BG61" s="4">
        <f t="shared" si="90"/>
        <v>0</v>
      </c>
      <c r="BH61" s="20">
        <f t="shared" si="91"/>
        <v>-118.5407483822564</v>
      </c>
      <c r="BI61" s="194">
        <f t="shared" si="92"/>
        <v>-4.6888057053241283E-2</v>
      </c>
      <c r="BJ61" s="184">
        <f t="shared" si="31"/>
        <v>-4.7524568670449074E-2</v>
      </c>
    </row>
    <row r="62" spans="1:62" ht="12">
      <c r="A62" s="3" t="s">
        <v>509</v>
      </c>
      <c r="B62" s="4">
        <v>21297</v>
      </c>
      <c r="C62" s="51" t="s">
        <v>510</v>
      </c>
      <c r="D62" s="4">
        <v>11</v>
      </c>
      <c r="E62" s="4">
        <v>11926</v>
      </c>
      <c r="F62" s="4">
        <v>0</v>
      </c>
      <c r="G62" s="4">
        <v>88344</v>
      </c>
      <c r="H62" s="4">
        <v>452</v>
      </c>
      <c r="I62" s="4">
        <v>0</v>
      </c>
      <c r="J62" s="4">
        <v>-76870</v>
      </c>
      <c r="K62" s="4">
        <v>68</v>
      </c>
      <c r="L62" s="4">
        <v>-76802</v>
      </c>
      <c r="M62" s="4">
        <v>10349</v>
      </c>
      <c r="N62" s="4">
        <v>0</v>
      </c>
      <c r="O62" s="4">
        <v>93948</v>
      </c>
      <c r="P62" s="4">
        <v>293</v>
      </c>
      <c r="Q62" s="4">
        <v>0</v>
      </c>
      <c r="R62" s="4">
        <v>-83892</v>
      </c>
      <c r="S62" s="4">
        <v>69</v>
      </c>
      <c r="T62" s="4">
        <v>-83823</v>
      </c>
      <c r="U62" s="4">
        <v>0</v>
      </c>
      <c r="V62" s="4">
        <v>0</v>
      </c>
      <c r="W62" s="4">
        <v>1861</v>
      </c>
      <c r="X62" s="4">
        <v>0</v>
      </c>
      <c r="Y62" s="4">
        <v>0</v>
      </c>
      <c r="Z62" s="4">
        <v>-1861</v>
      </c>
      <c r="AA62" s="4">
        <v>0</v>
      </c>
      <c r="AB62" s="4">
        <v>0</v>
      </c>
      <c r="AC62" s="4">
        <v>2097</v>
      </c>
      <c r="AD62" s="4">
        <v>0</v>
      </c>
      <c r="AE62" s="4">
        <v>0</v>
      </c>
      <c r="AF62" s="4">
        <v>-2097</v>
      </c>
      <c r="AG62" s="93">
        <f t="shared" si="64"/>
        <v>559.98497440954122</v>
      </c>
      <c r="AH62" s="96">
        <f t="shared" si="65"/>
        <v>0</v>
      </c>
      <c r="AI62" s="4">
        <f t="shared" si="66"/>
        <v>4148.1898858994227</v>
      </c>
      <c r="AJ62" s="4">
        <f t="shared" si="67"/>
        <v>21.223646522984456</v>
      </c>
      <c r="AK62" s="4">
        <f t="shared" si="68"/>
        <v>0</v>
      </c>
      <c r="AL62" s="17">
        <f t="shared" si="69"/>
        <v>-3609.4285580128658</v>
      </c>
      <c r="AM62" s="4">
        <f t="shared" si="70"/>
        <v>3.1929379724843874</v>
      </c>
      <c r="AN62" s="4">
        <f t="shared" si="71"/>
        <v>-3606.2356200403815</v>
      </c>
      <c r="AO62" s="4">
        <f t="shared" si="72"/>
        <v>485.93698643001363</v>
      </c>
      <c r="AP62" s="4">
        <f t="shared" si="73"/>
        <v>0</v>
      </c>
      <c r="AQ62" s="4">
        <f t="shared" si="74"/>
        <v>4411.3255388082825</v>
      </c>
      <c r="AR62" s="4">
        <f t="shared" si="75"/>
        <v>13.757806263793022</v>
      </c>
      <c r="AS62" s="4">
        <f t="shared" si="76"/>
        <v>0</v>
      </c>
      <c r="AT62" s="17">
        <f t="shared" si="77"/>
        <v>-3939.1463586420623</v>
      </c>
      <c r="AU62" s="4">
        <f t="shared" si="78"/>
        <v>3.2398929426679812</v>
      </c>
      <c r="AV62" s="4">
        <f t="shared" si="79"/>
        <v>-3935.9064656993942</v>
      </c>
      <c r="AW62" s="4">
        <f t="shared" si="80"/>
        <v>0</v>
      </c>
      <c r="AX62" s="4">
        <f t="shared" si="81"/>
        <v>0</v>
      </c>
      <c r="AY62" s="4">
        <f t="shared" si="82"/>
        <v>87.383199511668309</v>
      </c>
      <c r="AZ62" s="4">
        <f t="shared" si="83"/>
        <v>0</v>
      </c>
      <c r="BA62" s="4">
        <f t="shared" si="84"/>
        <v>0</v>
      </c>
      <c r="BB62" s="20">
        <f t="shared" si="85"/>
        <v>-87.383199511668309</v>
      </c>
      <c r="BC62" s="4">
        <f t="shared" si="86"/>
        <v>0</v>
      </c>
      <c r="BD62" s="4">
        <f t="shared" si="87"/>
        <v>0</v>
      </c>
      <c r="BE62" s="4">
        <f t="shared" si="88"/>
        <v>98.464572474996473</v>
      </c>
      <c r="BF62" s="4">
        <f t="shared" si="89"/>
        <v>0</v>
      </c>
      <c r="BG62" s="4">
        <f t="shared" si="90"/>
        <v>0</v>
      </c>
      <c r="BH62" s="20">
        <f t="shared" si="91"/>
        <v>-98.464572474996473</v>
      </c>
      <c r="BI62" s="194">
        <f t="shared" si="92"/>
        <v>9.2187321385477139E-2</v>
      </c>
      <c r="BJ62" s="184">
        <f t="shared" si="31"/>
        <v>9.2254299988558719E-2</v>
      </c>
    </row>
    <row r="63" spans="1:62" ht="12">
      <c r="A63" s="3" t="s">
        <v>115</v>
      </c>
      <c r="B63" s="4">
        <v>20960</v>
      </c>
      <c r="C63" s="51" t="s">
        <v>116</v>
      </c>
      <c r="D63" s="4">
        <v>11</v>
      </c>
      <c r="E63" s="4">
        <v>63</v>
      </c>
      <c r="F63" s="4">
        <v>0</v>
      </c>
      <c r="G63" s="4">
        <v>83592</v>
      </c>
      <c r="H63" s="4">
        <v>0</v>
      </c>
      <c r="I63" s="4">
        <v>0</v>
      </c>
      <c r="J63" s="4">
        <v>-83529</v>
      </c>
      <c r="K63" s="4">
        <v>347</v>
      </c>
      <c r="L63" s="4">
        <v>-83182</v>
      </c>
      <c r="M63" s="4">
        <v>0</v>
      </c>
      <c r="N63" s="4">
        <v>0</v>
      </c>
      <c r="O63" s="4">
        <v>85536</v>
      </c>
      <c r="P63" s="4">
        <v>0</v>
      </c>
      <c r="Q63" s="4">
        <v>0</v>
      </c>
      <c r="R63" s="4">
        <v>-85536</v>
      </c>
      <c r="S63" s="4">
        <v>380</v>
      </c>
      <c r="T63" s="4">
        <v>-85156</v>
      </c>
      <c r="U63" s="4">
        <v>0</v>
      </c>
      <c r="V63" s="4">
        <v>0</v>
      </c>
      <c r="W63" s="4">
        <v>1998</v>
      </c>
      <c r="X63" s="4">
        <v>0</v>
      </c>
      <c r="Y63" s="4">
        <v>0</v>
      </c>
      <c r="Z63" s="4">
        <v>-1998</v>
      </c>
      <c r="AA63" s="4">
        <v>0</v>
      </c>
      <c r="AB63" s="4">
        <v>0</v>
      </c>
      <c r="AC63" s="4">
        <v>2123</v>
      </c>
      <c r="AD63" s="4">
        <v>0</v>
      </c>
      <c r="AE63" s="4">
        <v>0</v>
      </c>
      <c r="AF63" s="4">
        <v>-2123</v>
      </c>
      <c r="AG63" s="93">
        <f t="shared" si="64"/>
        <v>3.0057251908396947</v>
      </c>
      <c r="AH63" s="96">
        <f t="shared" si="65"/>
        <v>0</v>
      </c>
      <c r="AI63" s="4">
        <f t="shared" si="66"/>
        <v>3988.1679389312976</v>
      </c>
      <c r="AJ63" s="4">
        <f t="shared" si="67"/>
        <v>0</v>
      </c>
      <c r="AK63" s="4">
        <f t="shared" si="68"/>
        <v>0</v>
      </c>
      <c r="AL63" s="17">
        <f t="shared" si="69"/>
        <v>-3985.1622137404579</v>
      </c>
      <c r="AM63" s="4">
        <f t="shared" si="70"/>
        <v>16.555343511450381</v>
      </c>
      <c r="AN63" s="4">
        <f t="shared" si="71"/>
        <v>-3968.6068702290077</v>
      </c>
      <c r="AO63" s="4">
        <f t="shared" si="72"/>
        <v>0</v>
      </c>
      <c r="AP63" s="4">
        <f t="shared" si="73"/>
        <v>0</v>
      </c>
      <c r="AQ63" s="4">
        <f t="shared" si="74"/>
        <v>4080.9160305343512</v>
      </c>
      <c r="AR63" s="4">
        <f t="shared" si="75"/>
        <v>0</v>
      </c>
      <c r="AS63" s="4">
        <f t="shared" si="76"/>
        <v>0</v>
      </c>
      <c r="AT63" s="17">
        <f t="shared" si="77"/>
        <v>-4080.9160305343512</v>
      </c>
      <c r="AU63" s="4">
        <f t="shared" si="78"/>
        <v>18.129770992366414</v>
      </c>
      <c r="AV63" s="4">
        <f t="shared" si="79"/>
        <v>-4062.7862595419847</v>
      </c>
      <c r="AW63" s="4">
        <f t="shared" si="80"/>
        <v>0</v>
      </c>
      <c r="AX63" s="4">
        <f t="shared" si="81"/>
        <v>0</v>
      </c>
      <c r="AY63" s="4">
        <f t="shared" si="82"/>
        <v>95.324427480916029</v>
      </c>
      <c r="AZ63" s="4">
        <f t="shared" si="83"/>
        <v>0</v>
      </c>
      <c r="BA63" s="4">
        <f t="shared" si="84"/>
        <v>0</v>
      </c>
      <c r="BB63" s="20">
        <f t="shared" si="85"/>
        <v>-95.324427480916029</v>
      </c>
      <c r="BC63" s="4">
        <f t="shared" si="86"/>
        <v>0</v>
      </c>
      <c r="BD63" s="4">
        <f t="shared" si="87"/>
        <v>0</v>
      </c>
      <c r="BE63" s="4">
        <f t="shared" si="88"/>
        <v>101.28816793893129</v>
      </c>
      <c r="BF63" s="4">
        <f t="shared" si="89"/>
        <v>0</v>
      </c>
      <c r="BG63" s="4">
        <f t="shared" si="90"/>
        <v>0</v>
      </c>
      <c r="BH63" s="20">
        <f t="shared" si="91"/>
        <v>-101.28816793893129</v>
      </c>
      <c r="BI63" s="194">
        <f t="shared" si="92"/>
        <v>2.4927800577595249E-2</v>
      </c>
      <c r="BJ63" s="184">
        <f t="shared" si="31"/>
        <v>2.4641934726461701E-2</v>
      </c>
    </row>
    <row r="64" spans="1:62" ht="12">
      <c r="A64" s="3" t="s">
        <v>345</v>
      </c>
      <c r="B64" s="4">
        <v>20839</v>
      </c>
      <c r="C64" s="51" t="s">
        <v>346</v>
      </c>
      <c r="D64" s="4">
        <v>35</v>
      </c>
      <c r="E64" s="4">
        <v>0</v>
      </c>
      <c r="F64" s="4">
        <v>0</v>
      </c>
      <c r="G64" s="4">
        <v>70078</v>
      </c>
      <c r="H64" s="4">
        <v>0</v>
      </c>
      <c r="I64" s="4">
        <v>0</v>
      </c>
      <c r="J64" s="4">
        <v>-70078</v>
      </c>
      <c r="K64" s="4">
        <v>162</v>
      </c>
      <c r="L64" s="4">
        <v>-69916</v>
      </c>
      <c r="M64" s="4">
        <v>0</v>
      </c>
      <c r="N64" s="4">
        <v>0</v>
      </c>
      <c r="O64" s="4">
        <v>71763</v>
      </c>
      <c r="P64" s="4">
        <v>0</v>
      </c>
      <c r="Q64" s="4">
        <v>0</v>
      </c>
      <c r="R64" s="4">
        <v>-71763</v>
      </c>
      <c r="S64" s="4">
        <v>269</v>
      </c>
      <c r="T64" s="4">
        <v>-71494</v>
      </c>
      <c r="U64" s="4">
        <v>0</v>
      </c>
      <c r="V64" s="4">
        <v>0</v>
      </c>
      <c r="W64" s="4">
        <v>1890</v>
      </c>
      <c r="X64" s="4">
        <v>0</v>
      </c>
      <c r="Y64" s="4">
        <v>0</v>
      </c>
      <c r="Z64" s="4">
        <v>-1890</v>
      </c>
      <c r="AA64" s="4">
        <v>0</v>
      </c>
      <c r="AB64" s="4">
        <v>0</v>
      </c>
      <c r="AC64" s="4">
        <v>1878</v>
      </c>
      <c r="AD64" s="4">
        <v>0</v>
      </c>
      <c r="AE64" s="4">
        <v>0</v>
      </c>
      <c r="AF64" s="4">
        <v>-1878</v>
      </c>
      <c r="AG64" s="93">
        <f t="shared" si="64"/>
        <v>0</v>
      </c>
      <c r="AH64" s="96">
        <f t="shared" si="65"/>
        <v>0</v>
      </c>
      <c r="AI64" s="4">
        <f t="shared" si="66"/>
        <v>3362.8293104275635</v>
      </c>
      <c r="AJ64" s="4">
        <f t="shared" si="67"/>
        <v>0</v>
      </c>
      <c r="AK64" s="4">
        <f t="shared" si="68"/>
        <v>0</v>
      </c>
      <c r="AL64" s="17">
        <f t="shared" si="69"/>
        <v>-3362.8293104275635</v>
      </c>
      <c r="AM64" s="4">
        <f t="shared" si="70"/>
        <v>7.7738855031431449</v>
      </c>
      <c r="AN64" s="4">
        <f t="shared" si="71"/>
        <v>-3355.0554249244205</v>
      </c>
      <c r="AO64" s="4">
        <f t="shared" si="72"/>
        <v>0</v>
      </c>
      <c r="AP64" s="4">
        <f t="shared" si="73"/>
        <v>0</v>
      </c>
      <c r="AQ64" s="4">
        <f t="shared" si="74"/>
        <v>3443.6873170497624</v>
      </c>
      <c r="AR64" s="4">
        <f t="shared" si="75"/>
        <v>0</v>
      </c>
      <c r="AS64" s="4">
        <f t="shared" si="76"/>
        <v>0</v>
      </c>
      <c r="AT64" s="17">
        <f t="shared" si="77"/>
        <v>-3443.6873170497624</v>
      </c>
      <c r="AU64" s="4">
        <f t="shared" si="78"/>
        <v>12.908488891021642</v>
      </c>
      <c r="AV64" s="4">
        <f t="shared" si="79"/>
        <v>-3430.7788281587409</v>
      </c>
      <c r="AW64" s="4">
        <f t="shared" si="80"/>
        <v>0</v>
      </c>
      <c r="AX64" s="4">
        <f t="shared" si="81"/>
        <v>0</v>
      </c>
      <c r="AY64" s="4">
        <f t="shared" si="82"/>
        <v>90.69533087000336</v>
      </c>
      <c r="AZ64" s="4">
        <f t="shared" si="83"/>
        <v>0</v>
      </c>
      <c r="BA64" s="4">
        <f t="shared" si="84"/>
        <v>0</v>
      </c>
      <c r="BB64" s="20">
        <f t="shared" si="85"/>
        <v>-90.69533087000336</v>
      </c>
      <c r="BC64" s="4">
        <f t="shared" si="86"/>
        <v>0</v>
      </c>
      <c r="BD64" s="4">
        <f t="shared" si="87"/>
        <v>0</v>
      </c>
      <c r="BE64" s="4">
        <f t="shared" si="88"/>
        <v>90.119487499400165</v>
      </c>
      <c r="BF64" s="4">
        <f t="shared" si="89"/>
        <v>0</v>
      </c>
      <c r="BG64" s="4">
        <f t="shared" si="90"/>
        <v>0</v>
      </c>
      <c r="BH64" s="20">
        <f t="shared" si="91"/>
        <v>-90.119487499400165</v>
      </c>
      <c r="BI64" s="194">
        <f t="shared" si="92"/>
        <v>2.3246442863494865E-2</v>
      </c>
      <c r="BJ64" s="184">
        <f t="shared" si="31"/>
        <v>2.1808762498955581E-2</v>
      </c>
    </row>
    <row r="65" spans="1:62" ht="12">
      <c r="A65" s="3" t="s">
        <v>587</v>
      </c>
      <c r="B65" s="4">
        <v>20701</v>
      </c>
      <c r="C65" s="51" t="s">
        <v>588</v>
      </c>
      <c r="D65" s="4">
        <v>6</v>
      </c>
      <c r="E65" s="4">
        <v>18589</v>
      </c>
      <c r="F65" s="4">
        <v>0</v>
      </c>
      <c r="G65" s="4">
        <v>95100</v>
      </c>
      <c r="H65" s="4">
        <v>54</v>
      </c>
      <c r="I65" s="4">
        <v>0</v>
      </c>
      <c r="J65" s="4">
        <v>-76565</v>
      </c>
      <c r="K65" s="4">
        <v>60</v>
      </c>
      <c r="L65" s="4">
        <v>-76505</v>
      </c>
      <c r="M65" s="4">
        <v>14405</v>
      </c>
      <c r="N65" s="4">
        <v>0</v>
      </c>
      <c r="O65" s="4">
        <v>96940</v>
      </c>
      <c r="P65" s="4">
        <v>11</v>
      </c>
      <c r="Q65" s="4">
        <v>0</v>
      </c>
      <c r="R65" s="4">
        <v>-82546</v>
      </c>
      <c r="S65" s="4">
        <v>60</v>
      </c>
      <c r="T65" s="4">
        <v>-82486</v>
      </c>
      <c r="U65" s="4">
        <v>0</v>
      </c>
      <c r="V65" s="4">
        <v>0</v>
      </c>
      <c r="W65" s="4">
        <v>1653</v>
      </c>
      <c r="X65" s="4">
        <v>0</v>
      </c>
      <c r="Y65" s="4">
        <v>0</v>
      </c>
      <c r="Z65" s="4">
        <v>-1653</v>
      </c>
      <c r="AA65" s="4">
        <v>0</v>
      </c>
      <c r="AB65" s="4">
        <v>0</v>
      </c>
      <c r="AC65" s="4">
        <v>1682</v>
      </c>
      <c r="AD65" s="4">
        <v>0</v>
      </c>
      <c r="AE65" s="4">
        <v>0</v>
      </c>
      <c r="AF65" s="4">
        <v>-1682</v>
      </c>
      <c r="AG65" s="93">
        <f t="shared" si="64"/>
        <v>897.97594319115024</v>
      </c>
      <c r="AH65" s="96">
        <f t="shared" si="65"/>
        <v>0</v>
      </c>
      <c r="AI65" s="4">
        <f t="shared" si="66"/>
        <v>4593.9809671030389</v>
      </c>
      <c r="AJ65" s="4">
        <f t="shared" si="67"/>
        <v>2.6085696343171829</v>
      </c>
      <c r="AK65" s="4">
        <f t="shared" si="68"/>
        <v>0</v>
      </c>
      <c r="AL65" s="17">
        <f t="shared" si="69"/>
        <v>-3698.6135935462057</v>
      </c>
      <c r="AM65" s="4">
        <f t="shared" si="70"/>
        <v>2.8984107047968699</v>
      </c>
      <c r="AN65" s="4">
        <f t="shared" si="71"/>
        <v>-3695.7151828414085</v>
      </c>
      <c r="AO65" s="4">
        <f t="shared" si="72"/>
        <v>695.86010337664845</v>
      </c>
      <c r="AP65" s="4">
        <f t="shared" si="73"/>
        <v>0</v>
      </c>
      <c r="AQ65" s="4">
        <f t="shared" si="74"/>
        <v>4682.8655620501422</v>
      </c>
      <c r="AR65" s="4">
        <f t="shared" si="75"/>
        <v>0.53137529587942611</v>
      </c>
      <c r="AS65" s="4">
        <f t="shared" si="76"/>
        <v>0</v>
      </c>
      <c r="AT65" s="17">
        <f t="shared" si="77"/>
        <v>-3987.5368339693737</v>
      </c>
      <c r="AU65" s="4">
        <f t="shared" si="78"/>
        <v>2.8984107047968699</v>
      </c>
      <c r="AV65" s="4">
        <f t="shared" si="79"/>
        <v>-3984.6384232645764</v>
      </c>
      <c r="AW65" s="4">
        <f t="shared" si="80"/>
        <v>0</v>
      </c>
      <c r="AX65" s="4">
        <f t="shared" si="81"/>
        <v>0</v>
      </c>
      <c r="AY65" s="4">
        <f t="shared" si="82"/>
        <v>79.851214917153754</v>
      </c>
      <c r="AZ65" s="4">
        <f t="shared" si="83"/>
        <v>0</v>
      </c>
      <c r="BA65" s="4">
        <f t="shared" si="84"/>
        <v>0</v>
      </c>
      <c r="BB65" s="20">
        <f t="shared" si="85"/>
        <v>-79.851214917153754</v>
      </c>
      <c r="BC65" s="4">
        <f t="shared" si="86"/>
        <v>0</v>
      </c>
      <c r="BD65" s="4">
        <f t="shared" si="87"/>
        <v>0</v>
      </c>
      <c r="BE65" s="4">
        <f t="shared" si="88"/>
        <v>81.252113424472242</v>
      </c>
      <c r="BF65" s="4">
        <f t="shared" si="89"/>
        <v>0</v>
      </c>
      <c r="BG65" s="4">
        <f t="shared" si="90"/>
        <v>0</v>
      </c>
      <c r="BH65" s="20">
        <f t="shared" si="91"/>
        <v>-81.252113424472242</v>
      </c>
      <c r="BI65" s="194">
        <f t="shared" si="92"/>
        <v>7.6836533790176187E-2</v>
      </c>
      <c r="BJ65" s="184">
        <f t="shared" si="31"/>
        <v>7.6895519332633944E-2</v>
      </c>
    </row>
    <row r="66" spans="1:62" ht="12">
      <c r="A66" s="3" t="s">
        <v>295</v>
      </c>
      <c r="B66" s="4">
        <v>20299</v>
      </c>
      <c r="C66" s="51" t="s">
        <v>296</v>
      </c>
      <c r="D66" s="4">
        <v>2</v>
      </c>
      <c r="E66" s="4">
        <v>9445</v>
      </c>
      <c r="F66" s="4">
        <v>0</v>
      </c>
      <c r="G66" s="4">
        <v>70460</v>
      </c>
      <c r="H66" s="4">
        <v>40</v>
      </c>
      <c r="I66" s="4">
        <v>0</v>
      </c>
      <c r="J66" s="4">
        <v>-61055</v>
      </c>
      <c r="K66" s="4">
        <v>0</v>
      </c>
      <c r="L66" s="4">
        <v>-61055</v>
      </c>
      <c r="M66" s="4">
        <v>8493</v>
      </c>
      <c r="N66" s="4">
        <v>0</v>
      </c>
      <c r="O66" s="4">
        <v>71619</v>
      </c>
      <c r="P66" s="4">
        <v>40</v>
      </c>
      <c r="Q66" s="4">
        <v>0</v>
      </c>
      <c r="R66" s="4">
        <v>-63166</v>
      </c>
      <c r="S66" s="4">
        <v>16</v>
      </c>
      <c r="T66" s="4">
        <v>-63150</v>
      </c>
      <c r="U66" s="4">
        <v>0</v>
      </c>
      <c r="V66" s="4">
        <v>0</v>
      </c>
      <c r="W66" s="4">
        <v>1499</v>
      </c>
      <c r="X66" s="4">
        <v>0</v>
      </c>
      <c r="Y66" s="4">
        <v>0</v>
      </c>
      <c r="Z66" s="4">
        <v>-1499</v>
      </c>
      <c r="AA66" s="4">
        <v>0</v>
      </c>
      <c r="AB66" s="4">
        <v>0</v>
      </c>
      <c r="AC66" s="4">
        <v>1528</v>
      </c>
      <c r="AD66" s="4">
        <v>0</v>
      </c>
      <c r="AE66" s="4">
        <v>0</v>
      </c>
      <c r="AF66" s="4">
        <v>-1528</v>
      </c>
      <c r="AG66" s="93">
        <f t="shared" si="64"/>
        <v>465.29385684023845</v>
      </c>
      <c r="AH66" s="96">
        <f t="shared" si="65"/>
        <v>0</v>
      </c>
      <c r="AI66" s="4">
        <f t="shared" si="66"/>
        <v>3471.106951081334</v>
      </c>
      <c r="AJ66" s="4">
        <f t="shared" si="67"/>
        <v>1.9705404207103798</v>
      </c>
      <c r="AK66" s="4">
        <f t="shared" si="68"/>
        <v>0</v>
      </c>
      <c r="AL66" s="17">
        <f t="shared" si="69"/>
        <v>-3007.783634661806</v>
      </c>
      <c r="AM66" s="4">
        <f t="shared" si="70"/>
        <v>0</v>
      </c>
      <c r="AN66" s="4">
        <f t="shared" si="71"/>
        <v>-3007.783634661806</v>
      </c>
      <c r="AO66" s="4">
        <f t="shared" si="72"/>
        <v>418.3949948273314</v>
      </c>
      <c r="AP66" s="4">
        <f t="shared" si="73"/>
        <v>0</v>
      </c>
      <c r="AQ66" s="4">
        <f t="shared" si="74"/>
        <v>3528.2033597714171</v>
      </c>
      <c r="AR66" s="4">
        <f t="shared" si="75"/>
        <v>1.9705404207103798</v>
      </c>
      <c r="AS66" s="4">
        <f t="shared" si="76"/>
        <v>0</v>
      </c>
      <c r="AT66" s="17">
        <f t="shared" si="77"/>
        <v>-3111.7789053647962</v>
      </c>
      <c r="AU66" s="4">
        <f t="shared" si="78"/>
        <v>0.78821616828415197</v>
      </c>
      <c r="AV66" s="4">
        <f t="shared" si="79"/>
        <v>-3110.990689196512</v>
      </c>
      <c r="AW66" s="4">
        <f t="shared" si="80"/>
        <v>0</v>
      </c>
      <c r="AX66" s="4">
        <f t="shared" si="81"/>
        <v>0</v>
      </c>
      <c r="AY66" s="4">
        <f t="shared" si="82"/>
        <v>73.846002266121488</v>
      </c>
      <c r="AZ66" s="4">
        <f t="shared" si="83"/>
        <v>0</v>
      </c>
      <c r="BA66" s="4">
        <f t="shared" si="84"/>
        <v>0</v>
      </c>
      <c r="BB66" s="20">
        <f t="shared" si="85"/>
        <v>-73.846002266121488</v>
      </c>
      <c r="BC66" s="4">
        <f t="shared" si="86"/>
        <v>0</v>
      </c>
      <c r="BD66" s="4">
        <f t="shared" si="87"/>
        <v>0</v>
      </c>
      <c r="BE66" s="4">
        <f t="shared" si="88"/>
        <v>75.274644071136507</v>
      </c>
      <c r="BF66" s="4">
        <f t="shared" si="89"/>
        <v>0</v>
      </c>
      <c r="BG66" s="4">
        <f t="shared" si="90"/>
        <v>0</v>
      </c>
      <c r="BH66" s="20">
        <f t="shared" si="91"/>
        <v>-75.274644071136507</v>
      </c>
      <c r="BI66" s="194">
        <f t="shared" si="92"/>
        <v>3.4210442177958322E-2</v>
      </c>
      <c r="BJ66" s="184">
        <f t="shared" si="31"/>
        <v>3.3954663171020139E-2</v>
      </c>
    </row>
    <row r="67" spans="1:62" ht="12">
      <c r="A67" s="3" t="s">
        <v>411</v>
      </c>
      <c r="B67" s="4">
        <v>20207</v>
      </c>
      <c r="C67" s="51" t="s">
        <v>412</v>
      </c>
      <c r="D67" s="4">
        <v>6</v>
      </c>
      <c r="E67" s="4">
        <v>24356</v>
      </c>
      <c r="F67" s="4">
        <v>0</v>
      </c>
      <c r="G67" s="4">
        <v>80180</v>
      </c>
      <c r="H67" s="4">
        <v>100</v>
      </c>
      <c r="I67" s="4">
        <v>0</v>
      </c>
      <c r="J67" s="4">
        <v>-55924</v>
      </c>
      <c r="K67" s="4">
        <v>60</v>
      </c>
      <c r="L67" s="4">
        <v>-55864</v>
      </c>
      <c r="M67" s="4">
        <v>21681</v>
      </c>
      <c r="N67" s="4">
        <v>0</v>
      </c>
      <c r="O67" s="4">
        <v>80377</v>
      </c>
      <c r="P67" s="4">
        <v>50</v>
      </c>
      <c r="Q67" s="4">
        <v>0</v>
      </c>
      <c r="R67" s="4">
        <v>-58746</v>
      </c>
      <c r="S67" s="4">
        <v>60</v>
      </c>
      <c r="T67" s="4">
        <v>-58686</v>
      </c>
      <c r="U67" s="4">
        <v>0</v>
      </c>
      <c r="V67" s="4">
        <v>0</v>
      </c>
      <c r="W67" s="4">
        <v>1499</v>
      </c>
      <c r="X67" s="4">
        <v>0</v>
      </c>
      <c r="Y67" s="4">
        <v>0</v>
      </c>
      <c r="Z67" s="4">
        <v>-1499</v>
      </c>
      <c r="AA67" s="4">
        <v>0</v>
      </c>
      <c r="AB67" s="4">
        <v>0</v>
      </c>
      <c r="AC67" s="4">
        <v>1561</v>
      </c>
      <c r="AD67" s="4">
        <v>0</v>
      </c>
      <c r="AE67" s="4">
        <v>0</v>
      </c>
      <c r="AF67" s="4">
        <v>-1561</v>
      </c>
      <c r="AG67" s="93">
        <f t="shared" si="64"/>
        <v>1205.3248874152521</v>
      </c>
      <c r="AH67" s="96">
        <f t="shared" si="65"/>
        <v>0</v>
      </c>
      <c r="AI67" s="4">
        <f t="shared" si="66"/>
        <v>3967.9319047854706</v>
      </c>
      <c r="AJ67" s="4">
        <f t="shared" si="67"/>
        <v>4.9487801256990149</v>
      </c>
      <c r="AK67" s="4">
        <f t="shared" si="68"/>
        <v>0</v>
      </c>
      <c r="AL67" s="17">
        <f t="shared" si="69"/>
        <v>-2767.5557974959174</v>
      </c>
      <c r="AM67" s="4">
        <f t="shared" si="70"/>
        <v>2.969268075419409</v>
      </c>
      <c r="AN67" s="4">
        <f t="shared" si="71"/>
        <v>-2764.5865294204978</v>
      </c>
      <c r="AO67" s="4">
        <f t="shared" si="72"/>
        <v>1072.9450190528034</v>
      </c>
      <c r="AP67" s="4">
        <f t="shared" si="73"/>
        <v>0</v>
      </c>
      <c r="AQ67" s="4">
        <f t="shared" si="74"/>
        <v>3977.6810016330974</v>
      </c>
      <c r="AR67" s="4">
        <f t="shared" si="75"/>
        <v>2.4743900628495075</v>
      </c>
      <c r="AS67" s="4">
        <f t="shared" si="76"/>
        <v>0</v>
      </c>
      <c r="AT67" s="17">
        <f t="shared" si="77"/>
        <v>-2907.2103726431433</v>
      </c>
      <c r="AU67" s="4">
        <f t="shared" si="78"/>
        <v>2.969268075419409</v>
      </c>
      <c r="AV67" s="4">
        <f t="shared" si="79"/>
        <v>-2904.2411045677241</v>
      </c>
      <c r="AW67" s="4">
        <f t="shared" si="80"/>
        <v>0</v>
      </c>
      <c r="AX67" s="4">
        <f t="shared" si="81"/>
        <v>0</v>
      </c>
      <c r="AY67" s="4">
        <f t="shared" si="82"/>
        <v>74.182214084228235</v>
      </c>
      <c r="AZ67" s="4">
        <f t="shared" si="83"/>
        <v>0</v>
      </c>
      <c r="BA67" s="4">
        <f t="shared" si="84"/>
        <v>0</v>
      </c>
      <c r="BB67" s="20">
        <f t="shared" si="85"/>
        <v>-74.182214084228235</v>
      </c>
      <c r="BC67" s="4">
        <f t="shared" si="86"/>
        <v>0</v>
      </c>
      <c r="BD67" s="4">
        <f t="shared" si="87"/>
        <v>0</v>
      </c>
      <c r="BE67" s="4">
        <f t="shared" si="88"/>
        <v>77.250457762161631</v>
      </c>
      <c r="BF67" s="4">
        <f t="shared" si="89"/>
        <v>0</v>
      </c>
      <c r="BG67" s="4">
        <f t="shared" si="90"/>
        <v>0</v>
      </c>
      <c r="BH67" s="20">
        <f t="shared" si="91"/>
        <v>-77.250457762161631</v>
      </c>
      <c r="BI67" s="194">
        <f t="shared" si="92"/>
        <v>5.0223777928704472E-2</v>
      </c>
      <c r="BJ67" s="184">
        <f t="shared" si="31"/>
        <v>5.0276310513745814E-2</v>
      </c>
    </row>
    <row r="68" spans="1:62" ht="12">
      <c r="A68" s="3" t="s">
        <v>255</v>
      </c>
      <c r="B68" s="4">
        <v>20199</v>
      </c>
      <c r="C68" s="51" t="s">
        <v>256</v>
      </c>
      <c r="D68" s="4">
        <v>14</v>
      </c>
      <c r="E68" s="4">
        <v>30</v>
      </c>
      <c r="F68" s="4">
        <v>0</v>
      </c>
      <c r="G68" s="4">
        <v>93201</v>
      </c>
      <c r="H68" s="4">
        <v>0</v>
      </c>
      <c r="I68" s="4">
        <v>0</v>
      </c>
      <c r="J68" s="4">
        <v>-93171</v>
      </c>
      <c r="K68" s="4">
        <v>0</v>
      </c>
      <c r="L68" s="4">
        <v>-93171</v>
      </c>
      <c r="M68" s="4">
        <v>22</v>
      </c>
      <c r="N68" s="4">
        <v>0</v>
      </c>
      <c r="O68" s="4">
        <v>88100</v>
      </c>
      <c r="P68" s="4">
        <v>0</v>
      </c>
      <c r="Q68" s="4">
        <v>0</v>
      </c>
      <c r="R68" s="4">
        <v>-88078</v>
      </c>
      <c r="S68" s="4">
        <v>0</v>
      </c>
      <c r="T68" s="4">
        <v>-88078</v>
      </c>
      <c r="U68" s="4">
        <v>0</v>
      </c>
      <c r="V68" s="4">
        <v>0</v>
      </c>
      <c r="W68" s="4">
        <v>2097</v>
      </c>
      <c r="X68" s="4">
        <v>0</v>
      </c>
      <c r="Y68" s="4">
        <v>0</v>
      </c>
      <c r="Z68" s="4">
        <v>-2097</v>
      </c>
      <c r="AA68" s="4">
        <v>0</v>
      </c>
      <c r="AB68" s="4">
        <v>0</v>
      </c>
      <c r="AC68" s="4">
        <v>2089</v>
      </c>
      <c r="AD68" s="4">
        <v>0</v>
      </c>
      <c r="AE68" s="4">
        <v>0</v>
      </c>
      <c r="AF68" s="4">
        <v>-2089</v>
      </c>
      <c r="AG68" s="93">
        <f t="shared" si="64"/>
        <v>1.485222040695084</v>
      </c>
      <c r="AH68" s="96">
        <f t="shared" si="65"/>
        <v>0</v>
      </c>
      <c r="AI68" s="4">
        <f t="shared" si="66"/>
        <v>4614.139313827417</v>
      </c>
      <c r="AJ68" s="4">
        <f t="shared" si="67"/>
        <v>0</v>
      </c>
      <c r="AK68" s="4">
        <f t="shared" si="68"/>
        <v>0</v>
      </c>
      <c r="AL68" s="17">
        <f t="shared" si="69"/>
        <v>-4612.6540917867223</v>
      </c>
      <c r="AM68" s="4">
        <f t="shared" si="70"/>
        <v>0</v>
      </c>
      <c r="AN68" s="4">
        <f t="shared" si="71"/>
        <v>-4612.6540917867223</v>
      </c>
      <c r="AO68" s="4">
        <f t="shared" si="72"/>
        <v>1.0891628298430616</v>
      </c>
      <c r="AP68" s="4">
        <f t="shared" si="73"/>
        <v>0</v>
      </c>
      <c r="AQ68" s="4">
        <f t="shared" si="74"/>
        <v>4361.6020595078962</v>
      </c>
      <c r="AR68" s="4">
        <f t="shared" si="75"/>
        <v>0</v>
      </c>
      <c r="AS68" s="4">
        <f t="shared" si="76"/>
        <v>0</v>
      </c>
      <c r="AT68" s="17">
        <f t="shared" si="77"/>
        <v>-4360.512896678053</v>
      </c>
      <c r="AU68" s="4">
        <f t="shared" si="78"/>
        <v>0</v>
      </c>
      <c r="AV68" s="4">
        <f t="shared" si="79"/>
        <v>-4360.512896678053</v>
      </c>
      <c r="AW68" s="4">
        <f t="shared" si="80"/>
        <v>0</v>
      </c>
      <c r="AX68" s="4">
        <f t="shared" si="81"/>
        <v>0</v>
      </c>
      <c r="AY68" s="4">
        <f t="shared" si="82"/>
        <v>103.81702064458636</v>
      </c>
      <c r="AZ68" s="4">
        <f t="shared" si="83"/>
        <v>0</v>
      </c>
      <c r="BA68" s="4">
        <f t="shared" si="84"/>
        <v>0</v>
      </c>
      <c r="BB68" s="20">
        <f t="shared" si="85"/>
        <v>-103.81702064458636</v>
      </c>
      <c r="BC68" s="4">
        <f t="shared" si="86"/>
        <v>0</v>
      </c>
      <c r="BD68" s="4">
        <f t="shared" si="87"/>
        <v>0</v>
      </c>
      <c r="BE68" s="4">
        <f t="shared" si="88"/>
        <v>103.42096143373435</v>
      </c>
      <c r="BF68" s="4">
        <f t="shared" si="89"/>
        <v>0</v>
      </c>
      <c r="BG68" s="4">
        <f t="shared" si="90"/>
        <v>0</v>
      </c>
      <c r="BH68" s="20">
        <f t="shared" si="91"/>
        <v>-103.42096143373435</v>
      </c>
      <c r="BI68" s="194">
        <f t="shared" si="92"/>
        <v>-5.3543687282193608E-2</v>
      </c>
      <c r="BJ68" s="184">
        <f t="shared" si="31"/>
        <v>-5.3543687282193608E-2</v>
      </c>
    </row>
    <row r="69" spans="1:62" ht="12">
      <c r="B69" s="4"/>
      <c r="C69" s="51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93"/>
      <c r="AH69" s="96"/>
      <c r="AI69" s="4"/>
      <c r="AJ69" s="4"/>
      <c r="AK69" s="4"/>
      <c r="AL69" s="17"/>
      <c r="AM69" s="4"/>
      <c r="AN69" s="4"/>
      <c r="AO69" s="4"/>
      <c r="AP69" s="4"/>
      <c r="AQ69" s="4"/>
      <c r="AR69" s="4"/>
      <c r="AS69" s="4"/>
      <c r="AT69" s="17"/>
      <c r="AU69" s="4"/>
      <c r="AV69" s="4"/>
      <c r="AW69" s="4"/>
      <c r="AX69" s="4"/>
      <c r="AY69" s="4"/>
      <c r="AZ69" s="4"/>
      <c r="BA69" s="4"/>
      <c r="BB69" s="20"/>
      <c r="BC69" s="4"/>
      <c r="BD69" s="4"/>
      <c r="BE69" s="4"/>
      <c r="BF69" s="4"/>
      <c r="BG69" s="4"/>
      <c r="BH69" s="20"/>
      <c r="BI69" s="194"/>
      <c r="BJ69" s="184"/>
    </row>
    <row r="70" spans="1:62" ht="12">
      <c r="B70" s="4"/>
      <c r="C70" s="51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93"/>
      <c r="AH70" s="96"/>
      <c r="AI70" s="4"/>
      <c r="AJ70" s="4"/>
      <c r="AK70" s="4"/>
      <c r="AL70" s="17"/>
      <c r="AM70" s="4"/>
      <c r="AN70" s="4"/>
      <c r="AO70" s="4"/>
      <c r="AP70" s="4"/>
      <c r="AQ70" s="4"/>
      <c r="AR70" s="4"/>
      <c r="AS70" s="4"/>
      <c r="AT70" s="17"/>
      <c r="AU70" s="4"/>
      <c r="AV70" s="4"/>
      <c r="AW70" s="4"/>
      <c r="AX70" s="4"/>
      <c r="AY70" s="4"/>
      <c r="AZ70" s="4"/>
      <c r="BA70" s="4"/>
      <c r="BB70" s="20"/>
      <c r="BC70" s="4"/>
      <c r="BD70" s="4"/>
      <c r="BE70" s="4"/>
      <c r="BF70" s="4"/>
      <c r="BG70" s="4"/>
      <c r="BH70" s="20"/>
      <c r="BI70" s="194"/>
      <c r="BJ70" s="184"/>
    </row>
    <row r="71" spans="1:62" s="41" customFormat="1" ht="12">
      <c r="A71" s="135" t="s">
        <v>943</v>
      </c>
      <c r="B71" s="132">
        <f>SUM(B72:B113)</f>
        <v>623022</v>
      </c>
      <c r="C71" s="132"/>
      <c r="D71" s="132"/>
      <c r="E71" s="132">
        <f t="shared" ref="E71:AF71" si="93">SUM(E72:E113)</f>
        <v>427473</v>
      </c>
      <c r="F71" s="132">
        <f t="shared" si="93"/>
        <v>55</v>
      </c>
      <c r="G71" s="132">
        <f t="shared" si="93"/>
        <v>2820433</v>
      </c>
      <c r="H71" s="132">
        <f t="shared" si="93"/>
        <v>2187</v>
      </c>
      <c r="I71" s="132">
        <f t="shared" si="93"/>
        <v>3</v>
      </c>
      <c r="J71" s="132">
        <f t="shared" si="93"/>
        <v>-2395095</v>
      </c>
      <c r="K71" s="132">
        <f t="shared" si="93"/>
        <v>1933</v>
      </c>
      <c r="L71" s="132">
        <f t="shared" si="93"/>
        <v>-2393162</v>
      </c>
      <c r="M71" s="132">
        <f t="shared" si="93"/>
        <v>283162</v>
      </c>
      <c r="N71" s="132">
        <f t="shared" si="93"/>
        <v>23</v>
      </c>
      <c r="O71" s="132">
        <f t="shared" si="93"/>
        <v>2734679</v>
      </c>
      <c r="P71" s="132">
        <f t="shared" si="93"/>
        <v>2143</v>
      </c>
      <c r="Q71" s="132">
        <f t="shared" si="93"/>
        <v>0</v>
      </c>
      <c r="R71" s="132">
        <f t="shared" si="93"/>
        <v>-2453637</v>
      </c>
      <c r="S71" s="132">
        <f t="shared" si="93"/>
        <v>2263</v>
      </c>
      <c r="T71" s="132">
        <f t="shared" si="93"/>
        <v>-2451374</v>
      </c>
      <c r="U71" s="132">
        <f t="shared" si="93"/>
        <v>29499</v>
      </c>
      <c r="V71" s="132">
        <f t="shared" si="93"/>
        <v>0</v>
      </c>
      <c r="W71" s="132">
        <f t="shared" si="93"/>
        <v>91795</v>
      </c>
      <c r="X71" s="132">
        <f t="shared" si="93"/>
        <v>582</v>
      </c>
      <c r="Y71" s="132">
        <f t="shared" si="93"/>
        <v>0</v>
      </c>
      <c r="Z71" s="132">
        <f t="shared" si="93"/>
        <v>-63255</v>
      </c>
      <c r="AA71" s="132">
        <f t="shared" si="93"/>
        <v>13405</v>
      </c>
      <c r="AB71" s="132">
        <f t="shared" si="93"/>
        <v>0</v>
      </c>
      <c r="AC71" s="132">
        <f t="shared" si="93"/>
        <v>77720</v>
      </c>
      <c r="AD71" s="132">
        <f t="shared" si="93"/>
        <v>427</v>
      </c>
      <c r="AE71" s="132">
        <f t="shared" si="93"/>
        <v>0</v>
      </c>
      <c r="AF71" s="132">
        <f t="shared" si="93"/>
        <v>-65122</v>
      </c>
      <c r="AG71" s="131">
        <f t="shared" ref="AG71:AG113" si="94">1000*E71/$B71</f>
        <v>686.12825871317546</v>
      </c>
      <c r="AH71" s="132">
        <f t="shared" ref="AH71:AH113" si="95">1000*F71/$B71</f>
        <v>8.8279386602720292E-2</v>
      </c>
      <c r="AI71" s="132">
        <f t="shared" ref="AI71:AI113" si="96">1000*G71/$B71</f>
        <v>4527.0199126194584</v>
      </c>
      <c r="AJ71" s="132">
        <f t="shared" ref="AJ71:AJ113" si="97">1000*H71/$B71</f>
        <v>3.5103094272754412</v>
      </c>
      <c r="AK71" s="132">
        <f t="shared" ref="AK71:AK113" si="98">1000*I71/$B71</f>
        <v>4.8152392692392887E-3</v>
      </c>
      <c r="AL71" s="133">
        <f t="shared" ref="AL71:AL113" si="99">1000*J71/$B71</f>
        <v>-3844.3184991862245</v>
      </c>
      <c r="AM71" s="132">
        <f t="shared" ref="AM71:AM113" si="100">1000*K71/$B71</f>
        <v>3.1026191691465148</v>
      </c>
      <c r="AN71" s="132">
        <f t="shared" ref="AN71:AN113" si="101">1000*L71/$B71</f>
        <v>-3841.2158800170782</v>
      </c>
      <c r="AO71" s="132">
        <f t="shared" ref="AO71:AO113" si="102">1000*M71/$B71</f>
        <v>454.49759398544512</v>
      </c>
      <c r="AP71" s="132">
        <f t="shared" ref="AP71:AP113" si="103">1000*N71/$B71</f>
        <v>3.6916834397501215E-2</v>
      </c>
      <c r="AQ71" s="132">
        <f t="shared" ref="AQ71:AQ113" si="104">1000*O71/$B71</f>
        <v>4389.3779031880094</v>
      </c>
      <c r="AR71" s="132">
        <f t="shared" ref="AR71:AR113" si="105">1000*P71/$B71</f>
        <v>3.4396859179932653</v>
      </c>
      <c r="AS71" s="132">
        <f t="shared" ref="AS71:AS113" si="106">1000*Q71/$B71</f>
        <v>0</v>
      </c>
      <c r="AT71" s="133">
        <f t="shared" ref="AT71:AT113" si="107">1000*R71/$B71</f>
        <v>-3938.2830782861602</v>
      </c>
      <c r="AU71" s="132">
        <f t="shared" ref="AU71:AU113" si="108">1000*S71/$B71</f>
        <v>3.6322954887628365</v>
      </c>
      <c r="AV71" s="132">
        <f t="shared" ref="AV71:AV113" si="109">1000*T71/$B71</f>
        <v>-3934.6507827973974</v>
      </c>
      <c r="AW71" s="132">
        <f t="shared" ref="AW71:AW113" si="110">1000*U71/$B71</f>
        <v>47.348247734429926</v>
      </c>
      <c r="AX71" s="132">
        <f t="shared" ref="AX71:AX113" si="111">1000*V71/$B71</f>
        <v>0</v>
      </c>
      <c r="AY71" s="132">
        <f t="shared" ref="AY71:AY113" si="112">1000*W71/$B71</f>
        <v>147.33829623994015</v>
      </c>
      <c r="AZ71" s="132">
        <f t="shared" ref="AZ71:AZ113" si="113">1000*X71/$B71</f>
        <v>0.93415641823242201</v>
      </c>
      <c r="BA71" s="132">
        <f t="shared" ref="BA71:BA113" si="114">1000*Y71/$B71</f>
        <v>0</v>
      </c>
      <c r="BB71" s="134">
        <f t="shared" ref="BB71:BB113" si="115">1000*Z71/$B71</f>
        <v>-101.5293199919104</v>
      </c>
      <c r="BC71" s="132">
        <f t="shared" ref="BC71:BC113" si="116">1000*AA71/$B71</f>
        <v>21.516094134717555</v>
      </c>
      <c r="BD71" s="132">
        <f t="shared" ref="BD71:BD113" si="117">1000*AB71/$B71</f>
        <v>0</v>
      </c>
      <c r="BE71" s="132">
        <f t="shared" ref="BE71:BE113" si="118">1000*AC71/$B71</f>
        <v>124.74679866842584</v>
      </c>
      <c r="BF71" s="132">
        <f t="shared" ref="BF71:BF113" si="119">1000*AD71/$B71</f>
        <v>0.68536905598839204</v>
      </c>
      <c r="BG71" s="132">
        <f t="shared" ref="BG71:BG113" si="120">1000*AE71/$B71</f>
        <v>0</v>
      </c>
      <c r="BH71" s="134">
        <f t="shared" ref="BH71:BH113" si="121">1000*AF71/$B71</f>
        <v>-104.52600389713365</v>
      </c>
      <c r="BI71" s="158">
        <f t="shared" si="92"/>
        <v>2.4572985945858106E-2</v>
      </c>
      <c r="BJ71" s="186">
        <f t="shared" ref="BJ71:BJ133" si="122">(AV71+BH71)/(AN71+BB71)-1</f>
        <v>2.4457980872140128E-2</v>
      </c>
    </row>
    <row r="72" spans="1:62" ht="12">
      <c r="A72" s="3" t="s">
        <v>197</v>
      </c>
      <c r="B72" s="4">
        <v>19991</v>
      </c>
      <c r="C72" s="51" t="s">
        <v>198</v>
      </c>
      <c r="D72" s="4">
        <v>19</v>
      </c>
      <c r="E72" s="4">
        <v>11126</v>
      </c>
      <c r="F72" s="4">
        <v>0</v>
      </c>
      <c r="G72" s="4">
        <v>112684</v>
      </c>
      <c r="H72" s="4">
        <v>87</v>
      </c>
      <c r="I72" s="4">
        <v>0</v>
      </c>
      <c r="J72" s="4">
        <v>-101645</v>
      </c>
      <c r="K72" s="4">
        <v>68</v>
      </c>
      <c r="L72" s="4">
        <v>-101577</v>
      </c>
      <c r="M72" s="4">
        <v>8798</v>
      </c>
      <c r="N72" s="4">
        <v>0</v>
      </c>
      <c r="O72" s="4">
        <v>106681</v>
      </c>
      <c r="P72" s="4">
        <v>80</v>
      </c>
      <c r="Q72" s="4">
        <v>0</v>
      </c>
      <c r="R72" s="4">
        <v>-97963</v>
      </c>
      <c r="S72" s="4">
        <v>94</v>
      </c>
      <c r="T72" s="4">
        <v>-97869</v>
      </c>
      <c r="U72" s="4">
        <v>0</v>
      </c>
      <c r="V72" s="4">
        <v>0</v>
      </c>
      <c r="W72" s="4">
        <v>2380</v>
      </c>
      <c r="X72" s="4">
        <v>0</v>
      </c>
      <c r="Y72" s="4">
        <v>0</v>
      </c>
      <c r="Z72" s="4">
        <v>-2380</v>
      </c>
      <c r="AA72" s="4">
        <v>0</v>
      </c>
      <c r="AB72" s="4">
        <v>0</v>
      </c>
      <c r="AC72" s="4">
        <v>2383</v>
      </c>
      <c r="AD72" s="4">
        <v>0</v>
      </c>
      <c r="AE72" s="4">
        <v>0</v>
      </c>
      <c r="AF72" s="4">
        <v>-2383</v>
      </c>
      <c r="AG72" s="93">
        <f t="shared" si="94"/>
        <v>556.55044770146571</v>
      </c>
      <c r="AH72" s="96">
        <f t="shared" si="95"/>
        <v>0</v>
      </c>
      <c r="AI72" s="4">
        <f t="shared" si="96"/>
        <v>5636.7365314391473</v>
      </c>
      <c r="AJ72" s="4">
        <f t="shared" si="97"/>
        <v>4.3519583812715723</v>
      </c>
      <c r="AK72" s="4">
        <f t="shared" si="98"/>
        <v>0</v>
      </c>
      <c r="AL72" s="17">
        <f t="shared" si="99"/>
        <v>-5084.5380421189539</v>
      </c>
      <c r="AM72" s="4">
        <f t="shared" si="100"/>
        <v>3.4015306888099643</v>
      </c>
      <c r="AN72" s="4">
        <f t="shared" si="101"/>
        <v>-5081.1365114301434</v>
      </c>
      <c r="AO72" s="4">
        <f t="shared" si="102"/>
        <v>440.09804411985391</v>
      </c>
      <c r="AP72" s="4">
        <f t="shared" si="103"/>
        <v>0</v>
      </c>
      <c r="AQ72" s="4">
        <f t="shared" si="104"/>
        <v>5336.4514031314093</v>
      </c>
      <c r="AR72" s="4">
        <f t="shared" si="105"/>
        <v>4.0018008103646645</v>
      </c>
      <c r="AS72" s="4">
        <f t="shared" si="106"/>
        <v>0</v>
      </c>
      <c r="AT72" s="17">
        <f t="shared" si="107"/>
        <v>-4900.3551598219201</v>
      </c>
      <c r="AU72" s="4">
        <f t="shared" si="108"/>
        <v>4.7021159521784801</v>
      </c>
      <c r="AV72" s="4">
        <f t="shared" si="109"/>
        <v>-4895.6530438697409</v>
      </c>
      <c r="AW72" s="4">
        <f t="shared" si="110"/>
        <v>0</v>
      </c>
      <c r="AX72" s="4">
        <f t="shared" si="111"/>
        <v>0</v>
      </c>
      <c r="AY72" s="4">
        <f t="shared" si="112"/>
        <v>119.05357410834876</v>
      </c>
      <c r="AZ72" s="4">
        <f t="shared" si="113"/>
        <v>0</v>
      </c>
      <c r="BA72" s="4">
        <f t="shared" si="114"/>
        <v>0</v>
      </c>
      <c r="BB72" s="20">
        <f t="shared" si="115"/>
        <v>-119.05357410834876</v>
      </c>
      <c r="BC72" s="4">
        <f t="shared" si="116"/>
        <v>0</v>
      </c>
      <c r="BD72" s="4">
        <f t="shared" si="117"/>
        <v>0</v>
      </c>
      <c r="BE72" s="4">
        <f t="shared" si="118"/>
        <v>119.20364163873744</v>
      </c>
      <c r="BF72" s="4">
        <f t="shared" si="119"/>
        <v>0</v>
      </c>
      <c r="BG72" s="4">
        <f t="shared" si="120"/>
        <v>0</v>
      </c>
      <c r="BH72" s="20">
        <f t="shared" si="121"/>
        <v>-119.20364163873744</v>
      </c>
      <c r="BI72" s="194">
        <f t="shared" si="92"/>
        <v>-3.5366498437875538E-2</v>
      </c>
      <c r="BJ72" s="184">
        <f t="shared" si="122"/>
        <v>-3.5639735659936389E-2</v>
      </c>
    </row>
    <row r="73" spans="1:62" ht="12">
      <c r="A73" s="3" t="s">
        <v>591</v>
      </c>
      <c r="B73" s="4">
        <v>19978</v>
      </c>
      <c r="C73" s="51" t="s">
        <v>592</v>
      </c>
      <c r="D73" s="4">
        <v>11</v>
      </c>
      <c r="E73" s="4">
        <v>49509</v>
      </c>
      <c r="F73" s="4" t="s">
        <v>44</v>
      </c>
      <c r="G73" s="4">
        <v>141071</v>
      </c>
      <c r="H73" s="4">
        <v>178</v>
      </c>
      <c r="I73" s="4" t="s">
        <v>44</v>
      </c>
      <c r="J73" s="4">
        <v>-91740</v>
      </c>
      <c r="K73" s="4">
        <v>55</v>
      </c>
      <c r="L73" s="4">
        <v>-91685</v>
      </c>
      <c r="M73" s="4">
        <v>49006</v>
      </c>
      <c r="N73" s="4" t="s">
        <v>44</v>
      </c>
      <c r="O73" s="4">
        <v>145523</v>
      </c>
      <c r="P73" s="4">
        <v>78</v>
      </c>
      <c r="Q73" s="4" t="s">
        <v>44</v>
      </c>
      <c r="R73" s="4">
        <v>-96595</v>
      </c>
      <c r="S73" s="4">
        <v>25</v>
      </c>
      <c r="T73" s="4">
        <v>-96570</v>
      </c>
      <c r="U73" s="4" t="s">
        <v>44</v>
      </c>
      <c r="V73" s="4" t="s">
        <v>44</v>
      </c>
      <c r="W73" s="4">
        <v>2759</v>
      </c>
      <c r="X73" s="4" t="s">
        <v>44</v>
      </c>
      <c r="Y73" s="4" t="s">
        <v>44</v>
      </c>
      <c r="Z73" s="4">
        <v>-2759</v>
      </c>
      <c r="AA73" s="4" t="s">
        <v>44</v>
      </c>
      <c r="AB73" s="4" t="s">
        <v>44</v>
      </c>
      <c r="AC73" s="4">
        <v>2857</v>
      </c>
      <c r="AD73" s="4" t="s">
        <v>44</v>
      </c>
      <c r="AE73" s="4" t="s">
        <v>44</v>
      </c>
      <c r="AF73" s="4">
        <v>-2857</v>
      </c>
      <c r="AG73" s="93">
        <f t="shared" si="94"/>
        <v>2478.1759935929522</v>
      </c>
      <c r="AH73" s="96" t="e">
        <f t="shared" si="95"/>
        <v>#VALUE!</v>
      </c>
      <c r="AI73" s="4">
        <f t="shared" si="96"/>
        <v>7061.3174491941136</v>
      </c>
      <c r="AJ73" s="4">
        <f t="shared" si="97"/>
        <v>8.9098007808589443</v>
      </c>
      <c r="AK73" s="4" t="e">
        <f t="shared" si="98"/>
        <v>#VALUE!</v>
      </c>
      <c r="AL73" s="17">
        <f t="shared" si="99"/>
        <v>-4592.0512563820203</v>
      </c>
      <c r="AM73" s="4">
        <f t="shared" si="100"/>
        <v>2.7530283311642809</v>
      </c>
      <c r="AN73" s="4">
        <f t="shared" si="101"/>
        <v>-4589.2982280508559</v>
      </c>
      <c r="AO73" s="4">
        <f t="shared" si="102"/>
        <v>2452.9982981279409</v>
      </c>
      <c r="AP73" s="4" t="e">
        <f t="shared" si="103"/>
        <v>#VALUE!</v>
      </c>
      <c r="AQ73" s="4">
        <f t="shared" si="104"/>
        <v>7284.1625788367201</v>
      </c>
      <c r="AR73" s="4">
        <f t="shared" si="105"/>
        <v>3.9042947241966162</v>
      </c>
      <c r="AS73" s="4" t="e">
        <f t="shared" si="106"/>
        <v>#VALUE!</v>
      </c>
      <c r="AT73" s="17">
        <f t="shared" si="107"/>
        <v>-4835.0685754329761</v>
      </c>
      <c r="AU73" s="4">
        <f t="shared" si="108"/>
        <v>1.2513765141655822</v>
      </c>
      <c r="AV73" s="4">
        <f t="shared" si="109"/>
        <v>-4833.8171989188104</v>
      </c>
      <c r="AW73" s="4" t="e">
        <f t="shared" si="110"/>
        <v>#VALUE!</v>
      </c>
      <c r="AX73" s="4" t="e">
        <f t="shared" si="111"/>
        <v>#VALUE!</v>
      </c>
      <c r="AY73" s="4">
        <f t="shared" si="112"/>
        <v>138.10191210331365</v>
      </c>
      <c r="AZ73" s="4" t="e">
        <f t="shared" si="113"/>
        <v>#VALUE!</v>
      </c>
      <c r="BA73" s="4" t="e">
        <f t="shared" si="114"/>
        <v>#VALUE!</v>
      </c>
      <c r="BB73" s="20">
        <f t="shared" si="115"/>
        <v>-138.10191210331365</v>
      </c>
      <c r="BC73" s="4" t="e">
        <f t="shared" si="116"/>
        <v>#VALUE!</v>
      </c>
      <c r="BD73" s="4" t="e">
        <f t="shared" si="117"/>
        <v>#VALUE!</v>
      </c>
      <c r="BE73" s="4">
        <f t="shared" si="118"/>
        <v>143.00730803884272</v>
      </c>
      <c r="BF73" s="4" t="e">
        <f t="shared" si="119"/>
        <v>#VALUE!</v>
      </c>
      <c r="BG73" s="4" t="e">
        <f t="shared" si="120"/>
        <v>#VALUE!</v>
      </c>
      <c r="BH73" s="20">
        <f t="shared" si="121"/>
        <v>-143.00730803884272</v>
      </c>
      <c r="BI73" s="194">
        <f t="shared" si="92"/>
        <v>5.2413253050296982E-2</v>
      </c>
      <c r="BJ73" s="184">
        <f t="shared" si="122"/>
        <v>5.2761424759645958E-2</v>
      </c>
    </row>
    <row r="74" spans="1:62" ht="12">
      <c r="A74" s="3" t="s">
        <v>155</v>
      </c>
      <c r="B74" s="4">
        <v>19770</v>
      </c>
      <c r="C74" s="51" t="s">
        <v>156</v>
      </c>
      <c r="D74" s="4">
        <v>13</v>
      </c>
      <c r="E74" s="4">
        <v>21360</v>
      </c>
      <c r="F74" s="4">
        <v>0</v>
      </c>
      <c r="G74" s="4">
        <v>105958</v>
      </c>
      <c r="H74" s="4">
        <v>23</v>
      </c>
      <c r="I74" s="4" t="s">
        <v>44</v>
      </c>
      <c r="J74" s="4">
        <v>-84621</v>
      </c>
      <c r="K74" s="4">
        <v>3</v>
      </c>
      <c r="L74" s="4">
        <v>-84618</v>
      </c>
      <c r="M74" s="4">
        <v>14188</v>
      </c>
      <c r="N74" s="4">
        <v>0</v>
      </c>
      <c r="O74" s="4">
        <v>99757</v>
      </c>
      <c r="P74" s="4">
        <v>23</v>
      </c>
      <c r="Q74" s="4" t="s">
        <v>44</v>
      </c>
      <c r="R74" s="4">
        <v>-85592</v>
      </c>
      <c r="S74" s="4">
        <v>3</v>
      </c>
      <c r="T74" s="4">
        <v>-85589</v>
      </c>
      <c r="U74" s="4">
        <v>0</v>
      </c>
      <c r="V74" s="4">
        <v>0</v>
      </c>
      <c r="W74" s="4">
        <v>1845</v>
      </c>
      <c r="X74" s="4">
        <v>0</v>
      </c>
      <c r="Y74" s="4" t="s">
        <v>44</v>
      </c>
      <c r="Z74" s="4">
        <v>-1845</v>
      </c>
      <c r="AA74" s="4" t="s">
        <v>44</v>
      </c>
      <c r="AB74" s="4" t="s">
        <v>44</v>
      </c>
      <c r="AC74" s="4">
        <v>1871</v>
      </c>
      <c r="AD74" s="4" t="s">
        <v>44</v>
      </c>
      <c r="AE74" s="4" t="s">
        <v>44</v>
      </c>
      <c r="AF74" s="4">
        <v>-1871</v>
      </c>
      <c r="AG74" s="93">
        <f t="shared" si="94"/>
        <v>1080.4248861911988</v>
      </c>
      <c r="AH74" s="96">
        <f t="shared" si="95"/>
        <v>0</v>
      </c>
      <c r="AI74" s="4">
        <f t="shared" si="96"/>
        <v>5359.5346484572583</v>
      </c>
      <c r="AJ74" s="4">
        <f t="shared" si="97"/>
        <v>1.1633788568538188</v>
      </c>
      <c r="AK74" s="4" t="e">
        <f t="shared" si="98"/>
        <v>#VALUE!</v>
      </c>
      <c r="AL74" s="17">
        <f t="shared" si="99"/>
        <v>-4280.2731411229133</v>
      </c>
      <c r="AM74" s="4">
        <f t="shared" si="100"/>
        <v>0.15174506828528073</v>
      </c>
      <c r="AN74" s="4">
        <f t="shared" si="101"/>
        <v>-4280.1213960546283</v>
      </c>
      <c r="AO74" s="4">
        <f t="shared" si="102"/>
        <v>717.65300961052094</v>
      </c>
      <c r="AP74" s="4">
        <f t="shared" si="103"/>
        <v>0</v>
      </c>
      <c r="AQ74" s="4">
        <f t="shared" si="104"/>
        <v>5045.8775923115836</v>
      </c>
      <c r="AR74" s="4">
        <f t="shared" si="105"/>
        <v>1.1633788568538188</v>
      </c>
      <c r="AS74" s="4" t="e">
        <f t="shared" si="106"/>
        <v>#VALUE!</v>
      </c>
      <c r="AT74" s="17">
        <f t="shared" si="107"/>
        <v>-4329.3879615579162</v>
      </c>
      <c r="AU74" s="4">
        <f t="shared" si="108"/>
        <v>0.15174506828528073</v>
      </c>
      <c r="AV74" s="4">
        <f t="shared" si="109"/>
        <v>-4329.2362164896304</v>
      </c>
      <c r="AW74" s="4">
        <f t="shared" si="110"/>
        <v>0</v>
      </c>
      <c r="AX74" s="4">
        <f t="shared" si="111"/>
        <v>0</v>
      </c>
      <c r="AY74" s="4">
        <f t="shared" si="112"/>
        <v>93.323216995447652</v>
      </c>
      <c r="AZ74" s="4">
        <f t="shared" si="113"/>
        <v>0</v>
      </c>
      <c r="BA74" s="4" t="e">
        <f t="shared" si="114"/>
        <v>#VALUE!</v>
      </c>
      <c r="BB74" s="20">
        <f t="shared" si="115"/>
        <v>-93.323216995447652</v>
      </c>
      <c r="BC74" s="4" t="e">
        <f t="shared" si="116"/>
        <v>#VALUE!</v>
      </c>
      <c r="BD74" s="4" t="e">
        <f t="shared" si="117"/>
        <v>#VALUE!</v>
      </c>
      <c r="BE74" s="4">
        <f t="shared" si="118"/>
        <v>94.638340920586742</v>
      </c>
      <c r="BF74" s="4" t="e">
        <f t="shared" si="119"/>
        <v>#VALUE!</v>
      </c>
      <c r="BG74" s="4" t="e">
        <f t="shared" si="120"/>
        <v>#VALUE!</v>
      </c>
      <c r="BH74" s="20">
        <f t="shared" si="121"/>
        <v>-94.638340920586742</v>
      </c>
      <c r="BI74" s="194">
        <f t="shared" si="92"/>
        <v>1.153054379756191E-2</v>
      </c>
      <c r="BJ74" s="184">
        <f t="shared" si="122"/>
        <v>1.1530943871944865E-2</v>
      </c>
    </row>
    <row r="75" spans="1:62" ht="12">
      <c r="A75" s="3" t="s">
        <v>77</v>
      </c>
      <c r="B75" s="4">
        <v>19709</v>
      </c>
      <c r="C75" s="51" t="s">
        <v>78</v>
      </c>
      <c r="D75" s="4">
        <v>8</v>
      </c>
      <c r="E75" s="4">
        <v>274</v>
      </c>
      <c r="F75" s="4">
        <v>0</v>
      </c>
      <c r="G75" s="4">
        <v>87662</v>
      </c>
      <c r="H75" s="4">
        <v>0</v>
      </c>
      <c r="I75" s="4">
        <v>0</v>
      </c>
      <c r="J75" s="4">
        <v>-87388</v>
      </c>
      <c r="K75" s="4">
        <v>461</v>
      </c>
      <c r="L75" s="4">
        <v>-86927</v>
      </c>
      <c r="M75" s="4">
        <v>235</v>
      </c>
      <c r="N75" s="4">
        <v>0</v>
      </c>
      <c r="O75" s="4">
        <v>87543</v>
      </c>
      <c r="P75" s="4">
        <v>0</v>
      </c>
      <c r="Q75" s="4">
        <v>0</v>
      </c>
      <c r="R75" s="4">
        <v>-87308</v>
      </c>
      <c r="S75" s="4">
        <v>552</v>
      </c>
      <c r="T75" s="4">
        <v>-86756</v>
      </c>
      <c r="U75" s="4">
        <v>0</v>
      </c>
      <c r="V75" s="4">
        <v>0</v>
      </c>
      <c r="W75" s="4">
        <v>2750</v>
      </c>
      <c r="X75" s="4">
        <v>0</v>
      </c>
      <c r="Y75" s="4">
        <v>0</v>
      </c>
      <c r="Z75" s="4">
        <v>-2750</v>
      </c>
      <c r="AA75" s="4">
        <v>0</v>
      </c>
      <c r="AB75" s="4">
        <v>0</v>
      </c>
      <c r="AC75" s="4">
        <v>3050</v>
      </c>
      <c r="AD75" s="4">
        <v>0</v>
      </c>
      <c r="AE75" s="4">
        <v>0</v>
      </c>
      <c r="AF75" s="4">
        <v>-3050</v>
      </c>
      <c r="AG75" s="93">
        <f t="shared" si="94"/>
        <v>13.902278147039423</v>
      </c>
      <c r="AH75" s="96">
        <f t="shared" si="95"/>
        <v>0</v>
      </c>
      <c r="AI75" s="4">
        <f t="shared" si="96"/>
        <v>4447.8157187071893</v>
      </c>
      <c r="AJ75" s="4">
        <f t="shared" si="97"/>
        <v>0</v>
      </c>
      <c r="AK75" s="4">
        <f t="shared" si="98"/>
        <v>0</v>
      </c>
      <c r="AL75" s="17">
        <f t="shared" si="99"/>
        <v>-4433.9134405601499</v>
      </c>
      <c r="AM75" s="4">
        <f t="shared" si="100"/>
        <v>23.390329291186767</v>
      </c>
      <c r="AN75" s="4">
        <f t="shared" si="101"/>
        <v>-4410.5231112689635</v>
      </c>
      <c r="AO75" s="4">
        <f t="shared" si="102"/>
        <v>11.92348673194987</v>
      </c>
      <c r="AP75" s="4">
        <f t="shared" si="103"/>
        <v>0</v>
      </c>
      <c r="AQ75" s="4">
        <f t="shared" si="104"/>
        <v>4441.7778679790954</v>
      </c>
      <c r="AR75" s="4">
        <f t="shared" si="105"/>
        <v>0</v>
      </c>
      <c r="AS75" s="4">
        <f t="shared" si="106"/>
        <v>0</v>
      </c>
      <c r="AT75" s="17">
        <f t="shared" si="107"/>
        <v>-4429.8543812471462</v>
      </c>
      <c r="AU75" s="4">
        <f t="shared" si="108"/>
        <v>28.007509259729058</v>
      </c>
      <c r="AV75" s="4">
        <f t="shared" si="109"/>
        <v>-4401.8468719874172</v>
      </c>
      <c r="AW75" s="4">
        <f t="shared" si="110"/>
        <v>0</v>
      </c>
      <c r="AX75" s="4">
        <f t="shared" si="111"/>
        <v>0</v>
      </c>
      <c r="AY75" s="4">
        <f t="shared" si="112"/>
        <v>139.53016388451977</v>
      </c>
      <c r="AZ75" s="4">
        <f t="shared" si="113"/>
        <v>0</v>
      </c>
      <c r="BA75" s="4">
        <f t="shared" si="114"/>
        <v>0</v>
      </c>
      <c r="BB75" s="20">
        <f t="shared" si="115"/>
        <v>-139.53016388451977</v>
      </c>
      <c r="BC75" s="4">
        <f t="shared" si="116"/>
        <v>0</v>
      </c>
      <c r="BD75" s="4">
        <f t="shared" si="117"/>
        <v>0</v>
      </c>
      <c r="BE75" s="4">
        <f t="shared" si="118"/>
        <v>154.75163630828555</v>
      </c>
      <c r="BF75" s="4">
        <f t="shared" si="119"/>
        <v>0</v>
      </c>
      <c r="BG75" s="4">
        <f t="shared" si="120"/>
        <v>0</v>
      </c>
      <c r="BH75" s="20">
        <f t="shared" si="121"/>
        <v>-154.75163630828555</v>
      </c>
      <c r="BI75" s="194">
        <f t="shared" si="92"/>
        <v>2.440702034658182E-3</v>
      </c>
      <c r="BJ75" s="184">
        <f t="shared" si="122"/>
        <v>1.4384959354127869E-3</v>
      </c>
    </row>
    <row r="76" spans="1:62" ht="12">
      <c r="A76" s="3" t="s">
        <v>351</v>
      </c>
      <c r="B76" s="4">
        <v>19579</v>
      </c>
      <c r="C76" s="51" t="s">
        <v>352</v>
      </c>
      <c r="D76" s="4">
        <v>2</v>
      </c>
      <c r="E76" s="4">
        <v>9584</v>
      </c>
      <c r="F76" s="4">
        <v>0</v>
      </c>
      <c r="G76" s="4">
        <v>74244</v>
      </c>
      <c r="H76" s="4">
        <v>0</v>
      </c>
      <c r="I76" s="4">
        <v>0</v>
      </c>
      <c r="J76" s="4">
        <v>-64660</v>
      </c>
      <c r="K76" s="4">
        <v>13</v>
      </c>
      <c r="L76" s="4">
        <v>-64647</v>
      </c>
      <c r="M76" s="4">
        <v>6679</v>
      </c>
      <c r="N76" s="4">
        <v>0</v>
      </c>
      <c r="O76" s="4">
        <v>74952</v>
      </c>
      <c r="P76" s="4">
        <v>255</v>
      </c>
      <c r="Q76" s="4">
        <v>0</v>
      </c>
      <c r="R76" s="4">
        <v>-68528</v>
      </c>
      <c r="S76" s="4">
        <v>13</v>
      </c>
      <c r="T76" s="4">
        <v>-68515</v>
      </c>
      <c r="U76" s="4">
        <v>0</v>
      </c>
      <c r="V76" s="4">
        <v>0</v>
      </c>
      <c r="W76" s="4">
        <v>1518</v>
      </c>
      <c r="X76" s="4">
        <v>0</v>
      </c>
      <c r="Y76" s="4">
        <v>0</v>
      </c>
      <c r="Z76" s="4">
        <v>-1518</v>
      </c>
      <c r="AA76" s="4">
        <v>0</v>
      </c>
      <c r="AB76" s="4">
        <v>0</v>
      </c>
      <c r="AC76" s="4">
        <v>1544</v>
      </c>
      <c r="AD76" s="4">
        <v>0</v>
      </c>
      <c r="AE76" s="4">
        <v>0</v>
      </c>
      <c r="AF76" s="4">
        <v>-1544</v>
      </c>
      <c r="AG76" s="93">
        <f t="shared" si="94"/>
        <v>489.5040604729557</v>
      </c>
      <c r="AH76" s="96">
        <f t="shared" si="95"/>
        <v>0</v>
      </c>
      <c r="AI76" s="4">
        <f t="shared" si="96"/>
        <v>3792.0220644568158</v>
      </c>
      <c r="AJ76" s="4">
        <f t="shared" si="97"/>
        <v>0</v>
      </c>
      <c r="AK76" s="4">
        <f t="shared" si="98"/>
        <v>0</v>
      </c>
      <c r="AL76" s="17">
        <f t="shared" si="99"/>
        <v>-3302.5180039838601</v>
      </c>
      <c r="AM76" s="4">
        <f t="shared" si="100"/>
        <v>0.66397670974002754</v>
      </c>
      <c r="AN76" s="4">
        <f t="shared" si="101"/>
        <v>-3301.8540272741202</v>
      </c>
      <c r="AO76" s="4">
        <f t="shared" si="102"/>
        <v>341.13080341181876</v>
      </c>
      <c r="AP76" s="4">
        <f t="shared" si="103"/>
        <v>0</v>
      </c>
      <c r="AQ76" s="4">
        <f t="shared" si="104"/>
        <v>3828.1832575718881</v>
      </c>
      <c r="AR76" s="4">
        <f t="shared" si="105"/>
        <v>13.024158537208233</v>
      </c>
      <c r="AS76" s="4">
        <f t="shared" si="106"/>
        <v>0</v>
      </c>
      <c r="AT76" s="17">
        <f t="shared" si="107"/>
        <v>-3500.0766126972776</v>
      </c>
      <c r="AU76" s="4">
        <f t="shared" si="108"/>
        <v>0.66397670974002754</v>
      </c>
      <c r="AV76" s="4">
        <f t="shared" si="109"/>
        <v>-3499.4126359875377</v>
      </c>
      <c r="AW76" s="4">
        <f t="shared" si="110"/>
        <v>0</v>
      </c>
      <c r="AX76" s="4">
        <f t="shared" si="111"/>
        <v>0</v>
      </c>
      <c r="AY76" s="4">
        <f t="shared" si="112"/>
        <v>77.53204964502784</v>
      </c>
      <c r="AZ76" s="4">
        <f t="shared" si="113"/>
        <v>0</v>
      </c>
      <c r="BA76" s="4">
        <f t="shared" si="114"/>
        <v>0</v>
      </c>
      <c r="BB76" s="20">
        <f t="shared" si="115"/>
        <v>-77.53204964502784</v>
      </c>
      <c r="BC76" s="4">
        <f t="shared" si="116"/>
        <v>0</v>
      </c>
      <c r="BD76" s="4">
        <f t="shared" si="117"/>
        <v>0</v>
      </c>
      <c r="BE76" s="4">
        <f t="shared" si="118"/>
        <v>78.860003064507893</v>
      </c>
      <c r="BF76" s="4">
        <f t="shared" si="119"/>
        <v>0</v>
      </c>
      <c r="BG76" s="4">
        <f t="shared" si="120"/>
        <v>0</v>
      </c>
      <c r="BH76" s="20">
        <f t="shared" si="121"/>
        <v>-78.860003064507893</v>
      </c>
      <c r="BI76" s="194">
        <f t="shared" si="92"/>
        <v>5.884130677868793E-2</v>
      </c>
      <c r="BJ76" s="184">
        <f t="shared" si="122"/>
        <v>5.8852867830424094E-2</v>
      </c>
    </row>
    <row r="77" spans="1:62" ht="12">
      <c r="A77" s="3" t="s">
        <v>337</v>
      </c>
      <c r="B77" s="4">
        <v>19529</v>
      </c>
      <c r="C77" s="51" t="s">
        <v>338</v>
      </c>
      <c r="D77" s="4">
        <v>15</v>
      </c>
      <c r="E77" s="4">
        <v>14947</v>
      </c>
      <c r="F77" s="4">
        <v>0</v>
      </c>
      <c r="G77" s="4">
        <v>76562</v>
      </c>
      <c r="H77" s="4">
        <v>101</v>
      </c>
      <c r="I77" s="4">
        <v>0</v>
      </c>
      <c r="J77" s="4">
        <v>-61716</v>
      </c>
      <c r="K77" s="4">
        <v>244</v>
      </c>
      <c r="L77" s="4">
        <v>-61472</v>
      </c>
      <c r="M77" s="4">
        <v>0</v>
      </c>
      <c r="N77" s="4">
        <v>0</v>
      </c>
      <c r="O77" s="4">
        <v>64619</v>
      </c>
      <c r="P77" s="4">
        <v>0</v>
      </c>
      <c r="Q77" s="4">
        <v>0</v>
      </c>
      <c r="R77" s="4">
        <v>-64619</v>
      </c>
      <c r="S77" s="4">
        <v>244</v>
      </c>
      <c r="T77" s="4">
        <v>-64375</v>
      </c>
      <c r="U77" s="4">
        <v>0</v>
      </c>
      <c r="V77" s="4">
        <v>0</v>
      </c>
      <c r="W77" s="4">
        <v>1490</v>
      </c>
      <c r="X77" s="4">
        <v>0</v>
      </c>
      <c r="Y77" s="4">
        <v>0</v>
      </c>
      <c r="Z77" s="4">
        <v>-1490</v>
      </c>
      <c r="AA77" s="4">
        <v>0</v>
      </c>
      <c r="AB77" s="4">
        <v>0</v>
      </c>
      <c r="AC77" s="4">
        <v>1491</v>
      </c>
      <c r="AD77" s="4">
        <v>0</v>
      </c>
      <c r="AE77" s="4">
        <v>0</v>
      </c>
      <c r="AF77" s="4">
        <v>-1491</v>
      </c>
      <c r="AG77" s="93">
        <f t="shared" si="94"/>
        <v>765.37457115059658</v>
      </c>
      <c r="AH77" s="96">
        <f t="shared" si="95"/>
        <v>0</v>
      </c>
      <c r="AI77" s="4">
        <f t="shared" si="96"/>
        <v>3920.4260330790107</v>
      </c>
      <c r="AJ77" s="4">
        <f t="shared" si="97"/>
        <v>5.1717957908751089</v>
      </c>
      <c r="AK77" s="4">
        <f t="shared" si="98"/>
        <v>0</v>
      </c>
      <c r="AL77" s="17">
        <f t="shared" si="99"/>
        <v>-3160.2232577192894</v>
      </c>
      <c r="AM77" s="4">
        <f t="shared" si="100"/>
        <v>12.49423933637155</v>
      </c>
      <c r="AN77" s="4">
        <f t="shared" si="101"/>
        <v>-3147.7290183829177</v>
      </c>
      <c r="AO77" s="4">
        <f t="shared" si="102"/>
        <v>0</v>
      </c>
      <c r="AP77" s="4">
        <f t="shared" si="103"/>
        <v>0</v>
      </c>
      <c r="AQ77" s="4">
        <f t="shared" si="104"/>
        <v>3308.8739822827588</v>
      </c>
      <c r="AR77" s="4">
        <f t="shared" si="105"/>
        <v>0</v>
      </c>
      <c r="AS77" s="4">
        <f t="shared" si="106"/>
        <v>0</v>
      </c>
      <c r="AT77" s="17">
        <f t="shared" si="107"/>
        <v>-3308.8739822827588</v>
      </c>
      <c r="AU77" s="4">
        <f t="shared" si="108"/>
        <v>12.49423933637155</v>
      </c>
      <c r="AV77" s="4">
        <f t="shared" si="109"/>
        <v>-3296.3797429463875</v>
      </c>
      <c r="AW77" s="4">
        <f t="shared" si="110"/>
        <v>0</v>
      </c>
      <c r="AX77" s="4">
        <f t="shared" si="111"/>
        <v>0</v>
      </c>
      <c r="AY77" s="4">
        <f t="shared" si="112"/>
        <v>76.296789390137747</v>
      </c>
      <c r="AZ77" s="4">
        <f t="shared" si="113"/>
        <v>0</v>
      </c>
      <c r="BA77" s="4">
        <f t="shared" si="114"/>
        <v>0</v>
      </c>
      <c r="BB77" s="20">
        <f t="shared" si="115"/>
        <v>-76.296789390137747</v>
      </c>
      <c r="BC77" s="4">
        <f t="shared" si="116"/>
        <v>0</v>
      </c>
      <c r="BD77" s="4">
        <f t="shared" si="117"/>
        <v>0</v>
      </c>
      <c r="BE77" s="4">
        <f t="shared" si="118"/>
        <v>76.347995289057295</v>
      </c>
      <c r="BF77" s="4">
        <f t="shared" si="119"/>
        <v>0</v>
      </c>
      <c r="BG77" s="4">
        <f t="shared" si="120"/>
        <v>0</v>
      </c>
      <c r="BH77" s="20">
        <f t="shared" si="121"/>
        <v>-76.347995289057295</v>
      </c>
      <c r="BI77" s="194">
        <f t="shared" si="92"/>
        <v>4.5945005221023294E-2</v>
      </c>
      <c r="BJ77" s="184">
        <f t="shared" si="122"/>
        <v>4.6123058352657287E-2</v>
      </c>
    </row>
    <row r="78" spans="1:62" ht="12">
      <c r="A78" s="3" t="s">
        <v>205</v>
      </c>
      <c r="B78" s="4">
        <v>19115</v>
      </c>
      <c r="C78" s="51" t="s">
        <v>206</v>
      </c>
      <c r="D78" s="4">
        <v>17</v>
      </c>
      <c r="E78" s="4">
        <v>6891</v>
      </c>
      <c r="F78" s="4">
        <v>0</v>
      </c>
      <c r="G78" s="4">
        <v>61151</v>
      </c>
      <c r="H78" s="4">
        <v>75</v>
      </c>
      <c r="I78" s="4">
        <v>0</v>
      </c>
      <c r="J78" s="4">
        <v>-54335</v>
      </c>
      <c r="K78" s="4">
        <v>0</v>
      </c>
      <c r="L78" s="4">
        <v>-54335</v>
      </c>
      <c r="M78" s="4">
        <v>4211</v>
      </c>
      <c r="N78" s="4">
        <v>0</v>
      </c>
      <c r="O78" s="4">
        <v>61857</v>
      </c>
      <c r="P78" s="4">
        <v>66</v>
      </c>
      <c r="Q78" s="4">
        <v>0</v>
      </c>
      <c r="R78" s="4">
        <v>-57712</v>
      </c>
      <c r="S78" s="4">
        <v>0</v>
      </c>
      <c r="T78" s="4">
        <v>-57712</v>
      </c>
      <c r="U78" s="4">
        <v>53</v>
      </c>
      <c r="V78" s="4">
        <v>0</v>
      </c>
      <c r="W78" s="4">
        <v>1365</v>
      </c>
      <c r="X78" s="4">
        <v>0</v>
      </c>
      <c r="Y78" s="4">
        <v>0</v>
      </c>
      <c r="Z78" s="4">
        <v>-1312</v>
      </c>
      <c r="AA78" s="4">
        <v>0</v>
      </c>
      <c r="AB78" s="4">
        <v>0</v>
      </c>
      <c r="AC78" s="4">
        <v>1326</v>
      </c>
      <c r="AD78" s="4">
        <v>0</v>
      </c>
      <c r="AE78" s="4">
        <v>0</v>
      </c>
      <c r="AF78" s="4">
        <v>-1326</v>
      </c>
      <c r="AG78" s="93">
        <f t="shared" si="94"/>
        <v>360.50222338477636</v>
      </c>
      <c r="AH78" s="96">
        <f t="shared" si="95"/>
        <v>0</v>
      </c>
      <c r="AI78" s="4">
        <f t="shared" si="96"/>
        <v>3199.1106460894584</v>
      </c>
      <c r="AJ78" s="4">
        <f t="shared" si="97"/>
        <v>3.923620193565263</v>
      </c>
      <c r="AK78" s="4">
        <f t="shared" si="98"/>
        <v>0</v>
      </c>
      <c r="AL78" s="17">
        <f t="shared" si="99"/>
        <v>-2842.5320428982473</v>
      </c>
      <c r="AM78" s="4">
        <f t="shared" si="100"/>
        <v>0</v>
      </c>
      <c r="AN78" s="4">
        <f t="shared" si="101"/>
        <v>-2842.5320428982473</v>
      </c>
      <c r="AO78" s="4">
        <f t="shared" si="102"/>
        <v>220.29819513471097</v>
      </c>
      <c r="AP78" s="4">
        <f t="shared" si="103"/>
        <v>0</v>
      </c>
      <c r="AQ78" s="4">
        <f t="shared" si="104"/>
        <v>3236.0449908448863</v>
      </c>
      <c r="AR78" s="4">
        <f t="shared" si="105"/>
        <v>3.4527857703374312</v>
      </c>
      <c r="AS78" s="4">
        <f t="shared" si="106"/>
        <v>0</v>
      </c>
      <c r="AT78" s="17">
        <f t="shared" si="107"/>
        <v>-3019.1995814805127</v>
      </c>
      <c r="AU78" s="4">
        <f t="shared" si="108"/>
        <v>0</v>
      </c>
      <c r="AV78" s="4">
        <f t="shared" si="109"/>
        <v>-3019.1995814805127</v>
      </c>
      <c r="AW78" s="4">
        <f t="shared" si="110"/>
        <v>2.772691603452786</v>
      </c>
      <c r="AX78" s="4">
        <f t="shared" si="111"/>
        <v>0</v>
      </c>
      <c r="AY78" s="4">
        <f t="shared" si="112"/>
        <v>71.409887522887786</v>
      </c>
      <c r="AZ78" s="4">
        <f t="shared" si="113"/>
        <v>0</v>
      </c>
      <c r="BA78" s="4">
        <f t="shared" si="114"/>
        <v>0</v>
      </c>
      <c r="BB78" s="20">
        <f t="shared" si="115"/>
        <v>-68.637195919435001</v>
      </c>
      <c r="BC78" s="4">
        <f t="shared" si="116"/>
        <v>0</v>
      </c>
      <c r="BD78" s="4">
        <f t="shared" si="117"/>
        <v>0</v>
      </c>
      <c r="BE78" s="4">
        <f t="shared" si="118"/>
        <v>69.369605022233841</v>
      </c>
      <c r="BF78" s="4">
        <f t="shared" si="119"/>
        <v>0</v>
      </c>
      <c r="BG78" s="4">
        <f t="shared" si="120"/>
        <v>0</v>
      </c>
      <c r="BH78" s="20">
        <f t="shared" si="121"/>
        <v>-69.369605022233841</v>
      </c>
      <c r="BI78" s="194">
        <f t="shared" si="92"/>
        <v>6.0937696551476517E-2</v>
      </c>
      <c r="BJ78" s="184">
        <f t="shared" si="122"/>
        <v>6.0937696551476517E-2</v>
      </c>
    </row>
    <row r="79" spans="1:62" ht="12">
      <c r="A79" s="3" t="s">
        <v>407</v>
      </c>
      <c r="B79" s="4">
        <v>19096</v>
      </c>
      <c r="C79" s="51" t="s">
        <v>408</v>
      </c>
      <c r="D79" s="4">
        <v>15</v>
      </c>
      <c r="E79" s="4">
        <v>76680</v>
      </c>
      <c r="F79" s="4">
        <v>0</v>
      </c>
      <c r="G79" s="4">
        <v>158130</v>
      </c>
      <c r="H79" s="4">
        <v>82</v>
      </c>
      <c r="I79" s="4" t="s">
        <v>44</v>
      </c>
      <c r="J79" s="4">
        <v>-81532</v>
      </c>
      <c r="K79" s="4">
        <v>0</v>
      </c>
      <c r="L79" s="4">
        <v>-81532</v>
      </c>
      <c r="M79" s="4">
        <v>0</v>
      </c>
      <c r="N79" s="4">
        <v>0</v>
      </c>
      <c r="O79" s="4">
        <v>80995</v>
      </c>
      <c r="P79" s="4">
        <v>0</v>
      </c>
      <c r="Q79" s="4" t="s">
        <v>44</v>
      </c>
      <c r="R79" s="4">
        <v>-80995</v>
      </c>
      <c r="S79" s="4">
        <v>0</v>
      </c>
      <c r="T79" s="4">
        <v>-80995</v>
      </c>
      <c r="U79" s="4">
        <v>371</v>
      </c>
      <c r="V79" s="4">
        <v>0</v>
      </c>
      <c r="W79" s="4">
        <v>3052</v>
      </c>
      <c r="X79" s="4">
        <v>107</v>
      </c>
      <c r="Y79" s="4" t="s">
        <v>44</v>
      </c>
      <c r="Z79" s="4">
        <v>-2788</v>
      </c>
      <c r="AA79" s="4">
        <v>424</v>
      </c>
      <c r="AB79" s="4">
        <v>0</v>
      </c>
      <c r="AC79" s="4">
        <v>3164</v>
      </c>
      <c r="AD79" s="4">
        <v>60</v>
      </c>
      <c r="AE79" s="4" t="s">
        <v>44</v>
      </c>
      <c r="AF79" s="4">
        <v>-2800</v>
      </c>
      <c r="AG79" s="93">
        <f t="shared" si="94"/>
        <v>4015.5006284038541</v>
      </c>
      <c r="AH79" s="96">
        <f t="shared" si="95"/>
        <v>0</v>
      </c>
      <c r="AI79" s="4">
        <f t="shared" si="96"/>
        <v>8280.7917888563043</v>
      </c>
      <c r="AJ79" s="4">
        <f t="shared" si="97"/>
        <v>4.2940930037704232</v>
      </c>
      <c r="AK79" s="4" t="e">
        <f t="shared" si="98"/>
        <v>#VALUE!</v>
      </c>
      <c r="AL79" s="17">
        <f t="shared" si="99"/>
        <v>-4269.5852534562209</v>
      </c>
      <c r="AM79" s="4">
        <f t="shared" si="100"/>
        <v>0</v>
      </c>
      <c r="AN79" s="4">
        <f t="shared" si="101"/>
        <v>-4269.5852534562209</v>
      </c>
      <c r="AO79" s="4">
        <f t="shared" si="102"/>
        <v>0</v>
      </c>
      <c r="AP79" s="4">
        <f t="shared" si="103"/>
        <v>0</v>
      </c>
      <c r="AQ79" s="4">
        <f t="shared" si="104"/>
        <v>4241.4641809803097</v>
      </c>
      <c r="AR79" s="4">
        <f t="shared" si="105"/>
        <v>0</v>
      </c>
      <c r="AS79" s="4" t="e">
        <f t="shared" si="106"/>
        <v>#VALUE!</v>
      </c>
      <c r="AT79" s="17">
        <f t="shared" si="107"/>
        <v>-4241.4641809803097</v>
      </c>
      <c r="AU79" s="4">
        <f t="shared" si="108"/>
        <v>0</v>
      </c>
      <c r="AV79" s="4">
        <f t="shared" si="109"/>
        <v>-4241.4641809803097</v>
      </c>
      <c r="AW79" s="4">
        <f t="shared" si="110"/>
        <v>19.428152492668623</v>
      </c>
      <c r="AX79" s="4">
        <f t="shared" si="111"/>
        <v>0</v>
      </c>
      <c r="AY79" s="4">
        <f t="shared" si="112"/>
        <v>159.8240469208211</v>
      </c>
      <c r="AZ79" s="4">
        <f t="shared" si="113"/>
        <v>5.6032677000418936</v>
      </c>
      <c r="BA79" s="4" t="e">
        <f t="shared" si="114"/>
        <v>#VALUE!</v>
      </c>
      <c r="BB79" s="20">
        <f t="shared" si="115"/>
        <v>-145.9991621281944</v>
      </c>
      <c r="BC79" s="4">
        <f t="shared" si="116"/>
        <v>22.203602848764138</v>
      </c>
      <c r="BD79" s="4">
        <f t="shared" si="117"/>
        <v>0</v>
      </c>
      <c r="BE79" s="4">
        <f t="shared" si="118"/>
        <v>165.6891495601173</v>
      </c>
      <c r="BF79" s="4">
        <f t="shared" si="119"/>
        <v>3.1420192710515291</v>
      </c>
      <c r="BG79" s="4" t="e">
        <f t="shared" si="120"/>
        <v>#VALUE!</v>
      </c>
      <c r="BH79" s="20">
        <f t="shared" si="121"/>
        <v>-146.62756598240469</v>
      </c>
      <c r="BI79" s="194">
        <f t="shared" si="92"/>
        <v>-6.2262808349144994E-3</v>
      </c>
      <c r="BJ79" s="184">
        <f t="shared" si="122"/>
        <v>-6.2262808349144994E-3</v>
      </c>
    </row>
    <row r="80" spans="1:62" ht="12">
      <c r="A80" s="3" t="s">
        <v>283</v>
      </c>
      <c r="B80" s="4">
        <v>18794</v>
      </c>
      <c r="C80" s="51" t="s">
        <v>284</v>
      </c>
      <c r="D80" s="4">
        <v>13</v>
      </c>
      <c r="E80" s="4">
        <v>5451</v>
      </c>
      <c r="F80" s="4">
        <v>0</v>
      </c>
      <c r="G80" s="4">
        <v>68088</v>
      </c>
      <c r="H80" s="4">
        <v>26</v>
      </c>
      <c r="I80" s="4">
        <v>0</v>
      </c>
      <c r="J80" s="4">
        <v>-62663</v>
      </c>
      <c r="K80" s="4">
        <v>144</v>
      </c>
      <c r="L80" s="4">
        <v>-62519</v>
      </c>
      <c r="M80" s="4">
        <v>4083</v>
      </c>
      <c r="N80" s="4">
        <v>0</v>
      </c>
      <c r="O80" s="4">
        <v>67724</v>
      </c>
      <c r="P80" s="4">
        <v>33</v>
      </c>
      <c r="Q80" s="4">
        <v>0</v>
      </c>
      <c r="R80" s="4">
        <v>-63674</v>
      </c>
      <c r="S80" s="4">
        <v>144</v>
      </c>
      <c r="T80" s="4">
        <v>-63530</v>
      </c>
      <c r="U80" s="4">
        <v>0</v>
      </c>
      <c r="V80" s="4">
        <v>0</v>
      </c>
      <c r="W80" s="4">
        <v>1762</v>
      </c>
      <c r="X80" s="4">
        <v>0</v>
      </c>
      <c r="Y80" s="4">
        <v>0</v>
      </c>
      <c r="Z80" s="4">
        <v>-1762</v>
      </c>
      <c r="AA80" s="4">
        <v>0</v>
      </c>
      <c r="AB80" s="4">
        <v>0</v>
      </c>
      <c r="AC80" s="4">
        <v>1799</v>
      </c>
      <c r="AD80" s="4">
        <v>0</v>
      </c>
      <c r="AE80" s="4">
        <v>0</v>
      </c>
      <c r="AF80" s="4">
        <v>-1799</v>
      </c>
      <c r="AG80" s="93">
        <f t="shared" si="94"/>
        <v>290.03937426838354</v>
      </c>
      <c r="AH80" s="96">
        <f t="shared" si="95"/>
        <v>0</v>
      </c>
      <c r="AI80" s="4">
        <f t="shared" si="96"/>
        <v>3622.858359050761</v>
      </c>
      <c r="AJ80" s="4">
        <f t="shared" si="97"/>
        <v>1.383420240502288</v>
      </c>
      <c r="AK80" s="4">
        <f t="shared" si="98"/>
        <v>0</v>
      </c>
      <c r="AL80" s="17">
        <f t="shared" si="99"/>
        <v>-3334.2024050228797</v>
      </c>
      <c r="AM80" s="4">
        <f t="shared" si="100"/>
        <v>7.6620197935511332</v>
      </c>
      <c r="AN80" s="4">
        <f t="shared" si="101"/>
        <v>-3326.5403852293284</v>
      </c>
      <c r="AO80" s="4">
        <f t="shared" si="102"/>
        <v>217.25018622964777</v>
      </c>
      <c r="AP80" s="4">
        <f t="shared" si="103"/>
        <v>0</v>
      </c>
      <c r="AQ80" s="4">
        <f t="shared" si="104"/>
        <v>3603.4904756837291</v>
      </c>
      <c r="AR80" s="4">
        <f t="shared" si="105"/>
        <v>1.7558795360221346</v>
      </c>
      <c r="AS80" s="4">
        <f t="shared" si="106"/>
        <v>0</v>
      </c>
      <c r="AT80" s="17">
        <f t="shared" si="107"/>
        <v>-3387.9961689901033</v>
      </c>
      <c r="AU80" s="4">
        <f t="shared" si="108"/>
        <v>7.6620197935511332</v>
      </c>
      <c r="AV80" s="4">
        <f t="shared" si="109"/>
        <v>-3380.3341491965521</v>
      </c>
      <c r="AW80" s="4">
        <f t="shared" si="110"/>
        <v>0</v>
      </c>
      <c r="AX80" s="4">
        <f t="shared" si="111"/>
        <v>0</v>
      </c>
      <c r="AY80" s="4">
        <f t="shared" si="112"/>
        <v>93.753325529424288</v>
      </c>
      <c r="AZ80" s="4">
        <f t="shared" si="113"/>
        <v>0</v>
      </c>
      <c r="BA80" s="4">
        <f t="shared" si="114"/>
        <v>0</v>
      </c>
      <c r="BB80" s="20">
        <f t="shared" si="115"/>
        <v>-93.753325529424288</v>
      </c>
      <c r="BC80" s="4">
        <f t="shared" si="116"/>
        <v>0</v>
      </c>
      <c r="BD80" s="4">
        <f t="shared" si="117"/>
        <v>0</v>
      </c>
      <c r="BE80" s="4">
        <f t="shared" si="118"/>
        <v>95.722038948600613</v>
      </c>
      <c r="BF80" s="4">
        <f t="shared" si="119"/>
        <v>0</v>
      </c>
      <c r="BG80" s="4">
        <f t="shared" si="120"/>
        <v>0</v>
      </c>
      <c r="BH80" s="20">
        <f t="shared" si="121"/>
        <v>-95.722038948600613</v>
      </c>
      <c r="BI80" s="194">
        <f t="shared" si="92"/>
        <v>1.6266977105161118E-2</v>
      </c>
      <c r="BJ80" s="184">
        <f t="shared" si="122"/>
        <v>1.6303417806194709E-2</v>
      </c>
    </row>
    <row r="81" spans="1:62" ht="12">
      <c r="A81" s="3" t="s">
        <v>91</v>
      </c>
      <c r="B81" s="4">
        <v>18349</v>
      </c>
      <c r="C81" s="51" t="s">
        <v>92</v>
      </c>
      <c r="D81" s="4">
        <v>7</v>
      </c>
      <c r="E81" s="4">
        <v>11332</v>
      </c>
      <c r="F81" s="4">
        <v>0</v>
      </c>
      <c r="G81" s="4">
        <v>86347</v>
      </c>
      <c r="H81" s="4">
        <v>265</v>
      </c>
      <c r="I81" s="4">
        <v>0</v>
      </c>
      <c r="J81" s="4">
        <v>-75280</v>
      </c>
      <c r="K81" s="4">
        <v>165</v>
      </c>
      <c r="L81" s="4">
        <v>-75115</v>
      </c>
      <c r="M81" s="4">
        <v>7044</v>
      </c>
      <c r="N81" s="4">
        <v>0</v>
      </c>
      <c r="O81" s="4">
        <v>87095</v>
      </c>
      <c r="P81" s="4">
        <v>0</v>
      </c>
      <c r="Q81" s="4">
        <v>0</v>
      </c>
      <c r="R81" s="4">
        <v>-80051</v>
      </c>
      <c r="S81" s="4">
        <v>170</v>
      </c>
      <c r="T81" s="4">
        <v>-79881</v>
      </c>
      <c r="U81" s="4">
        <v>0</v>
      </c>
      <c r="V81" s="4">
        <v>0</v>
      </c>
      <c r="W81" s="4">
        <v>2232</v>
      </c>
      <c r="X81" s="4">
        <v>0</v>
      </c>
      <c r="Y81" s="4">
        <v>0</v>
      </c>
      <c r="Z81" s="4">
        <v>-2232</v>
      </c>
      <c r="AA81" s="4">
        <v>0</v>
      </c>
      <c r="AB81" s="4">
        <v>0</v>
      </c>
      <c r="AC81" s="4">
        <v>2356</v>
      </c>
      <c r="AD81" s="4">
        <v>0</v>
      </c>
      <c r="AE81" s="4">
        <v>0</v>
      </c>
      <c r="AF81" s="4">
        <v>-2356</v>
      </c>
      <c r="AG81" s="93">
        <f t="shared" si="94"/>
        <v>617.58133958253859</v>
      </c>
      <c r="AH81" s="96">
        <f t="shared" si="95"/>
        <v>0</v>
      </c>
      <c r="AI81" s="4">
        <f t="shared" si="96"/>
        <v>4705.8150307918686</v>
      </c>
      <c r="AJ81" s="4">
        <f t="shared" si="97"/>
        <v>14.442203934819336</v>
      </c>
      <c r="AK81" s="4">
        <f t="shared" si="98"/>
        <v>0</v>
      </c>
      <c r="AL81" s="17">
        <f t="shared" si="99"/>
        <v>-4102.6758951441498</v>
      </c>
      <c r="AM81" s="4">
        <f t="shared" si="100"/>
        <v>8.9923156575290211</v>
      </c>
      <c r="AN81" s="4">
        <f t="shared" si="101"/>
        <v>-4093.6835794866206</v>
      </c>
      <c r="AO81" s="4">
        <f t="shared" si="102"/>
        <v>383.89013025232981</v>
      </c>
      <c r="AP81" s="4">
        <f t="shared" si="103"/>
        <v>0</v>
      </c>
      <c r="AQ81" s="4">
        <f t="shared" si="104"/>
        <v>4746.5801951060002</v>
      </c>
      <c r="AR81" s="4">
        <f t="shared" si="105"/>
        <v>0</v>
      </c>
      <c r="AS81" s="4">
        <f t="shared" si="106"/>
        <v>0</v>
      </c>
      <c r="AT81" s="17">
        <f t="shared" si="107"/>
        <v>-4362.6900648536703</v>
      </c>
      <c r="AU81" s="4">
        <f t="shared" si="108"/>
        <v>9.2648100713935371</v>
      </c>
      <c r="AV81" s="4">
        <f t="shared" si="109"/>
        <v>-4353.4252547822771</v>
      </c>
      <c r="AW81" s="4">
        <f t="shared" si="110"/>
        <v>0</v>
      </c>
      <c r="AX81" s="4">
        <f t="shared" si="111"/>
        <v>0</v>
      </c>
      <c r="AY81" s="4">
        <f t="shared" si="112"/>
        <v>121.64150634911984</v>
      </c>
      <c r="AZ81" s="4">
        <f t="shared" si="113"/>
        <v>0</v>
      </c>
      <c r="BA81" s="4">
        <f t="shared" si="114"/>
        <v>0</v>
      </c>
      <c r="BB81" s="20">
        <f t="shared" si="115"/>
        <v>-121.64150634911984</v>
      </c>
      <c r="BC81" s="4">
        <f t="shared" si="116"/>
        <v>0</v>
      </c>
      <c r="BD81" s="4">
        <f t="shared" si="117"/>
        <v>0</v>
      </c>
      <c r="BE81" s="4">
        <f t="shared" si="118"/>
        <v>128.39936781295984</v>
      </c>
      <c r="BF81" s="4">
        <f t="shared" si="119"/>
        <v>0</v>
      </c>
      <c r="BG81" s="4">
        <f t="shared" si="120"/>
        <v>0</v>
      </c>
      <c r="BH81" s="20">
        <f t="shared" si="121"/>
        <v>-128.39936781295984</v>
      </c>
      <c r="BI81" s="194">
        <f t="shared" si="92"/>
        <v>6.3151512023944756E-2</v>
      </c>
      <c r="BJ81" s="184">
        <f t="shared" si="122"/>
        <v>6.322158584043347E-2</v>
      </c>
    </row>
    <row r="82" spans="1:62" ht="12">
      <c r="A82" s="3" t="s">
        <v>625</v>
      </c>
      <c r="B82" s="4">
        <v>18304</v>
      </c>
      <c r="C82" s="51" t="s">
        <v>626</v>
      </c>
      <c r="D82" s="4">
        <v>13</v>
      </c>
      <c r="E82" s="4">
        <v>14922</v>
      </c>
      <c r="F82" s="4">
        <v>0</v>
      </c>
      <c r="G82" s="4">
        <v>86040</v>
      </c>
      <c r="H82" s="4">
        <v>110</v>
      </c>
      <c r="I82" s="4">
        <v>0</v>
      </c>
      <c r="J82" s="4">
        <v>-71228</v>
      </c>
      <c r="K82" s="4">
        <v>111</v>
      </c>
      <c r="L82" s="4">
        <v>-71117</v>
      </c>
      <c r="M82" s="4">
        <v>14747</v>
      </c>
      <c r="N82" s="4">
        <v>0</v>
      </c>
      <c r="O82" s="4">
        <v>85091</v>
      </c>
      <c r="P82" s="4">
        <v>101</v>
      </c>
      <c r="Q82" s="4">
        <v>0</v>
      </c>
      <c r="R82" s="4">
        <v>-70445</v>
      </c>
      <c r="S82" s="4">
        <v>104</v>
      </c>
      <c r="T82" s="4">
        <v>-70341</v>
      </c>
      <c r="U82" s="4">
        <v>0</v>
      </c>
      <c r="V82" s="4">
        <v>0</v>
      </c>
      <c r="W82" s="4">
        <v>2192</v>
      </c>
      <c r="X82" s="4">
        <v>0</v>
      </c>
      <c r="Y82" s="4">
        <v>0</v>
      </c>
      <c r="Z82" s="4">
        <v>-2192</v>
      </c>
      <c r="AA82" s="4">
        <v>0</v>
      </c>
      <c r="AB82" s="4">
        <v>0</v>
      </c>
      <c r="AC82" s="4">
        <v>2231</v>
      </c>
      <c r="AD82" s="4">
        <v>0</v>
      </c>
      <c r="AE82" s="4">
        <v>0</v>
      </c>
      <c r="AF82" s="4">
        <v>-2231</v>
      </c>
      <c r="AG82" s="93">
        <f t="shared" si="94"/>
        <v>815.2316433566433</v>
      </c>
      <c r="AH82" s="96">
        <f t="shared" si="95"/>
        <v>0</v>
      </c>
      <c r="AI82" s="4">
        <f t="shared" si="96"/>
        <v>4700.6118881118882</v>
      </c>
      <c r="AJ82" s="4">
        <f t="shared" si="97"/>
        <v>6.009615384615385</v>
      </c>
      <c r="AK82" s="4">
        <f t="shared" si="98"/>
        <v>0</v>
      </c>
      <c r="AL82" s="17">
        <f t="shared" si="99"/>
        <v>-3891.38986013986</v>
      </c>
      <c r="AM82" s="4">
        <f t="shared" si="100"/>
        <v>6.0642482517482517</v>
      </c>
      <c r="AN82" s="4">
        <f t="shared" si="101"/>
        <v>-3885.3256118881118</v>
      </c>
      <c r="AO82" s="4">
        <f t="shared" si="102"/>
        <v>805.67089160839157</v>
      </c>
      <c r="AP82" s="4">
        <f t="shared" si="103"/>
        <v>0</v>
      </c>
      <c r="AQ82" s="4">
        <f t="shared" si="104"/>
        <v>4648.7652972027972</v>
      </c>
      <c r="AR82" s="4">
        <f t="shared" si="105"/>
        <v>5.5179195804195809</v>
      </c>
      <c r="AS82" s="4">
        <f t="shared" si="106"/>
        <v>0</v>
      </c>
      <c r="AT82" s="17">
        <f t="shared" si="107"/>
        <v>-3848.6123251748254</v>
      </c>
      <c r="AU82" s="4">
        <f t="shared" si="108"/>
        <v>5.6818181818181817</v>
      </c>
      <c r="AV82" s="4">
        <f t="shared" si="109"/>
        <v>-3842.9305069930069</v>
      </c>
      <c r="AW82" s="4">
        <f t="shared" si="110"/>
        <v>0</v>
      </c>
      <c r="AX82" s="4">
        <f t="shared" si="111"/>
        <v>0</v>
      </c>
      <c r="AY82" s="4">
        <f t="shared" si="112"/>
        <v>119.75524475524476</v>
      </c>
      <c r="AZ82" s="4">
        <f t="shared" si="113"/>
        <v>0</v>
      </c>
      <c r="BA82" s="4">
        <f t="shared" si="114"/>
        <v>0</v>
      </c>
      <c r="BB82" s="20">
        <f t="shared" si="115"/>
        <v>-119.75524475524476</v>
      </c>
      <c r="BC82" s="4">
        <f t="shared" si="116"/>
        <v>0</v>
      </c>
      <c r="BD82" s="4">
        <f t="shared" si="117"/>
        <v>0</v>
      </c>
      <c r="BE82" s="4">
        <f t="shared" si="118"/>
        <v>121.88592657342657</v>
      </c>
      <c r="BF82" s="4">
        <f t="shared" si="119"/>
        <v>0</v>
      </c>
      <c r="BG82" s="4">
        <f t="shared" si="120"/>
        <v>0</v>
      </c>
      <c r="BH82" s="20">
        <f t="shared" si="121"/>
        <v>-121.88592657342657</v>
      </c>
      <c r="BI82" s="194">
        <f t="shared" si="92"/>
        <v>-1.0133478616180747E-2</v>
      </c>
      <c r="BJ82" s="184">
        <f t="shared" si="122"/>
        <v>-1.0053335879632752E-2</v>
      </c>
    </row>
    <row r="83" spans="1:62" ht="12">
      <c r="A83" s="3" t="s">
        <v>403</v>
      </c>
      <c r="B83" s="4">
        <v>17245</v>
      </c>
      <c r="C83" s="51" t="s">
        <v>404</v>
      </c>
      <c r="D83" s="4">
        <v>10</v>
      </c>
      <c r="E83" s="4">
        <v>12686</v>
      </c>
      <c r="F83" s="4">
        <v>0</v>
      </c>
      <c r="G83" s="4">
        <v>97283</v>
      </c>
      <c r="H83" s="4">
        <v>127</v>
      </c>
      <c r="I83" s="4">
        <v>0</v>
      </c>
      <c r="J83" s="4">
        <v>-84724</v>
      </c>
      <c r="K83" s="4">
        <v>27</v>
      </c>
      <c r="L83" s="4">
        <v>-84697</v>
      </c>
      <c r="M83" s="4">
        <v>10987</v>
      </c>
      <c r="N83" s="4">
        <v>0</v>
      </c>
      <c r="O83" s="4">
        <v>96508</v>
      </c>
      <c r="P83" s="4">
        <v>106</v>
      </c>
      <c r="Q83" s="4">
        <v>0</v>
      </c>
      <c r="R83" s="4">
        <v>-85627</v>
      </c>
      <c r="S83" s="4">
        <v>31</v>
      </c>
      <c r="T83" s="4">
        <v>-85596</v>
      </c>
      <c r="U83" s="4">
        <v>0</v>
      </c>
      <c r="V83" s="4">
        <v>0</v>
      </c>
      <c r="W83" s="4">
        <v>1606</v>
      </c>
      <c r="X83" s="4">
        <v>0</v>
      </c>
      <c r="Y83" s="4">
        <v>0</v>
      </c>
      <c r="Z83" s="4">
        <v>-1606</v>
      </c>
      <c r="AA83" s="4">
        <v>0</v>
      </c>
      <c r="AB83" s="4">
        <v>0</v>
      </c>
      <c r="AC83" s="4">
        <v>1605</v>
      </c>
      <c r="AD83" s="4">
        <v>0</v>
      </c>
      <c r="AE83" s="4">
        <v>0</v>
      </c>
      <c r="AF83" s="4">
        <v>-1605</v>
      </c>
      <c r="AG83" s="93">
        <f t="shared" si="94"/>
        <v>735.63351696143809</v>
      </c>
      <c r="AH83" s="96">
        <f t="shared" si="95"/>
        <v>0</v>
      </c>
      <c r="AI83" s="4">
        <f t="shared" si="96"/>
        <v>5641.2293418382142</v>
      </c>
      <c r="AJ83" s="4">
        <f t="shared" si="97"/>
        <v>7.3644534647723976</v>
      </c>
      <c r="AK83" s="4">
        <f t="shared" si="98"/>
        <v>0</v>
      </c>
      <c r="AL83" s="17">
        <f t="shared" si="99"/>
        <v>-4912.9602783415485</v>
      </c>
      <c r="AM83" s="4">
        <f t="shared" si="100"/>
        <v>1.5656712090461002</v>
      </c>
      <c r="AN83" s="4">
        <f t="shared" si="101"/>
        <v>-4911.3946071325017</v>
      </c>
      <c r="AO83" s="4">
        <f t="shared" si="102"/>
        <v>637.11220643664831</v>
      </c>
      <c r="AP83" s="4">
        <f t="shared" si="103"/>
        <v>0</v>
      </c>
      <c r="AQ83" s="4">
        <f t="shared" si="104"/>
        <v>5596.288779356335</v>
      </c>
      <c r="AR83" s="4">
        <f t="shared" si="105"/>
        <v>6.146709191069875</v>
      </c>
      <c r="AS83" s="4">
        <f t="shared" si="106"/>
        <v>0</v>
      </c>
      <c r="AT83" s="17">
        <f t="shared" si="107"/>
        <v>-4965.3232821107567</v>
      </c>
      <c r="AU83" s="4">
        <f t="shared" si="108"/>
        <v>1.7976224992751522</v>
      </c>
      <c r="AV83" s="4">
        <f t="shared" si="109"/>
        <v>-4963.5256596114814</v>
      </c>
      <c r="AW83" s="4">
        <f t="shared" si="110"/>
        <v>0</v>
      </c>
      <c r="AX83" s="4">
        <f t="shared" si="111"/>
        <v>0</v>
      </c>
      <c r="AY83" s="4">
        <f t="shared" si="112"/>
        <v>93.128443026964334</v>
      </c>
      <c r="AZ83" s="4">
        <f t="shared" si="113"/>
        <v>0</v>
      </c>
      <c r="BA83" s="4">
        <f t="shared" si="114"/>
        <v>0</v>
      </c>
      <c r="BB83" s="20">
        <f t="shared" si="115"/>
        <v>-93.128443026964334</v>
      </c>
      <c r="BC83" s="4">
        <f t="shared" si="116"/>
        <v>0</v>
      </c>
      <c r="BD83" s="4">
        <f t="shared" si="117"/>
        <v>0</v>
      </c>
      <c r="BE83" s="4">
        <f t="shared" si="118"/>
        <v>93.070455204407068</v>
      </c>
      <c r="BF83" s="4">
        <f t="shared" si="119"/>
        <v>0</v>
      </c>
      <c r="BG83" s="4">
        <f t="shared" si="120"/>
        <v>0</v>
      </c>
      <c r="BH83" s="20">
        <f t="shared" si="121"/>
        <v>-93.070455204407068</v>
      </c>
      <c r="BI83" s="194">
        <f t="shared" si="92"/>
        <v>1.0448279856364984E-2</v>
      </c>
      <c r="BJ83" s="184">
        <f t="shared" si="122"/>
        <v>1.0405200282724847E-2</v>
      </c>
    </row>
    <row r="84" spans="1:62" ht="12">
      <c r="A84" s="3" t="s">
        <v>67</v>
      </c>
      <c r="B84" s="4">
        <v>16572</v>
      </c>
      <c r="C84" s="51" t="s">
        <v>68</v>
      </c>
      <c r="D84" s="4">
        <v>5</v>
      </c>
      <c r="E84" s="4">
        <v>694</v>
      </c>
      <c r="F84" s="4">
        <v>0</v>
      </c>
      <c r="G84" s="4">
        <v>69690</v>
      </c>
      <c r="H84" s="4">
        <v>0</v>
      </c>
      <c r="I84" s="4">
        <v>0</v>
      </c>
      <c r="J84" s="4">
        <v>-68996</v>
      </c>
      <c r="K84" s="4">
        <v>0</v>
      </c>
      <c r="L84" s="4">
        <v>-68996</v>
      </c>
      <c r="M84" s="4">
        <v>694</v>
      </c>
      <c r="N84" s="4">
        <v>0</v>
      </c>
      <c r="O84" s="4">
        <v>72308</v>
      </c>
      <c r="P84" s="4">
        <v>0</v>
      </c>
      <c r="Q84" s="4">
        <v>0</v>
      </c>
      <c r="R84" s="4">
        <v>-71614</v>
      </c>
      <c r="S84" s="4">
        <v>0</v>
      </c>
      <c r="T84" s="4">
        <v>-71614</v>
      </c>
      <c r="U84" s="4">
        <v>0</v>
      </c>
      <c r="V84" s="4">
        <v>0</v>
      </c>
      <c r="W84" s="4">
        <v>1610</v>
      </c>
      <c r="X84" s="4">
        <v>0</v>
      </c>
      <c r="Y84" s="4">
        <v>0</v>
      </c>
      <c r="Z84" s="4">
        <v>-1610</v>
      </c>
      <c r="AA84" s="4">
        <v>0</v>
      </c>
      <c r="AB84" s="4">
        <v>0</v>
      </c>
      <c r="AC84" s="4">
        <v>1619</v>
      </c>
      <c r="AD84" s="4">
        <v>0</v>
      </c>
      <c r="AE84" s="4">
        <v>0</v>
      </c>
      <c r="AF84" s="4">
        <v>-1619</v>
      </c>
      <c r="AG84" s="93">
        <f t="shared" si="94"/>
        <v>41.877866280473086</v>
      </c>
      <c r="AH84" s="96">
        <f t="shared" si="95"/>
        <v>0</v>
      </c>
      <c r="AI84" s="4">
        <f t="shared" si="96"/>
        <v>4205.2860246198406</v>
      </c>
      <c r="AJ84" s="4">
        <f t="shared" si="97"/>
        <v>0</v>
      </c>
      <c r="AK84" s="4">
        <f t="shared" si="98"/>
        <v>0</v>
      </c>
      <c r="AL84" s="17">
        <f t="shared" si="99"/>
        <v>-4163.4081583393672</v>
      </c>
      <c r="AM84" s="4">
        <f t="shared" si="100"/>
        <v>0</v>
      </c>
      <c r="AN84" s="4">
        <f t="shared" si="101"/>
        <v>-4163.4081583393672</v>
      </c>
      <c r="AO84" s="4">
        <f t="shared" si="102"/>
        <v>41.877866280473086</v>
      </c>
      <c r="AP84" s="4">
        <f t="shared" si="103"/>
        <v>0</v>
      </c>
      <c r="AQ84" s="4">
        <f t="shared" si="104"/>
        <v>4363.2633357470431</v>
      </c>
      <c r="AR84" s="4">
        <f t="shared" si="105"/>
        <v>0</v>
      </c>
      <c r="AS84" s="4">
        <f t="shared" si="106"/>
        <v>0</v>
      </c>
      <c r="AT84" s="17">
        <f t="shared" si="107"/>
        <v>-4321.3854694665697</v>
      </c>
      <c r="AU84" s="4">
        <f t="shared" si="108"/>
        <v>0</v>
      </c>
      <c r="AV84" s="4">
        <f t="shared" si="109"/>
        <v>-4321.3854694665697</v>
      </c>
      <c r="AW84" s="4">
        <f t="shared" si="110"/>
        <v>0</v>
      </c>
      <c r="AX84" s="4">
        <f t="shared" si="111"/>
        <v>0</v>
      </c>
      <c r="AY84" s="4">
        <f t="shared" si="112"/>
        <v>97.15182235095341</v>
      </c>
      <c r="AZ84" s="4">
        <f t="shared" si="113"/>
        <v>0</v>
      </c>
      <c r="BA84" s="4">
        <f t="shared" si="114"/>
        <v>0</v>
      </c>
      <c r="BB84" s="20">
        <f t="shared" si="115"/>
        <v>-97.15182235095341</v>
      </c>
      <c r="BC84" s="4">
        <f t="shared" si="116"/>
        <v>0</v>
      </c>
      <c r="BD84" s="4">
        <f t="shared" si="117"/>
        <v>0</v>
      </c>
      <c r="BE84" s="4">
        <f t="shared" si="118"/>
        <v>97.694907072169926</v>
      </c>
      <c r="BF84" s="4">
        <f t="shared" si="119"/>
        <v>0</v>
      </c>
      <c r="BG84" s="4">
        <f t="shared" si="120"/>
        <v>0</v>
      </c>
      <c r="BH84" s="20">
        <f t="shared" si="121"/>
        <v>-97.694907072169926</v>
      </c>
      <c r="BI84" s="194">
        <f t="shared" si="92"/>
        <v>3.7206469705124201E-2</v>
      </c>
      <c r="BJ84" s="184">
        <f t="shared" si="122"/>
        <v>3.7206469705124201E-2</v>
      </c>
    </row>
    <row r="85" spans="1:62" ht="12">
      <c r="A85" s="3" t="s">
        <v>40</v>
      </c>
      <c r="B85" s="4">
        <v>16464</v>
      </c>
      <c r="C85" s="51" t="s">
        <v>41</v>
      </c>
      <c r="D85" s="4">
        <v>6</v>
      </c>
      <c r="E85" s="4">
        <v>18525</v>
      </c>
      <c r="F85" s="4">
        <v>0</v>
      </c>
      <c r="G85" s="4">
        <v>78457</v>
      </c>
      <c r="H85" s="4">
        <v>174</v>
      </c>
      <c r="I85" s="4">
        <v>0</v>
      </c>
      <c r="J85" s="4">
        <v>-60106</v>
      </c>
      <c r="K85" s="4">
        <v>43</v>
      </c>
      <c r="L85" s="4">
        <v>-60063</v>
      </c>
      <c r="M85" s="4">
        <v>16997</v>
      </c>
      <c r="N85" s="4">
        <v>0</v>
      </c>
      <c r="O85" s="4">
        <v>78148</v>
      </c>
      <c r="P85" s="4">
        <v>232</v>
      </c>
      <c r="Q85" s="4">
        <v>0</v>
      </c>
      <c r="R85" s="4">
        <v>-61383</v>
      </c>
      <c r="S85" s="4">
        <v>0</v>
      </c>
      <c r="T85" s="4">
        <v>-61383</v>
      </c>
      <c r="U85" s="4">
        <v>0</v>
      </c>
      <c r="V85" s="4">
        <v>0</v>
      </c>
      <c r="W85" s="4">
        <v>1277</v>
      </c>
      <c r="X85" s="4">
        <v>0</v>
      </c>
      <c r="Y85" s="4">
        <v>0</v>
      </c>
      <c r="Z85" s="4">
        <v>-1277</v>
      </c>
      <c r="AA85" s="4">
        <v>0</v>
      </c>
      <c r="AB85" s="4">
        <v>0</v>
      </c>
      <c r="AC85" s="4">
        <v>1308</v>
      </c>
      <c r="AD85" s="4">
        <v>0</v>
      </c>
      <c r="AE85" s="4">
        <v>0</v>
      </c>
      <c r="AF85" s="4">
        <v>-1308</v>
      </c>
      <c r="AG85" s="93">
        <f t="shared" si="94"/>
        <v>1125.1822157434403</v>
      </c>
      <c r="AH85" s="96">
        <f t="shared" si="95"/>
        <v>0</v>
      </c>
      <c r="AI85" s="4">
        <f t="shared" si="96"/>
        <v>4765.3668610301265</v>
      </c>
      <c r="AJ85" s="4">
        <f t="shared" si="97"/>
        <v>10.568513119533527</v>
      </c>
      <c r="AK85" s="4">
        <f t="shared" si="98"/>
        <v>0</v>
      </c>
      <c r="AL85" s="17">
        <f t="shared" si="99"/>
        <v>-3650.7531584062194</v>
      </c>
      <c r="AM85" s="4">
        <f t="shared" si="100"/>
        <v>2.6117589893100099</v>
      </c>
      <c r="AN85" s="4">
        <f t="shared" si="101"/>
        <v>-3648.1413994169097</v>
      </c>
      <c r="AO85" s="4">
        <f t="shared" si="102"/>
        <v>1032.3736637512147</v>
      </c>
      <c r="AP85" s="4">
        <f t="shared" si="103"/>
        <v>0</v>
      </c>
      <c r="AQ85" s="4">
        <f t="shared" si="104"/>
        <v>4746.5986394557822</v>
      </c>
      <c r="AR85" s="4">
        <f t="shared" si="105"/>
        <v>14.091350826044703</v>
      </c>
      <c r="AS85" s="4">
        <f t="shared" si="106"/>
        <v>0</v>
      </c>
      <c r="AT85" s="17">
        <f t="shared" si="107"/>
        <v>-3728.3163265306121</v>
      </c>
      <c r="AU85" s="4">
        <f t="shared" si="108"/>
        <v>0</v>
      </c>
      <c r="AV85" s="4">
        <f t="shared" si="109"/>
        <v>-3728.3163265306121</v>
      </c>
      <c r="AW85" s="4">
        <f t="shared" si="110"/>
        <v>0</v>
      </c>
      <c r="AX85" s="4">
        <f t="shared" si="111"/>
        <v>0</v>
      </c>
      <c r="AY85" s="4">
        <f t="shared" si="112"/>
        <v>77.563168124392618</v>
      </c>
      <c r="AZ85" s="4">
        <f t="shared" si="113"/>
        <v>0</v>
      </c>
      <c r="BA85" s="4">
        <f t="shared" si="114"/>
        <v>0</v>
      </c>
      <c r="BB85" s="20">
        <f t="shared" si="115"/>
        <v>-77.563168124392618</v>
      </c>
      <c r="BC85" s="4">
        <f t="shared" si="116"/>
        <v>0</v>
      </c>
      <c r="BD85" s="4">
        <f t="shared" si="117"/>
        <v>0</v>
      </c>
      <c r="BE85" s="4">
        <f t="shared" si="118"/>
        <v>79.446064139941697</v>
      </c>
      <c r="BF85" s="4">
        <f t="shared" si="119"/>
        <v>0</v>
      </c>
      <c r="BG85" s="4">
        <f t="shared" si="120"/>
        <v>0</v>
      </c>
      <c r="BH85" s="20">
        <f t="shared" si="121"/>
        <v>-79.446064139941697</v>
      </c>
      <c r="BI85" s="194">
        <f t="shared" si="92"/>
        <v>2.1308831435413733E-2</v>
      </c>
      <c r="BJ85" s="184">
        <f t="shared" si="122"/>
        <v>2.2024779915226667E-2</v>
      </c>
    </row>
    <row r="86" spans="1:62" ht="12">
      <c r="A86" s="3" t="s">
        <v>135</v>
      </c>
      <c r="B86" s="4">
        <v>16340</v>
      </c>
      <c r="C86" s="51" t="s">
        <v>136</v>
      </c>
      <c r="D86" s="4">
        <v>5</v>
      </c>
      <c r="E86" s="4">
        <v>9945</v>
      </c>
      <c r="F86" s="4">
        <v>55</v>
      </c>
      <c r="G86" s="4">
        <v>66634</v>
      </c>
      <c r="H86" s="4">
        <v>111</v>
      </c>
      <c r="I86" s="4">
        <v>3</v>
      </c>
      <c r="J86" s="4">
        <v>-56748</v>
      </c>
      <c r="K86" s="4">
        <v>24</v>
      </c>
      <c r="L86" s="4">
        <v>-56724</v>
      </c>
      <c r="M86" s="4">
        <v>7995</v>
      </c>
      <c r="N86" s="4">
        <v>23</v>
      </c>
      <c r="O86" s="4">
        <v>65199</v>
      </c>
      <c r="P86" s="4">
        <v>80</v>
      </c>
      <c r="Q86" s="4">
        <v>0</v>
      </c>
      <c r="R86" s="4">
        <v>-57261</v>
      </c>
      <c r="S86" s="4">
        <v>22</v>
      </c>
      <c r="T86" s="4">
        <v>-57239</v>
      </c>
      <c r="U86" s="4">
        <v>0</v>
      </c>
      <c r="V86" s="4">
        <v>0</v>
      </c>
      <c r="W86" s="4">
        <v>1256</v>
      </c>
      <c r="X86" s="4">
        <v>0</v>
      </c>
      <c r="Y86" s="4">
        <v>0</v>
      </c>
      <c r="Z86" s="4">
        <v>-1256</v>
      </c>
      <c r="AA86" s="4">
        <v>0</v>
      </c>
      <c r="AB86" s="4">
        <v>0</v>
      </c>
      <c r="AC86" s="4">
        <v>1362</v>
      </c>
      <c r="AD86" s="4">
        <v>0</v>
      </c>
      <c r="AE86" s="4">
        <v>0</v>
      </c>
      <c r="AF86" s="4">
        <v>-1362</v>
      </c>
      <c r="AG86" s="93">
        <f t="shared" si="94"/>
        <v>608.62913096695229</v>
      </c>
      <c r="AH86" s="96">
        <f t="shared" si="95"/>
        <v>3.3659730722154224</v>
      </c>
      <c r="AI86" s="4">
        <f t="shared" si="96"/>
        <v>4077.9681762545902</v>
      </c>
      <c r="AJ86" s="4">
        <f t="shared" si="97"/>
        <v>6.7931456548347615</v>
      </c>
      <c r="AK86" s="4">
        <f t="shared" si="98"/>
        <v>0.18359853121175029</v>
      </c>
      <c r="AL86" s="17">
        <f t="shared" si="99"/>
        <v>-3472.949816401469</v>
      </c>
      <c r="AM86" s="4">
        <f t="shared" si="100"/>
        <v>1.4687882496940023</v>
      </c>
      <c r="AN86" s="4">
        <f t="shared" si="101"/>
        <v>-3471.4810281517748</v>
      </c>
      <c r="AO86" s="4">
        <f t="shared" si="102"/>
        <v>489.29008567931459</v>
      </c>
      <c r="AP86" s="4">
        <f t="shared" si="103"/>
        <v>1.4075887392900857</v>
      </c>
      <c r="AQ86" s="4">
        <f t="shared" si="104"/>
        <v>3990.1468788249695</v>
      </c>
      <c r="AR86" s="4">
        <f t="shared" si="105"/>
        <v>4.8959608323133414</v>
      </c>
      <c r="AS86" s="4">
        <f t="shared" si="106"/>
        <v>0</v>
      </c>
      <c r="AT86" s="17">
        <f t="shared" si="107"/>
        <v>-3504.345165238678</v>
      </c>
      <c r="AU86" s="4">
        <f t="shared" si="108"/>
        <v>1.346389228886169</v>
      </c>
      <c r="AV86" s="4">
        <f t="shared" si="109"/>
        <v>-3502.998776009792</v>
      </c>
      <c r="AW86" s="4">
        <f t="shared" si="110"/>
        <v>0</v>
      </c>
      <c r="AX86" s="4">
        <f t="shared" si="111"/>
        <v>0</v>
      </c>
      <c r="AY86" s="4">
        <f t="shared" si="112"/>
        <v>76.866585067319463</v>
      </c>
      <c r="AZ86" s="4">
        <f t="shared" si="113"/>
        <v>0</v>
      </c>
      <c r="BA86" s="4">
        <f t="shared" si="114"/>
        <v>0</v>
      </c>
      <c r="BB86" s="20">
        <f t="shared" si="115"/>
        <v>-76.866585067319463</v>
      </c>
      <c r="BC86" s="4">
        <f t="shared" si="116"/>
        <v>0</v>
      </c>
      <c r="BD86" s="4">
        <f t="shared" si="117"/>
        <v>0</v>
      </c>
      <c r="BE86" s="4">
        <f t="shared" si="118"/>
        <v>83.353733170134646</v>
      </c>
      <c r="BF86" s="4">
        <f t="shared" si="119"/>
        <v>0</v>
      </c>
      <c r="BG86" s="4">
        <f t="shared" si="120"/>
        <v>0</v>
      </c>
      <c r="BH86" s="20">
        <f t="shared" si="121"/>
        <v>-83.353733170134646</v>
      </c>
      <c r="BI86" s="194">
        <f t="shared" si="92"/>
        <v>1.0671677815322855E-2</v>
      </c>
      <c r="BJ86" s="184">
        <f t="shared" si="122"/>
        <v>1.0710589858571762E-2</v>
      </c>
    </row>
    <row r="87" spans="1:62" ht="12">
      <c r="A87" s="3" t="s">
        <v>367</v>
      </c>
      <c r="B87" s="4">
        <v>15814</v>
      </c>
      <c r="C87" s="51" t="s">
        <v>368</v>
      </c>
      <c r="D87" s="4">
        <v>7</v>
      </c>
      <c r="E87" s="4">
        <v>70</v>
      </c>
      <c r="F87" s="4">
        <v>0</v>
      </c>
      <c r="G87" s="4">
        <v>56091</v>
      </c>
      <c r="H87" s="4">
        <v>0</v>
      </c>
      <c r="I87" s="4">
        <v>0</v>
      </c>
      <c r="J87" s="4">
        <v>-56021</v>
      </c>
      <c r="K87" s="4">
        <v>78</v>
      </c>
      <c r="L87" s="4">
        <v>-55943</v>
      </c>
      <c r="M87" s="4">
        <v>80</v>
      </c>
      <c r="N87" s="4">
        <v>0</v>
      </c>
      <c r="O87" s="4">
        <v>57968</v>
      </c>
      <c r="P87" s="4">
        <v>0</v>
      </c>
      <c r="Q87" s="4">
        <v>0</v>
      </c>
      <c r="R87" s="4">
        <v>-57888</v>
      </c>
      <c r="S87" s="4">
        <v>61</v>
      </c>
      <c r="T87" s="4">
        <v>-57827</v>
      </c>
      <c r="U87" s="4">
        <v>0</v>
      </c>
      <c r="V87" s="4">
        <v>0</v>
      </c>
      <c r="W87" s="4">
        <v>1877</v>
      </c>
      <c r="X87" s="4">
        <v>0</v>
      </c>
      <c r="Y87" s="4">
        <v>0</v>
      </c>
      <c r="Z87" s="4">
        <v>-1877</v>
      </c>
      <c r="AA87" s="4">
        <v>0</v>
      </c>
      <c r="AB87" s="4">
        <v>0</v>
      </c>
      <c r="AC87" s="4">
        <v>1773</v>
      </c>
      <c r="AD87" s="4">
        <v>0</v>
      </c>
      <c r="AE87" s="4">
        <v>0</v>
      </c>
      <c r="AF87" s="4">
        <v>-1773</v>
      </c>
      <c r="AG87" s="93">
        <f t="shared" si="94"/>
        <v>4.4264575692424435</v>
      </c>
      <c r="AH87" s="96">
        <f t="shared" si="95"/>
        <v>0</v>
      </c>
      <c r="AI87" s="4">
        <f t="shared" si="96"/>
        <v>3546.9204502339699</v>
      </c>
      <c r="AJ87" s="4">
        <f t="shared" si="97"/>
        <v>0</v>
      </c>
      <c r="AK87" s="4">
        <f t="shared" si="98"/>
        <v>0</v>
      </c>
      <c r="AL87" s="17">
        <f t="shared" si="99"/>
        <v>-3542.4939926647276</v>
      </c>
      <c r="AM87" s="4">
        <f t="shared" si="100"/>
        <v>4.9323384342987229</v>
      </c>
      <c r="AN87" s="4">
        <f t="shared" si="101"/>
        <v>-3537.5616542304288</v>
      </c>
      <c r="AO87" s="4">
        <f t="shared" si="102"/>
        <v>5.0588086505627921</v>
      </c>
      <c r="AP87" s="4">
        <f t="shared" si="103"/>
        <v>0</v>
      </c>
      <c r="AQ87" s="4">
        <f t="shared" si="104"/>
        <v>3665.6127481977992</v>
      </c>
      <c r="AR87" s="4">
        <f t="shared" si="105"/>
        <v>0</v>
      </c>
      <c r="AS87" s="4">
        <f t="shared" si="106"/>
        <v>0</v>
      </c>
      <c r="AT87" s="17">
        <f t="shared" si="107"/>
        <v>-3660.5539395472365</v>
      </c>
      <c r="AU87" s="4">
        <f t="shared" si="108"/>
        <v>3.8573415960541291</v>
      </c>
      <c r="AV87" s="4">
        <f t="shared" si="109"/>
        <v>-3656.6965979511824</v>
      </c>
      <c r="AW87" s="4">
        <f t="shared" si="110"/>
        <v>0</v>
      </c>
      <c r="AX87" s="4">
        <f t="shared" si="111"/>
        <v>0</v>
      </c>
      <c r="AY87" s="4">
        <f t="shared" si="112"/>
        <v>118.69229796382952</v>
      </c>
      <c r="AZ87" s="4">
        <f t="shared" si="113"/>
        <v>0</v>
      </c>
      <c r="BA87" s="4">
        <f t="shared" si="114"/>
        <v>0</v>
      </c>
      <c r="BB87" s="20">
        <f t="shared" si="115"/>
        <v>-118.69229796382952</v>
      </c>
      <c r="BC87" s="4">
        <f t="shared" si="116"/>
        <v>0</v>
      </c>
      <c r="BD87" s="4">
        <f t="shared" si="117"/>
        <v>0</v>
      </c>
      <c r="BE87" s="4">
        <f t="shared" si="118"/>
        <v>112.11584671809788</v>
      </c>
      <c r="BF87" s="4">
        <f t="shared" si="119"/>
        <v>0</v>
      </c>
      <c r="BG87" s="4">
        <f t="shared" si="120"/>
        <v>0</v>
      </c>
      <c r="BH87" s="20">
        <f t="shared" si="121"/>
        <v>-112.11584671809788</v>
      </c>
      <c r="BI87" s="194">
        <f t="shared" si="92"/>
        <v>3.0450101903347404E-2</v>
      </c>
      <c r="BJ87" s="184">
        <f t="shared" si="122"/>
        <v>3.078519543410585E-2</v>
      </c>
    </row>
    <row r="88" spans="1:62" ht="12">
      <c r="A88" s="3" t="s">
        <v>303</v>
      </c>
      <c r="B88" s="4">
        <v>15632</v>
      </c>
      <c r="C88" s="51" t="s">
        <v>304</v>
      </c>
      <c r="D88" s="4">
        <v>2</v>
      </c>
      <c r="E88" s="4">
        <v>12395</v>
      </c>
      <c r="F88" s="4" t="s">
        <v>44</v>
      </c>
      <c r="G88" s="4">
        <v>77134</v>
      </c>
      <c r="H88" s="4">
        <v>30</v>
      </c>
      <c r="I88" s="4" t="s">
        <v>44</v>
      </c>
      <c r="J88" s="4">
        <v>-64769</v>
      </c>
      <c r="K88" s="4">
        <v>5</v>
      </c>
      <c r="L88" s="4">
        <v>-64764</v>
      </c>
      <c r="M88" s="4">
        <v>9050</v>
      </c>
      <c r="N88" s="4" t="s">
        <v>44</v>
      </c>
      <c r="O88" s="4">
        <v>79292</v>
      </c>
      <c r="P88" s="4">
        <v>23</v>
      </c>
      <c r="Q88" s="4" t="s">
        <v>44</v>
      </c>
      <c r="R88" s="4">
        <v>-70265</v>
      </c>
      <c r="S88" s="4">
        <v>5</v>
      </c>
      <c r="T88" s="4">
        <v>-70260</v>
      </c>
      <c r="U88" s="4" t="s">
        <v>44</v>
      </c>
      <c r="V88" s="4" t="s">
        <v>44</v>
      </c>
      <c r="W88" s="4">
        <v>1207</v>
      </c>
      <c r="X88" s="4" t="s">
        <v>44</v>
      </c>
      <c r="Y88" s="4" t="s">
        <v>44</v>
      </c>
      <c r="Z88" s="4">
        <v>-1207</v>
      </c>
      <c r="AA88" s="4" t="s">
        <v>44</v>
      </c>
      <c r="AB88" s="4" t="s">
        <v>44</v>
      </c>
      <c r="AC88" s="4">
        <v>1222</v>
      </c>
      <c r="AD88" s="4" t="s">
        <v>44</v>
      </c>
      <c r="AE88" s="4" t="s">
        <v>44</v>
      </c>
      <c r="AF88" s="4">
        <v>-1222</v>
      </c>
      <c r="AG88" s="93">
        <f t="shared" si="94"/>
        <v>792.92476970317296</v>
      </c>
      <c r="AH88" s="96" t="e">
        <f t="shared" si="95"/>
        <v>#VALUE!</v>
      </c>
      <c r="AI88" s="4">
        <f t="shared" si="96"/>
        <v>4934.3654042988737</v>
      </c>
      <c r="AJ88" s="4">
        <f t="shared" si="97"/>
        <v>1.9191402251791199</v>
      </c>
      <c r="AK88" s="4" t="e">
        <f t="shared" si="98"/>
        <v>#VALUE!</v>
      </c>
      <c r="AL88" s="17">
        <f t="shared" si="99"/>
        <v>-4143.3597748208804</v>
      </c>
      <c r="AM88" s="4">
        <f t="shared" si="100"/>
        <v>0.31985670419651996</v>
      </c>
      <c r="AN88" s="4">
        <f t="shared" si="101"/>
        <v>-4143.039918116684</v>
      </c>
      <c r="AO88" s="4">
        <f t="shared" si="102"/>
        <v>578.94063459570111</v>
      </c>
      <c r="AP88" s="4" t="e">
        <f t="shared" si="103"/>
        <v>#VALUE!</v>
      </c>
      <c r="AQ88" s="4">
        <f t="shared" si="104"/>
        <v>5072.4155578300924</v>
      </c>
      <c r="AR88" s="4">
        <f t="shared" si="105"/>
        <v>1.4713408393039917</v>
      </c>
      <c r="AS88" s="4" t="e">
        <f t="shared" si="106"/>
        <v>#VALUE!</v>
      </c>
      <c r="AT88" s="17">
        <f t="shared" si="107"/>
        <v>-4494.9462640736947</v>
      </c>
      <c r="AU88" s="4">
        <f t="shared" si="108"/>
        <v>0.31985670419651996</v>
      </c>
      <c r="AV88" s="4">
        <f t="shared" si="109"/>
        <v>-4494.6264073694983</v>
      </c>
      <c r="AW88" s="4" t="e">
        <f t="shared" si="110"/>
        <v>#VALUE!</v>
      </c>
      <c r="AX88" s="4" t="e">
        <f t="shared" si="111"/>
        <v>#VALUE!</v>
      </c>
      <c r="AY88" s="4">
        <f t="shared" si="112"/>
        <v>77.213408393039913</v>
      </c>
      <c r="AZ88" s="4" t="e">
        <f t="shared" si="113"/>
        <v>#VALUE!</v>
      </c>
      <c r="BA88" s="4" t="e">
        <f t="shared" si="114"/>
        <v>#VALUE!</v>
      </c>
      <c r="BB88" s="20">
        <f t="shared" si="115"/>
        <v>-77.213408393039913</v>
      </c>
      <c r="BC88" s="4" t="e">
        <f t="shared" si="116"/>
        <v>#VALUE!</v>
      </c>
      <c r="BD88" s="4" t="e">
        <f t="shared" si="117"/>
        <v>#VALUE!</v>
      </c>
      <c r="BE88" s="4">
        <f t="shared" si="118"/>
        <v>78.172978505629473</v>
      </c>
      <c r="BF88" s="4" t="e">
        <f t="shared" si="119"/>
        <v>#VALUE!</v>
      </c>
      <c r="BG88" s="4" t="e">
        <f t="shared" si="120"/>
        <v>#VALUE!</v>
      </c>
      <c r="BH88" s="20">
        <f t="shared" si="121"/>
        <v>-78.172978505629473</v>
      </c>
      <c r="BI88" s="194">
        <f t="shared" si="92"/>
        <v>8.3530374681702435E-2</v>
      </c>
      <c r="BJ88" s="184">
        <f t="shared" si="122"/>
        <v>8.3536705522123444E-2</v>
      </c>
    </row>
    <row r="89" spans="1:62" ht="12">
      <c r="A89" s="3" t="s">
        <v>581</v>
      </c>
      <c r="B89" s="4">
        <v>15463</v>
      </c>
      <c r="C89" s="51" t="s">
        <v>582</v>
      </c>
      <c r="D89" s="4">
        <v>2</v>
      </c>
      <c r="E89" s="4">
        <v>16743</v>
      </c>
      <c r="F89" s="4">
        <v>0</v>
      </c>
      <c r="G89" s="4">
        <v>76884</v>
      </c>
      <c r="H89" s="4">
        <v>173</v>
      </c>
      <c r="I89" s="4">
        <v>0</v>
      </c>
      <c r="J89" s="4">
        <v>-60314</v>
      </c>
      <c r="K89" s="4">
        <v>29</v>
      </c>
      <c r="L89" s="4">
        <v>-60285</v>
      </c>
      <c r="M89" s="4">
        <v>13974</v>
      </c>
      <c r="N89" s="4">
        <v>0</v>
      </c>
      <c r="O89" s="4">
        <v>76164</v>
      </c>
      <c r="P89" s="4">
        <v>430</v>
      </c>
      <c r="Q89" s="4">
        <v>0</v>
      </c>
      <c r="R89" s="4">
        <v>-62620</v>
      </c>
      <c r="S89" s="4">
        <v>50</v>
      </c>
      <c r="T89" s="4">
        <v>-62570</v>
      </c>
      <c r="U89" s="4">
        <v>0</v>
      </c>
      <c r="V89" s="4">
        <v>0</v>
      </c>
      <c r="W89" s="4">
        <v>1359</v>
      </c>
      <c r="X89" s="4">
        <v>0</v>
      </c>
      <c r="Y89" s="4">
        <v>0</v>
      </c>
      <c r="Z89" s="4">
        <v>-1359</v>
      </c>
      <c r="AA89" s="4">
        <v>0</v>
      </c>
      <c r="AB89" s="4">
        <v>0</v>
      </c>
      <c r="AC89" s="4">
        <v>1372</v>
      </c>
      <c r="AD89" s="4">
        <v>0</v>
      </c>
      <c r="AE89" s="4">
        <v>0</v>
      </c>
      <c r="AF89" s="4">
        <v>-1372</v>
      </c>
      <c r="AG89" s="93">
        <f t="shared" si="94"/>
        <v>1082.7782448425273</v>
      </c>
      <c r="AH89" s="96">
        <f t="shared" si="95"/>
        <v>0</v>
      </c>
      <c r="AI89" s="4">
        <f t="shared" si="96"/>
        <v>4972.1270128694305</v>
      </c>
      <c r="AJ89" s="4">
        <f t="shared" si="97"/>
        <v>11.187997154497834</v>
      </c>
      <c r="AK89" s="4">
        <f t="shared" si="98"/>
        <v>0</v>
      </c>
      <c r="AL89" s="17">
        <f t="shared" si="99"/>
        <v>-3900.5367651814008</v>
      </c>
      <c r="AM89" s="4">
        <f t="shared" si="100"/>
        <v>1.8754446097135096</v>
      </c>
      <c r="AN89" s="4">
        <f t="shared" si="101"/>
        <v>-3898.6613205716872</v>
      </c>
      <c r="AO89" s="4">
        <f t="shared" si="102"/>
        <v>903.70561986677876</v>
      </c>
      <c r="AP89" s="4">
        <f t="shared" si="103"/>
        <v>0</v>
      </c>
      <c r="AQ89" s="4">
        <f t="shared" si="104"/>
        <v>4925.5642501455086</v>
      </c>
      <c r="AR89" s="4">
        <f t="shared" si="105"/>
        <v>27.808316626786521</v>
      </c>
      <c r="AS89" s="4">
        <f t="shared" si="106"/>
        <v>0</v>
      </c>
      <c r="AT89" s="17">
        <f t="shared" si="107"/>
        <v>-4049.6669469055164</v>
      </c>
      <c r="AU89" s="4">
        <f t="shared" si="108"/>
        <v>3.2335251891612238</v>
      </c>
      <c r="AV89" s="4">
        <f t="shared" si="109"/>
        <v>-4046.433421716355</v>
      </c>
      <c r="AW89" s="4">
        <f t="shared" si="110"/>
        <v>0</v>
      </c>
      <c r="AX89" s="4">
        <f t="shared" si="111"/>
        <v>0</v>
      </c>
      <c r="AY89" s="4">
        <f t="shared" si="112"/>
        <v>87.887214641402053</v>
      </c>
      <c r="AZ89" s="4">
        <f t="shared" si="113"/>
        <v>0</v>
      </c>
      <c r="BA89" s="4">
        <f t="shared" si="114"/>
        <v>0</v>
      </c>
      <c r="BB89" s="20">
        <f t="shared" si="115"/>
        <v>-87.887214641402053</v>
      </c>
      <c r="BC89" s="4">
        <f t="shared" si="116"/>
        <v>0</v>
      </c>
      <c r="BD89" s="4">
        <f t="shared" si="117"/>
        <v>0</v>
      </c>
      <c r="BE89" s="4">
        <f t="shared" si="118"/>
        <v>88.727931190583973</v>
      </c>
      <c r="BF89" s="4">
        <f t="shared" si="119"/>
        <v>0</v>
      </c>
      <c r="BG89" s="4">
        <f t="shared" si="120"/>
        <v>0</v>
      </c>
      <c r="BH89" s="20">
        <f t="shared" si="121"/>
        <v>-88.727931190583973</v>
      </c>
      <c r="BI89" s="194">
        <f t="shared" si="92"/>
        <v>3.7601543625249256E-2</v>
      </c>
      <c r="BJ89" s="184">
        <f t="shared" si="122"/>
        <v>3.727856725715406E-2</v>
      </c>
    </row>
    <row r="90" spans="1:62" ht="12">
      <c r="A90" s="3" t="s">
        <v>617</v>
      </c>
      <c r="B90" s="4">
        <v>15359</v>
      </c>
      <c r="C90" s="51" t="s">
        <v>618</v>
      </c>
      <c r="D90" s="4">
        <v>17</v>
      </c>
      <c r="E90" s="4">
        <v>230</v>
      </c>
      <c r="F90" s="4">
        <v>0</v>
      </c>
      <c r="G90" s="4">
        <v>57200</v>
      </c>
      <c r="H90" s="4">
        <v>0</v>
      </c>
      <c r="I90" s="4">
        <v>0</v>
      </c>
      <c r="J90" s="4">
        <v>-56970</v>
      </c>
      <c r="K90" s="4">
        <v>30</v>
      </c>
      <c r="L90" s="4">
        <v>-56940</v>
      </c>
      <c r="M90" s="4">
        <v>180</v>
      </c>
      <c r="N90" s="4">
        <v>0</v>
      </c>
      <c r="O90" s="4">
        <v>57600</v>
      </c>
      <c r="P90" s="4">
        <v>0</v>
      </c>
      <c r="Q90" s="4">
        <v>0</v>
      </c>
      <c r="R90" s="4">
        <v>-57420</v>
      </c>
      <c r="S90" s="4">
        <v>30</v>
      </c>
      <c r="T90" s="4">
        <v>-57390</v>
      </c>
      <c r="U90" s="4">
        <v>29071</v>
      </c>
      <c r="V90" s="4">
        <v>0</v>
      </c>
      <c r="W90" s="4">
        <v>30975</v>
      </c>
      <c r="X90" s="4">
        <v>385</v>
      </c>
      <c r="Y90" s="4">
        <v>0</v>
      </c>
      <c r="Z90" s="4">
        <v>-2289</v>
      </c>
      <c r="AA90" s="4">
        <v>12980</v>
      </c>
      <c r="AB90" s="4">
        <v>0</v>
      </c>
      <c r="AC90" s="4">
        <v>15017</v>
      </c>
      <c r="AD90" s="4">
        <v>285</v>
      </c>
      <c r="AE90" s="4">
        <v>0</v>
      </c>
      <c r="AF90" s="4">
        <v>-2322</v>
      </c>
      <c r="AG90" s="93">
        <f t="shared" si="94"/>
        <v>14.974933263884367</v>
      </c>
      <c r="AH90" s="96">
        <f t="shared" si="95"/>
        <v>0</v>
      </c>
      <c r="AI90" s="4">
        <f t="shared" si="96"/>
        <v>3724.2007943225472</v>
      </c>
      <c r="AJ90" s="4">
        <f t="shared" si="97"/>
        <v>0</v>
      </c>
      <c r="AK90" s="4">
        <f t="shared" si="98"/>
        <v>0</v>
      </c>
      <c r="AL90" s="17">
        <f t="shared" si="99"/>
        <v>-3709.2258610586628</v>
      </c>
      <c r="AM90" s="4">
        <f t="shared" si="100"/>
        <v>1.9532521648544827</v>
      </c>
      <c r="AN90" s="4">
        <f t="shared" si="101"/>
        <v>-3707.2726088938084</v>
      </c>
      <c r="AO90" s="4">
        <f t="shared" si="102"/>
        <v>11.719512989126896</v>
      </c>
      <c r="AP90" s="4">
        <f t="shared" si="103"/>
        <v>0</v>
      </c>
      <c r="AQ90" s="4">
        <f t="shared" si="104"/>
        <v>3750.2441565206068</v>
      </c>
      <c r="AR90" s="4">
        <f t="shared" si="105"/>
        <v>0</v>
      </c>
      <c r="AS90" s="4">
        <f t="shared" si="106"/>
        <v>0</v>
      </c>
      <c r="AT90" s="17">
        <f t="shared" si="107"/>
        <v>-3738.5246435314798</v>
      </c>
      <c r="AU90" s="4">
        <f t="shared" si="108"/>
        <v>1.9532521648544827</v>
      </c>
      <c r="AV90" s="4">
        <f t="shared" si="109"/>
        <v>-3736.5713913666254</v>
      </c>
      <c r="AW90" s="4">
        <f t="shared" si="110"/>
        <v>1892.7664561494889</v>
      </c>
      <c r="AX90" s="4">
        <f t="shared" si="111"/>
        <v>0</v>
      </c>
      <c r="AY90" s="4">
        <f t="shared" si="112"/>
        <v>2016.7328602122534</v>
      </c>
      <c r="AZ90" s="4">
        <f t="shared" si="113"/>
        <v>25.06673611563253</v>
      </c>
      <c r="BA90" s="4">
        <f t="shared" si="114"/>
        <v>0</v>
      </c>
      <c r="BB90" s="20">
        <f t="shared" si="115"/>
        <v>-149.03314017839702</v>
      </c>
      <c r="BC90" s="4">
        <f t="shared" si="116"/>
        <v>845.10710332703957</v>
      </c>
      <c r="BD90" s="4">
        <f t="shared" si="117"/>
        <v>0</v>
      </c>
      <c r="BE90" s="4">
        <f t="shared" si="118"/>
        <v>977.73292532065886</v>
      </c>
      <c r="BF90" s="4">
        <f t="shared" si="119"/>
        <v>18.555895566117584</v>
      </c>
      <c r="BG90" s="4">
        <f t="shared" si="120"/>
        <v>0</v>
      </c>
      <c r="BH90" s="20">
        <f t="shared" si="121"/>
        <v>-151.18171755973697</v>
      </c>
      <c r="BI90" s="194">
        <f t="shared" si="92"/>
        <v>8.1506606591403852E-3</v>
      </c>
      <c r="BJ90" s="184">
        <f t="shared" si="122"/>
        <v>8.1547890391531208E-3</v>
      </c>
    </row>
    <row r="91" spans="1:62" ht="12">
      <c r="A91" s="3" t="s">
        <v>189</v>
      </c>
      <c r="B91" s="4">
        <v>15319</v>
      </c>
      <c r="C91" s="51" t="s">
        <v>190</v>
      </c>
      <c r="D91" s="4">
        <v>14</v>
      </c>
      <c r="E91" s="4">
        <v>140</v>
      </c>
      <c r="F91" s="4">
        <v>0</v>
      </c>
      <c r="G91" s="4">
        <v>65991</v>
      </c>
      <c r="H91" s="4">
        <v>0</v>
      </c>
      <c r="I91" s="4">
        <v>0</v>
      </c>
      <c r="J91" s="4">
        <v>-65851</v>
      </c>
      <c r="K91" s="4">
        <v>35</v>
      </c>
      <c r="L91" s="4">
        <v>-65816</v>
      </c>
      <c r="M91" s="4">
        <v>150</v>
      </c>
      <c r="N91" s="4">
        <v>0</v>
      </c>
      <c r="O91" s="4">
        <v>67688</v>
      </c>
      <c r="P91" s="4">
        <v>0</v>
      </c>
      <c r="Q91" s="4">
        <v>0</v>
      </c>
      <c r="R91" s="4">
        <v>-67538</v>
      </c>
      <c r="S91" s="4">
        <v>36</v>
      </c>
      <c r="T91" s="4">
        <v>-67502</v>
      </c>
      <c r="U91" s="4">
        <v>0</v>
      </c>
      <c r="V91" s="4">
        <v>0</v>
      </c>
      <c r="W91" s="4">
        <v>1588</v>
      </c>
      <c r="X91" s="4">
        <v>10</v>
      </c>
      <c r="Y91" s="4">
        <v>0</v>
      </c>
      <c r="Z91" s="4">
        <v>-1598</v>
      </c>
      <c r="AA91" s="4">
        <v>0</v>
      </c>
      <c r="AB91" s="4">
        <v>0</v>
      </c>
      <c r="AC91" s="4">
        <v>1607</v>
      </c>
      <c r="AD91" s="4">
        <v>10</v>
      </c>
      <c r="AE91" s="4">
        <v>0</v>
      </c>
      <c r="AF91" s="4">
        <v>-1617</v>
      </c>
      <c r="AG91" s="93">
        <f t="shared" si="94"/>
        <v>9.1389777400613621</v>
      </c>
      <c r="AH91" s="96">
        <f t="shared" si="95"/>
        <v>0</v>
      </c>
      <c r="AI91" s="4">
        <f t="shared" si="96"/>
        <v>4307.7877146027813</v>
      </c>
      <c r="AJ91" s="4">
        <f t="shared" si="97"/>
        <v>0</v>
      </c>
      <c r="AK91" s="4">
        <f t="shared" si="98"/>
        <v>0</v>
      </c>
      <c r="AL91" s="17">
        <f t="shared" si="99"/>
        <v>-4298.6487368627195</v>
      </c>
      <c r="AM91" s="4">
        <f t="shared" si="100"/>
        <v>2.2847444350153405</v>
      </c>
      <c r="AN91" s="4">
        <f t="shared" si="101"/>
        <v>-4296.363992427704</v>
      </c>
      <c r="AO91" s="4">
        <f t="shared" si="102"/>
        <v>9.791761864351459</v>
      </c>
      <c r="AP91" s="4">
        <f t="shared" si="103"/>
        <v>0</v>
      </c>
      <c r="AQ91" s="4">
        <f t="shared" si="104"/>
        <v>4418.5651804948102</v>
      </c>
      <c r="AR91" s="4">
        <f t="shared" si="105"/>
        <v>0</v>
      </c>
      <c r="AS91" s="4">
        <f t="shared" si="106"/>
        <v>0</v>
      </c>
      <c r="AT91" s="17">
        <f t="shared" si="107"/>
        <v>-4408.7734186304588</v>
      </c>
      <c r="AU91" s="4">
        <f t="shared" si="108"/>
        <v>2.3500228474443503</v>
      </c>
      <c r="AV91" s="4">
        <f t="shared" si="109"/>
        <v>-4406.4233957830147</v>
      </c>
      <c r="AW91" s="4">
        <f t="shared" si="110"/>
        <v>0</v>
      </c>
      <c r="AX91" s="4">
        <f t="shared" si="111"/>
        <v>0</v>
      </c>
      <c r="AY91" s="4">
        <f t="shared" si="112"/>
        <v>103.66211893726745</v>
      </c>
      <c r="AZ91" s="4">
        <f t="shared" si="113"/>
        <v>0.65278412429009725</v>
      </c>
      <c r="BA91" s="4">
        <f t="shared" si="114"/>
        <v>0</v>
      </c>
      <c r="BB91" s="20">
        <f t="shared" si="115"/>
        <v>-104.31490306155754</v>
      </c>
      <c r="BC91" s="4">
        <f t="shared" si="116"/>
        <v>0</v>
      </c>
      <c r="BD91" s="4">
        <f t="shared" si="117"/>
        <v>0</v>
      </c>
      <c r="BE91" s="4">
        <f t="shared" si="118"/>
        <v>104.90240877341863</v>
      </c>
      <c r="BF91" s="4">
        <f t="shared" si="119"/>
        <v>0.65278412429009725</v>
      </c>
      <c r="BG91" s="4">
        <f t="shared" si="120"/>
        <v>0</v>
      </c>
      <c r="BH91" s="20">
        <f t="shared" si="121"/>
        <v>-105.55519289770872</v>
      </c>
      <c r="BI91" s="194">
        <f t="shared" si="92"/>
        <v>2.529318448012563E-2</v>
      </c>
      <c r="BJ91" s="184">
        <f t="shared" si="122"/>
        <v>2.5291482481383687E-2</v>
      </c>
    </row>
    <row r="92" spans="1:62" ht="12">
      <c r="A92" s="3" t="s">
        <v>259</v>
      </c>
      <c r="B92" s="4">
        <v>15168</v>
      </c>
      <c r="C92" s="51" t="s">
        <v>260</v>
      </c>
      <c r="D92" s="4">
        <v>17</v>
      </c>
      <c r="E92" s="4">
        <v>14130</v>
      </c>
      <c r="F92" s="4">
        <v>0</v>
      </c>
      <c r="G92" s="4">
        <v>77785</v>
      </c>
      <c r="H92" s="4">
        <v>60</v>
      </c>
      <c r="I92" s="4">
        <v>0</v>
      </c>
      <c r="J92" s="4">
        <v>-63715</v>
      </c>
      <c r="K92" s="4">
        <v>68</v>
      </c>
      <c r="L92" s="4">
        <v>-63647</v>
      </c>
      <c r="M92" s="4">
        <v>12075</v>
      </c>
      <c r="N92" s="4">
        <v>0</v>
      </c>
      <c r="O92" s="4">
        <v>76257</v>
      </c>
      <c r="P92" s="4">
        <v>40</v>
      </c>
      <c r="Q92" s="4">
        <v>0</v>
      </c>
      <c r="R92" s="4">
        <v>-64222</v>
      </c>
      <c r="S92" s="4">
        <v>86</v>
      </c>
      <c r="T92" s="4">
        <v>-64136</v>
      </c>
      <c r="U92" s="4">
        <v>0</v>
      </c>
      <c r="V92" s="4">
        <v>0</v>
      </c>
      <c r="W92" s="4">
        <v>1140</v>
      </c>
      <c r="X92" s="4">
        <v>0</v>
      </c>
      <c r="Y92" s="4">
        <v>0</v>
      </c>
      <c r="Z92" s="4">
        <v>-1140</v>
      </c>
      <c r="AA92" s="4">
        <v>0</v>
      </c>
      <c r="AB92" s="4">
        <v>0</v>
      </c>
      <c r="AC92" s="4">
        <v>1160</v>
      </c>
      <c r="AD92" s="4">
        <v>0</v>
      </c>
      <c r="AE92" s="4">
        <v>0</v>
      </c>
      <c r="AF92" s="4">
        <v>-1160</v>
      </c>
      <c r="AG92" s="93">
        <f t="shared" si="94"/>
        <v>931.56645569620252</v>
      </c>
      <c r="AH92" s="96">
        <f t="shared" si="95"/>
        <v>0</v>
      </c>
      <c r="AI92" s="4">
        <f t="shared" si="96"/>
        <v>5128.2304852320676</v>
      </c>
      <c r="AJ92" s="4">
        <f t="shared" si="97"/>
        <v>3.9556962025316458</v>
      </c>
      <c r="AK92" s="4">
        <f t="shared" si="98"/>
        <v>0</v>
      </c>
      <c r="AL92" s="17">
        <f t="shared" si="99"/>
        <v>-4200.6197257383965</v>
      </c>
      <c r="AM92" s="4">
        <f t="shared" si="100"/>
        <v>4.4831223628691985</v>
      </c>
      <c r="AN92" s="4">
        <f t="shared" si="101"/>
        <v>-4196.1366033755276</v>
      </c>
      <c r="AO92" s="4">
        <f t="shared" si="102"/>
        <v>796.08386075949363</v>
      </c>
      <c r="AP92" s="4">
        <f t="shared" si="103"/>
        <v>0</v>
      </c>
      <c r="AQ92" s="4">
        <f t="shared" si="104"/>
        <v>5027.4920886075952</v>
      </c>
      <c r="AR92" s="4">
        <f t="shared" si="105"/>
        <v>2.6371308016877637</v>
      </c>
      <c r="AS92" s="4">
        <f t="shared" si="106"/>
        <v>0</v>
      </c>
      <c r="AT92" s="17">
        <f t="shared" si="107"/>
        <v>-4234.0453586497888</v>
      </c>
      <c r="AU92" s="4">
        <f t="shared" si="108"/>
        <v>5.6698312236286919</v>
      </c>
      <c r="AV92" s="4">
        <f t="shared" si="109"/>
        <v>-4228.3755274261603</v>
      </c>
      <c r="AW92" s="4">
        <f t="shared" si="110"/>
        <v>0</v>
      </c>
      <c r="AX92" s="4">
        <f t="shared" si="111"/>
        <v>0</v>
      </c>
      <c r="AY92" s="4">
        <f t="shared" si="112"/>
        <v>75.158227848101262</v>
      </c>
      <c r="AZ92" s="4">
        <f t="shared" si="113"/>
        <v>0</v>
      </c>
      <c r="BA92" s="4">
        <f t="shared" si="114"/>
        <v>0</v>
      </c>
      <c r="BB92" s="20">
        <f t="shared" si="115"/>
        <v>-75.158227848101262</v>
      </c>
      <c r="BC92" s="4">
        <f t="shared" si="116"/>
        <v>0</v>
      </c>
      <c r="BD92" s="4">
        <f t="shared" si="117"/>
        <v>0</v>
      </c>
      <c r="BE92" s="4">
        <f t="shared" si="118"/>
        <v>76.476793248945143</v>
      </c>
      <c r="BF92" s="4">
        <f t="shared" si="119"/>
        <v>0</v>
      </c>
      <c r="BG92" s="4">
        <f t="shared" si="120"/>
        <v>0</v>
      </c>
      <c r="BH92" s="20">
        <f t="shared" si="121"/>
        <v>-76.476793248945143</v>
      </c>
      <c r="BI92" s="194">
        <f t="shared" si="92"/>
        <v>8.1258191349933284E-3</v>
      </c>
      <c r="BJ92" s="184">
        <f t="shared" si="122"/>
        <v>7.8565144241899976E-3</v>
      </c>
    </row>
    <row r="93" spans="1:62" ht="12">
      <c r="A93" s="3" t="s">
        <v>385</v>
      </c>
      <c r="B93" s="4">
        <v>15086</v>
      </c>
      <c r="C93" s="51" t="s">
        <v>386</v>
      </c>
      <c r="D93" s="4">
        <v>2</v>
      </c>
      <c r="E93" s="4">
        <v>8662</v>
      </c>
      <c r="F93" s="4">
        <v>0</v>
      </c>
      <c r="G93" s="4">
        <v>69118</v>
      </c>
      <c r="H93" s="4">
        <v>488</v>
      </c>
      <c r="I93" s="4">
        <v>0</v>
      </c>
      <c r="J93" s="4">
        <v>-60944</v>
      </c>
      <c r="K93" s="4">
        <v>119</v>
      </c>
      <c r="L93" s="4">
        <v>-60825</v>
      </c>
      <c r="M93" s="4">
        <v>7504</v>
      </c>
      <c r="N93" s="4">
        <v>0</v>
      </c>
      <c r="O93" s="4">
        <v>70154</v>
      </c>
      <c r="P93" s="4">
        <v>489</v>
      </c>
      <c r="Q93" s="4">
        <v>0</v>
      </c>
      <c r="R93" s="4">
        <v>-63139</v>
      </c>
      <c r="S93" s="4">
        <v>180</v>
      </c>
      <c r="T93" s="4">
        <v>-62959</v>
      </c>
      <c r="U93" s="4">
        <v>1</v>
      </c>
      <c r="V93" s="4">
        <v>0</v>
      </c>
      <c r="W93" s="4">
        <v>1276</v>
      </c>
      <c r="X93" s="4">
        <v>76</v>
      </c>
      <c r="Y93" s="4">
        <v>0</v>
      </c>
      <c r="Z93" s="4">
        <v>-1351</v>
      </c>
      <c r="AA93" s="4">
        <v>1</v>
      </c>
      <c r="AB93" s="4">
        <v>0</v>
      </c>
      <c r="AC93" s="4">
        <v>1323</v>
      </c>
      <c r="AD93" s="4">
        <v>69</v>
      </c>
      <c r="AE93" s="4">
        <v>0</v>
      </c>
      <c r="AF93" s="4">
        <v>-1391</v>
      </c>
      <c r="AG93" s="93">
        <f t="shared" si="94"/>
        <v>574.17473153917535</v>
      </c>
      <c r="AH93" s="96">
        <f t="shared" si="95"/>
        <v>0</v>
      </c>
      <c r="AI93" s="4">
        <f t="shared" si="96"/>
        <v>4581.5988333554287</v>
      </c>
      <c r="AJ93" s="4">
        <f t="shared" si="97"/>
        <v>32.34787219939016</v>
      </c>
      <c r="AK93" s="4">
        <f t="shared" si="98"/>
        <v>0</v>
      </c>
      <c r="AL93" s="17">
        <f t="shared" si="99"/>
        <v>-4039.7719740156435</v>
      </c>
      <c r="AM93" s="4">
        <f t="shared" si="100"/>
        <v>7.8881081797693229</v>
      </c>
      <c r="AN93" s="4">
        <f t="shared" si="101"/>
        <v>-4031.8838658358745</v>
      </c>
      <c r="AO93" s="4">
        <f t="shared" si="102"/>
        <v>497.41482168898318</v>
      </c>
      <c r="AP93" s="4">
        <f t="shared" si="103"/>
        <v>0</v>
      </c>
      <c r="AQ93" s="4">
        <f t="shared" si="104"/>
        <v>4650.2717751557739</v>
      </c>
      <c r="AR93" s="4">
        <f t="shared" si="105"/>
        <v>32.41415882274957</v>
      </c>
      <c r="AS93" s="4">
        <f t="shared" si="106"/>
        <v>0</v>
      </c>
      <c r="AT93" s="17">
        <f t="shared" si="107"/>
        <v>-4185.2711122895398</v>
      </c>
      <c r="AU93" s="4">
        <f t="shared" si="108"/>
        <v>11.931592204693093</v>
      </c>
      <c r="AV93" s="4">
        <f t="shared" si="109"/>
        <v>-4173.3395200848472</v>
      </c>
      <c r="AW93" s="4">
        <f t="shared" si="110"/>
        <v>6.6286623359406077E-2</v>
      </c>
      <c r="AX93" s="4">
        <f t="shared" si="111"/>
        <v>0</v>
      </c>
      <c r="AY93" s="4">
        <f t="shared" si="112"/>
        <v>84.581731406602145</v>
      </c>
      <c r="AZ93" s="4">
        <f t="shared" si="113"/>
        <v>5.0377833753148611</v>
      </c>
      <c r="BA93" s="4">
        <f t="shared" si="114"/>
        <v>0</v>
      </c>
      <c r="BB93" s="20">
        <f t="shared" si="115"/>
        <v>-89.553228158557602</v>
      </c>
      <c r="BC93" s="4">
        <f t="shared" si="116"/>
        <v>6.6286623359406077E-2</v>
      </c>
      <c r="BD93" s="4">
        <f t="shared" si="117"/>
        <v>0</v>
      </c>
      <c r="BE93" s="4">
        <f t="shared" si="118"/>
        <v>87.697202704494231</v>
      </c>
      <c r="BF93" s="4">
        <f t="shared" si="119"/>
        <v>4.5737770117990193</v>
      </c>
      <c r="BG93" s="4">
        <f t="shared" si="120"/>
        <v>0</v>
      </c>
      <c r="BH93" s="20">
        <f t="shared" si="121"/>
        <v>-92.204693092933852</v>
      </c>
      <c r="BI93" s="194">
        <f t="shared" si="92"/>
        <v>3.5877678786419454E-2</v>
      </c>
      <c r="BJ93" s="184">
        <f t="shared" si="122"/>
        <v>3.4965259907359769E-2</v>
      </c>
    </row>
    <row r="94" spans="1:62" ht="12">
      <c r="A94" s="3" t="s">
        <v>233</v>
      </c>
      <c r="B94" s="4">
        <v>15040</v>
      </c>
      <c r="C94" s="51" t="s">
        <v>234</v>
      </c>
      <c r="D94" s="4">
        <v>12</v>
      </c>
      <c r="E94" s="4">
        <v>0</v>
      </c>
      <c r="F94" s="4">
        <v>0</v>
      </c>
      <c r="G94" s="4">
        <v>38792</v>
      </c>
      <c r="H94" s="4">
        <v>0</v>
      </c>
      <c r="I94" s="4">
        <v>0</v>
      </c>
      <c r="J94" s="4">
        <v>-38792</v>
      </c>
      <c r="K94" s="4">
        <v>5</v>
      </c>
      <c r="L94" s="4">
        <v>-38787</v>
      </c>
      <c r="M94" s="4">
        <v>0</v>
      </c>
      <c r="N94" s="4">
        <v>0</v>
      </c>
      <c r="O94" s="4">
        <v>40138</v>
      </c>
      <c r="P94" s="4">
        <v>0</v>
      </c>
      <c r="Q94" s="4">
        <v>0</v>
      </c>
      <c r="R94" s="4">
        <v>-40138</v>
      </c>
      <c r="S94" s="4">
        <v>51</v>
      </c>
      <c r="T94" s="4">
        <v>-40087</v>
      </c>
      <c r="U94" s="4">
        <v>0</v>
      </c>
      <c r="V94" s="4">
        <v>0</v>
      </c>
      <c r="W94" s="4">
        <v>1263</v>
      </c>
      <c r="X94" s="4">
        <v>0</v>
      </c>
      <c r="Y94" s="4">
        <v>0</v>
      </c>
      <c r="Z94" s="4">
        <v>-1263</v>
      </c>
      <c r="AA94" s="4">
        <v>0</v>
      </c>
      <c r="AB94" s="4">
        <v>0</v>
      </c>
      <c r="AC94" s="4">
        <v>1478</v>
      </c>
      <c r="AD94" s="4">
        <v>0</v>
      </c>
      <c r="AE94" s="4">
        <v>0</v>
      </c>
      <c r="AF94" s="4">
        <v>-1478</v>
      </c>
      <c r="AG94" s="93">
        <f t="shared" si="94"/>
        <v>0</v>
      </c>
      <c r="AH94" s="96">
        <f t="shared" si="95"/>
        <v>0</v>
      </c>
      <c r="AI94" s="4">
        <f t="shared" si="96"/>
        <v>2579.255319148936</v>
      </c>
      <c r="AJ94" s="4">
        <f t="shared" si="97"/>
        <v>0</v>
      </c>
      <c r="AK94" s="4">
        <f t="shared" si="98"/>
        <v>0</v>
      </c>
      <c r="AL94" s="17">
        <f t="shared" si="99"/>
        <v>-2579.255319148936</v>
      </c>
      <c r="AM94" s="4">
        <f t="shared" si="100"/>
        <v>0.33244680851063829</v>
      </c>
      <c r="AN94" s="4">
        <f t="shared" si="101"/>
        <v>-2578.9228723404253</v>
      </c>
      <c r="AO94" s="4">
        <f t="shared" si="102"/>
        <v>0</v>
      </c>
      <c r="AP94" s="4">
        <f t="shared" si="103"/>
        <v>0</v>
      </c>
      <c r="AQ94" s="4">
        <f t="shared" si="104"/>
        <v>2668.75</v>
      </c>
      <c r="AR94" s="4">
        <f t="shared" si="105"/>
        <v>0</v>
      </c>
      <c r="AS94" s="4">
        <f t="shared" si="106"/>
        <v>0</v>
      </c>
      <c r="AT94" s="17">
        <f t="shared" si="107"/>
        <v>-2668.75</v>
      </c>
      <c r="AU94" s="4">
        <f t="shared" si="108"/>
        <v>3.3909574468085109</v>
      </c>
      <c r="AV94" s="4">
        <f t="shared" si="109"/>
        <v>-2665.3590425531916</v>
      </c>
      <c r="AW94" s="4">
        <f t="shared" si="110"/>
        <v>0</v>
      </c>
      <c r="AX94" s="4">
        <f t="shared" si="111"/>
        <v>0</v>
      </c>
      <c r="AY94" s="4">
        <f t="shared" si="112"/>
        <v>83.976063829787236</v>
      </c>
      <c r="AZ94" s="4">
        <f t="shared" si="113"/>
        <v>0</v>
      </c>
      <c r="BA94" s="4">
        <f t="shared" si="114"/>
        <v>0</v>
      </c>
      <c r="BB94" s="20">
        <f t="shared" si="115"/>
        <v>-83.976063829787236</v>
      </c>
      <c r="BC94" s="4">
        <f t="shared" si="116"/>
        <v>0</v>
      </c>
      <c r="BD94" s="4">
        <f t="shared" si="117"/>
        <v>0</v>
      </c>
      <c r="BE94" s="4">
        <f t="shared" si="118"/>
        <v>98.271276595744681</v>
      </c>
      <c r="BF94" s="4">
        <f t="shared" si="119"/>
        <v>0</v>
      </c>
      <c r="BG94" s="4">
        <f t="shared" si="120"/>
        <v>0</v>
      </c>
      <c r="BH94" s="20">
        <f t="shared" si="121"/>
        <v>-98.271276595744681</v>
      </c>
      <c r="BI94" s="194">
        <f t="shared" si="92"/>
        <v>3.8971414305330354E-2</v>
      </c>
      <c r="BJ94" s="184">
        <f t="shared" si="122"/>
        <v>3.7827715355805536E-2</v>
      </c>
    </row>
    <row r="95" spans="1:62" ht="12">
      <c r="A95" s="3" t="s">
        <v>307</v>
      </c>
      <c r="B95" s="4">
        <v>14644</v>
      </c>
      <c r="C95" s="51" t="s">
        <v>308</v>
      </c>
      <c r="D95" s="4">
        <v>34</v>
      </c>
      <c r="E95" s="4">
        <v>15648</v>
      </c>
      <c r="F95" s="4">
        <v>0</v>
      </c>
      <c r="G95" s="4">
        <v>67327</v>
      </c>
      <c r="H95" s="4">
        <v>16</v>
      </c>
      <c r="I95" s="4">
        <v>0</v>
      </c>
      <c r="J95" s="4">
        <v>-51695</v>
      </c>
      <c r="K95" s="4">
        <v>0</v>
      </c>
      <c r="L95" s="4">
        <v>-51695</v>
      </c>
      <c r="M95" s="4">
        <v>11740</v>
      </c>
      <c r="N95" s="4">
        <v>0</v>
      </c>
      <c r="O95" s="4">
        <v>67764</v>
      </c>
      <c r="P95" s="4">
        <v>17</v>
      </c>
      <c r="Q95" s="4">
        <v>0</v>
      </c>
      <c r="R95" s="4">
        <v>-56041</v>
      </c>
      <c r="S95" s="4">
        <v>0</v>
      </c>
      <c r="T95" s="4">
        <v>-56041</v>
      </c>
      <c r="U95" s="4">
        <v>0</v>
      </c>
      <c r="V95" s="4">
        <v>0</v>
      </c>
      <c r="W95" s="4">
        <v>2279</v>
      </c>
      <c r="X95" s="4">
        <v>0</v>
      </c>
      <c r="Y95" s="4">
        <v>0</v>
      </c>
      <c r="Z95" s="4">
        <v>-2279</v>
      </c>
      <c r="AA95" s="4">
        <v>0</v>
      </c>
      <c r="AB95" s="4">
        <v>0</v>
      </c>
      <c r="AC95" s="4">
        <v>2425</v>
      </c>
      <c r="AD95" s="4">
        <v>0</v>
      </c>
      <c r="AE95" s="4">
        <v>0</v>
      </c>
      <c r="AF95" s="4">
        <v>-2425</v>
      </c>
      <c r="AG95" s="93">
        <f t="shared" si="94"/>
        <v>1068.5605025949194</v>
      </c>
      <c r="AH95" s="96">
        <f t="shared" si="95"/>
        <v>0</v>
      </c>
      <c r="AI95" s="4">
        <f t="shared" si="96"/>
        <v>4597.5826276973503</v>
      </c>
      <c r="AJ95" s="4">
        <f t="shared" si="97"/>
        <v>1.0925976509150506</v>
      </c>
      <c r="AK95" s="4">
        <f t="shared" si="98"/>
        <v>0</v>
      </c>
      <c r="AL95" s="17">
        <f t="shared" si="99"/>
        <v>-3530.1147227533461</v>
      </c>
      <c r="AM95" s="4">
        <f t="shared" si="100"/>
        <v>0</v>
      </c>
      <c r="AN95" s="4">
        <f t="shared" si="101"/>
        <v>-3530.1147227533461</v>
      </c>
      <c r="AO95" s="4">
        <f t="shared" si="102"/>
        <v>801.69352635891835</v>
      </c>
      <c r="AP95" s="4">
        <f t="shared" si="103"/>
        <v>0</v>
      </c>
      <c r="AQ95" s="4">
        <f t="shared" si="104"/>
        <v>4627.4242010379676</v>
      </c>
      <c r="AR95" s="4">
        <f t="shared" si="105"/>
        <v>1.1608850040972412</v>
      </c>
      <c r="AS95" s="4">
        <f t="shared" si="106"/>
        <v>0</v>
      </c>
      <c r="AT95" s="17">
        <f t="shared" si="107"/>
        <v>-3826.8915596831466</v>
      </c>
      <c r="AU95" s="4">
        <f t="shared" si="108"/>
        <v>0</v>
      </c>
      <c r="AV95" s="4">
        <f t="shared" si="109"/>
        <v>-3826.8915596831466</v>
      </c>
      <c r="AW95" s="4">
        <f t="shared" si="110"/>
        <v>0</v>
      </c>
      <c r="AX95" s="4">
        <f t="shared" si="111"/>
        <v>0</v>
      </c>
      <c r="AY95" s="4">
        <f t="shared" si="112"/>
        <v>155.6268779022125</v>
      </c>
      <c r="AZ95" s="4">
        <f t="shared" si="113"/>
        <v>0</v>
      </c>
      <c r="BA95" s="4">
        <f t="shared" si="114"/>
        <v>0</v>
      </c>
      <c r="BB95" s="20">
        <f t="shared" si="115"/>
        <v>-155.6268779022125</v>
      </c>
      <c r="BC95" s="4">
        <f t="shared" si="116"/>
        <v>0</v>
      </c>
      <c r="BD95" s="4">
        <f t="shared" si="117"/>
        <v>0</v>
      </c>
      <c r="BE95" s="4">
        <f t="shared" si="118"/>
        <v>165.59683146681235</v>
      </c>
      <c r="BF95" s="4">
        <f t="shared" si="119"/>
        <v>0</v>
      </c>
      <c r="BG95" s="4">
        <f t="shared" si="120"/>
        <v>0</v>
      </c>
      <c r="BH95" s="20">
        <f t="shared" si="121"/>
        <v>-165.59683146681235</v>
      </c>
      <c r="BI95" s="194">
        <f t="shared" si="92"/>
        <v>8.3225256605031994E-2</v>
      </c>
      <c r="BJ95" s="184">
        <f t="shared" si="122"/>
        <v>8.3225256605031994E-2</v>
      </c>
    </row>
    <row r="96" spans="1:62" ht="12">
      <c r="A96" s="3" t="s">
        <v>281</v>
      </c>
      <c r="B96" s="4">
        <v>14208</v>
      </c>
      <c r="C96" s="51" t="s">
        <v>282</v>
      </c>
      <c r="D96" s="4">
        <v>14</v>
      </c>
      <c r="E96" s="4">
        <v>6525</v>
      </c>
      <c r="F96" s="4">
        <v>0</v>
      </c>
      <c r="G96" s="4">
        <v>62475</v>
      </c>
      <c r="H96" s="4">
        <v>-150</v>
      </c>
      <c r="I96" s="4">
        <v>0</v>
      </c>
      <c r="J96" s="4">
        <v>-55800</v>
      </c>
      <c r="K96" s="4">
        <v>0</v>
      </c>
      <c r="L96" s="4">
        <v>-55800</v>
      </c>
      <c r="M96" s="4">
        <v>4640</v>
      </c>
      <c r="N96" s="4">
        <v>0</v>
      </c>
      <c r="O96" s="4">
        <v>59100</v>
      </c>
      <c r="P96" s="4">
        <v>-150</v>
      </c>
      <c r="Q96" s="4">
        <v>0</v>
      </c>
      <c r="R96" s="4">
        <v>-54310</v>
      </c>
      <c r="S96" s="4">
        <v>0</v>
      </c>
      <c r="T96" s="4">
        <v>-54310</v>
      </c>
      <c r="U96" s="4">
        <v>3</v>
      </c>
      <c r="V96" s="4">
        <v>0</v>
      </c>
      <c r="W96" s="4">
        <v>1417</v>
      </c>
      <c r="X96" s="4">
        <v>0</v>
      </c>
      <c r="Y96" s="4">
        <v>0</v>
      </c>
      <c r="Z96" s="4">
        <v>-1414</v>
      </c>
      <c r="AA96" s="4">
        <v>0</v>
      </c>
      <c r="AB96" s="4" t="s">
        <v>44</v>
      </c>
      <c r="AC96" s="4">
        <v>1426</v>
      </c>
      <c r="AD96" s="4">
        <v>0</v>
      </c>
      <c r="AE96" s="4">
        <v>0</v>
      </c>
      <c r="AF96" s="4">
        <v>-1426</v>
      </c>
      <c r="AG96" s="93">
        <f t="shared" si="94"/>
        <v>459.24831081081084</v>
      </c>
      <c r="AH96" s="96">
        <f t="shared" si="95"/>
        <v>0</v>
      </c>
      <c r="AI96" s="4">
        <f t="shared" si="96"/>
        <v>4397.1706081081084</v>
      </c>
      <c r="AJ96" s="4">
        <f t="shared" si="97"/>
        <v>-10.557432432432432</v>
      </c>
      <c r="AK96" s="4">
        <f t="shared" si="98"/>
        <v>0</v>
      </c>
      <c r="AL96" s="17">
        <f t="shared" si="99"/>
        <v>-3927.364864864865</v>
      </c>
      <c r="AM96" s="4">
        <f t="shared" si="100"/>
        <v>0</v>
      </c>
      <c r="AN96" s="4">
        <f t="shared" si="101"/>
        <v>-3927.364864864865</v>
      </c>
      <c r="AO96" s="4">
        <f t="shared" si="102"/>
        <v>326.5765765765766</v>
      </c>
      <c r="AP96" s="4">
        <f t="shared" si="103"/>
        <v>0</v>
      </c>
      <c r="AQ96" s="4">
        <f t="shared" si="104"/>
        <v>4159.6283783783783</v>
      </c>
      <c r="AR96" s="4">
        <f t="shared" si="105"/>
        <v>-10.557432432432432</v>
      </c>
      <c r="AS96" s="4">
        <f t="shared" si="106"/>
        <v>0</v>
      </c>
      <c r="AT96" s="17">
        <f t="shared" si="107"/>
        <v>-3822.4943693693695</v>
      </c>
      <c r="AU96" s="4">
        <f t="shared" si="108"/>
        <v>0</v>
      </c>
      <c r="AV96" s="4">
        <f t="shared" si="109"/>
        <v>-3822.4943693693695</v>
      </c>
      <c r="AW96" s="4">
        <f t="shared" si="110"/>
        <v>0.21114864864864866</v>
      </c>
      <c r="AX96" s="4">
        <f t="shared" si="111"/>
        <v>0</v>
      </c>
      <c r="AY96" s="4">
        <f t="shared" si="112"/>
        <v>99.732545045045043</v>
      </c>
      <c r="AZ96" s="4">
        <f t="shared" si="113"/>
        <v>0</v>
      </c>
      <c r="BA96" s="4">
        <f t="shared" si="114"/>
        <v>0</v>
      </c>
      <c r="BB96" s="20">
        <f t="shared" si="115"/>
        <v>-99.521396396396398</v>
      </c>
      <c r="BC96" s="4">
        <f t="shared" si="116"/>
        <v>0</v>
      </c>
      <c r="BD96" s="4" t="e">
        <f t="shared" si="117"/>
        <v>#VALUE!</v>
      </c>
      <c r="BE96" s="4">
        <f t="shared" si="118"/>
        <v>100.36599099099099</v>
      </c>
      <c r="BF96" s="4">
        <f t="shared" si="119"/>
        <v>0</v>
      </c>
      <c r="BG96" s="4">
        <f t="shared" si="120"/>
        <v>0</v>
      </c>
      <c r="BH96" s="20">
        <f t="shared" si="121"/>
        <v>-100.36599099099099</v>
      </c>
      <c r="BI96" s="194">
        <f t="shared" si="92"/>
        <v>-2.5832838116544909E-2</v>
      </c>
      <c r="BJ96" s="184">
        <f t="shared" si="122"/>
        <v>-2.5832838116544909E-2</v>
      </c>
    </row>
    <row r="97" spans="1:62" ht="12">
      <c r="A97" s="3" t="s">
        <v>187</v>
      </c>
      <c r="B97" s="4">
        <v>12889</v>
      </c>
      <c r="C97" s="51" t="s">
        <v>188</v>
      </c>
      <c r="D97" s="4">
        <v>14</v>
      </c>
      <c r="E97" s="4">
        <v>37544</v>
      </c>
      <c r="F97" s="4">
        <v>0</v>
      </c>
      <c r="G97" s="4">
        <v>93198</v>
      </c>
      <c r="H97" s="4">
        <v>0</v>
      </c>
      <c r="I97" s="4">
        <v>0</v>
      </c>
      <c r="J97" s="4">
        <v>-55654</v>
      </c>
      <c r="K97" s="4">
        <v>5</v>
      </c>
      <c r="L97" s="4">
        <v>-55649</v>
      </c>
      <c r="M97" s="4">
        <v>38520</v>
      </c>
      <c r="N97" s="4">
        <v>0</v>
      </c>
      <c r="O97" s="4">
        <v>96183</v>
      </c>
      <c r="P97" s="4">
        <v>0</v>
      </c>
      <c r="Q97" s="4">
        <v>0</v>
      </c>
      <c r="R97" s="4">
        <v>-57663</v>
      </c>
      <c r="S97" s="4">
        <v>5</v>
      </c>
      <c r="T97" s="4">
        <v>-57658</v>
      </c>
      <c r="U97" s="4">
        <v>0</v>
      </c>
      <c r="V97" s="4">
        <v>0</v>
      </c>
      <c r="W97" s="4">
        <v>1331</v>
      </c>
      <c r="X97" s="4">
        <v>2</v>
      </c>
      <c r="Y97" s="4">
        <v>0</v>
      </c>
      <c r="Z97" s="4">
        <v>-1333</v>
      </c>
      <c r="AA97" s="4">
        <v>0</v>
      </c>
      <c r="AB97" s="4">
        <v>0</v>
      </c>
      <c r="AC97" s="4">
        <v>1343</v>
      </c>
      <c r="AD97" s="4">
        <v>2</v>
      </c>
      <c r="AE97" s="4">
        <v>0</v>
      </c>
      <c r="AF97" s="4">
        <v>-1345</v>
      </c>
      <c r="AG97" s="93">
        <f t="shared" si="94"/>
        <v>2912.8714407634416</v>
      </c>
      <c r="AH97" s="96">
        <f t="shared" si="95"/>
        <v>0</v>
      </c>
      <c r="AI97" s="4">
        <f t="shared" si="96"/>
        <v>7230.8169757157266</v>
      </c>
      <c r="AJ97" s="4">
        <f t="shared" si="97"/>
        <v>0</v>
      </c>
      <c r="AK97" s="4">
        <f t="shared" si="98"/>
        <v>0</v>
      </c>
      <c r="AL97" s="17">
        <f t="shared" si="99"/>
        <v>-4317.945534952285</v>
      </c>
      <c r="AM97" s="4">
        <f t="shared" si="100"/>
        <v>0.38792769027853208</v>
      </c>
      <c r="AN97" s="4">
        <f t="shared" si="101"/>
        <v>-4317.5576072620061</v>
      </c>
      <c r="AO97" s="4">
        <f t="shared" si="102"/>
        <v>2988.5949259058111</v>
      </c>
      <c r="AP97" s="4">
        <f t="shared" si="103"/>
        <v>0</v>
      </c>
      <c r="AQ97" s="4">
        <f t="shared" si="104"/>
        <v>7462.4098068120102</v>
      </c>
      <c r="AR97" s="4">
        <f t="shared" si="105"/>
        <v>0</v>
      </c>
      <c r="AS97" s="4">
        <f t="shared" si="106"/>
        <v>0</v>
      </c>
      <c r="AT97" s="17">
        <f t="shared" si="107"/>
        <v>-4473.8148809061995</v>
      </c>
      <c r="AU97" s="4">
        <f t="shared" si="108"/>
        <v>0.38792769027853208</v>
      </c>
      <c r="AV97" s="4">
        <f t="shared" si="109"/>
        <v>-4473.4269532159205</v>
      </c>
      <c r="AW97" s="4">
        <f t="shared" si="110"/>
        <v>0</v>
      </c>
      <c r="AX97" s="4">
        <f t="shared" si="111"/>
        <v>0</v>
      </c>
      <c r="AY97" s="4">
        <f t="shared" si="112"/>
        <v>103.26635115214523</v>
      </c>
      <c r="AZ97" s="4">
        <f t="shared" si="113"/>
        <v>0.15517107611141284</v>
      </c>
      <c r="BA97" s="4">
        <f t="shared" si="114"/>
        <v>0</v>
      </c>
      <c r="BB97" s="20">
        <f t="shared" si="115"/>
        <v>-103.42152222825665</v>
      </c>
      <c r="BC97" s="4">
        <f t="shared" si="116"/>
        <v>0</v>
      </c>
      <c r="BD97" s="4">
        <f t="shared" si="117"/>
        <v>0</v>
      </c>
      <c r="BE97" s="4">
        <f t="shared" si="118"/>
        <v>104.19737760881371</v>
      </c>
      <c r="BF97" s="4">
        <f t="shared" si="119"/>
        <v>0.15517107611141284</v>
      </c>
      <c r="BG97" s="4">
        <f t="shared" si="120"/>
        <v>0</v>
      </c>
      <c r="BH97" s="20">
        <f t="shared" si="121"/>
        <v>-104.35254868492513</v>
      </c>
      <c r="BI97" s="194">
        <f t="shared" si="92"/>
        <v>3.5464228683735E-2</v>
      </c>
      <c r="BJ97" s="184">
        <f t="shared" si="122"/>
        <v>3.5467340563686944E-2</v>
      </c>
    </row>
    <row r="98" spans="1:62" ht="12">
      <c r="A98" s="3" t="s">
        <v>569</v>
      </c>
      <c r="B98" s="4">
        <v>12670</v>
      </c>
      <c r="C98" s="51" t="s">
        <v>570</v>
      </c>
      <c r="D98" s="4">
        <v>4</v>
      </c>
      <c r="E98" s="4">
        <v>22</v>
      </c>
      <c r="F98" s="4">
        <v>0</v>
      </c>
      <c r="G98" s="4">
        <v>45453</v>
      </c>
      <c r="H98" s="4">
        <v>0</v>
      </c>
      <c r="I98" s="4">
        <v>0</v>
      </c>
      <c r="J98" s="4">
        <v>-45431</v>
      </c>
      <c r="K98" s="4">
        <v>0</v>
      </c>
      <c r="L98" s="4">
        <v>-45431</v>
      </c>
      <c r="M98" s="4">
        <v>25</v>
      </c>
      <c r="N98" s="4">
        <v>0</v>
      </c>
      <c r="O98" s="4">
        <v>47412</v>
      </c>
      <c r="P98" s="4">
        <v>0</v>
      </c>
      <c r="Q98" s="4">
        <v>0</v>
      </c>
      <c r="R98" s="4">
        <v>-47387</v>
      </c>
      <c r="S98" s="4">
        <v>0</v>
      </c>
      <c r="T98" s="4">
        <v>-47387</v>
      </c>
      <c r="U98" s="4">
        <v>0</v>
      </c>
      <c r="V98" s="4">
        <v>0</v>
      </c>
      <c r="W98" s="4">
        <v>1386</v>
      </c>
      <c r="X98" s="4">
        <v>0</v>
      </c>
      <c r="Y98" s="4">
        <v>0</v>
      </c>
      <c r="Z98" s="4">
        <v>-1386</v>
      </c>
      <c r="AA98" s="4">
        <v>0</v>
      </c>
      <c r="AB98" s="4">
        <v>0</v>
      </c>
      <c r="AC98" s="4">
        <v>1431</v>
      </c>
      <c r="AD98" s="4">
        <v>0</v>
      </c>
      <c r="AE98" s="4">
        <v>0</v>
      </c>
      <c r="AF98" s="4">
        <v>-1431</v>
      </c>
      <c r="AG98" s="93">
        <f t="shared" si="94"/>
        <v>1.7363851617995265</v>
      </c>
      <c r="AH98" s="96">
        <f t="shared" si="95"/>
        <v>0</v>
      </c>
      <c r="AI98" s="4">
        <f t="shared" si="96"/>
        <v>3587.450670876085</v>
      </c>
      <c r="AJ98" s="4">
        <f t="shared" si="97"/>
        <v>0</v>
      </c>
      <c r="AK98" s="4">
        <f t="shared" si="98"/>
        <v>0</v>
      </c>
      <c r="AL98" s="17">
        <f t="shared" si="99"/>
        <v>-3585.7142857142858</v>
      </c>
      <c r="AM98" s="4">
        <f t="shared" si="100"/>
        <v>0</v>
      </c>
      <c r="AN98" s="4">
        <f t="shared" si="101"/>
        <v>-3585.7142857142858</v>
      </c>
      <c r="AO98" s="4">
        <f t="shared" si="102"/>
        <v>1.9731649565903711</v>
      </c>
      <c r="AP98" s="4">
        <f t="shared" si="103"/>
        <v>0</v>
      </c>
      <c r="AQ98" s="4">
        <f t="shared" si="104"/>
        <v>3742.0678768745065</v>
      </c>
      <c r="AR98" s="4">
        <f t="shared" si="105"/>
        <v>0</v>
      </c>
      <c r="AS98" s="4">
        <f t="shared" si="106"/>
        <v>0</v>
      </c>
      <c r="AT98" s="17">
        <f t="shared" si="107"/>
        <v>-3740.0947119179164</v>
      </c>
      <c r="AU98" s="4">
        <f t="shared" si="108"/>
        <v>0</v>
      </c>
      <c r="AV98" s="4">
        <f t="shared" si="109"/>
        <v>-3740.0947119179164</v>
      </c>
      <c r="AW98" s="4">
        <f t="shared" si="110"/>
        <v>0</v>
      </c>
      <c r="AX98" s="4">
        <f t="shared" si="111"/>
        <v>0</v>
      </c>
      <c r="AY98" s="4">
        <f t="shared" si="112"/>
        <v>109.39226519337016</v>
      </c>
      <c r="AZ98" s="4">
        <f t="shared" si="113"/>
        <v>0</v>
      </c>
      <c r="BA98" s="4">
        <f t="shared" si="114"/>
        <v>0</v>
      </c>
      <c r="BB98" s="20">
        <f t="shared" si="115"/>
        <v>-109.39226519337016</v>
      </c>
      <c r="BC98" s="4">
        <f t="shared" si="116"/>
        <v>0</v>
      </c>
      <c r="BD98" s="4">
        <f t="shared" si="117"/>
        <v>0</v>
      </c>
      <c r="BE98" s="4">
        <f t="shared" si="118"/>
        <v>112.94396211523284</v>
      </c>
      <c r="BF98" s="4">
        <f t="shared" si="119"/>
        <v>0</v>
      </c>
      <c r="BG98" s="4">
        <f t="shared" si="120"/>
        <v>0</v>
      </c>
      <c r="BH98" s="20">
        <f t="shared" si="121"/>
        <v>-112.94396211523284</v>
      </c>
      <c r="BI98" s="194">
        <f t="shared" si="92"/>
        <v>4.2740884721361727E-2</v>
      </c>
      <c r="BJ98" s="184">
        <f t="shared" si="122"/>
        <v>4.2740884721361727E-2</v>
      </c>
    </row>
    <row r="99" spans="1:62" ht="12">
      <c r="A99" s="3" t="s">
        <v>171</v>
      </c>
      <c r="B99" s="4">
        <v>12659</v>
      </c>
      <c r="C99" s="51" t="s">
        <v>172</v>
      </c>
      <c r="D99" s="4">
        <v>4</v>
      </c>
      <c r="E99" s="4">
        <v>1256</v>
      </c>
      <c r="F99" s="4">
        <v>0</v>
      </c>
      <c r="G99" s="4">
        <v>49959</v>
      </c>
      <c r="H99" s="4">
        <v>17</v>
      </c>
      <c r="I99" s="4">
        <v>0</v>
      </c>
      <c r="J99" s="4">
        <v>-48720</v>
      </c>
      <c r="K99" s="4">
        <v>1</v>
      </c>
      <c r="L99" s="4">
        <v>-48719</v>
      </c>
      <c r="M99" s="4">
        <v>1416</v>
      </c>
      <c r="N99" s="4">
        <v>0</v>
      </c>
      <c r="O99" s="4">
        <v>52066</v>
      </c>
      <c r="P99" s="4">
        <v>17</v>
      </c>
      <c r="Q99" s="4">
        <v>0</v>
      </c>
      <c r="R99" s="4">
        <v>-50667</v>
      </c>
      <c r="S99" s="4">
        <v>0</v>
      </c>
      <c r="T99" s="4">
        <v>-50667</v>
      </c>
      <c r="U99" s="4">
        <v>0</v>
      </c>
      <c r="V99" s="4">
        <v>0</v>
      </c>
      <c r="W99" s="4">
        <v>1412</v>
      </c>
      <c r="X99" s="4">
        <v>0</v>
      </c>
      <c r="Y99" s="4">
        <v>0</v>
      </c>
      <c r="Z99" s="4">
        <v>-1412</v>
      </c>
      <c r="AA99" s="4">
        <v>0</v>
      </c>
      <c r="AB99" s="4">
        <v>0</v>
      </c>
      <c r="AC99" s="4">
        <v>1365</v>
      </c>
      <c r="AD99" s="4">
        <v>0</v>
      </c>
      <c r="AE99" s="4">
        <v>0</v>
      </c>
      <c r="AF99" s="4">
        <v>-1365</v>
      </c>
      <c r="AG99" s="93">
        <f t="shared" si="94"/>
        <v>99.217947705189985</v>
      </c>
      <c r="AH99" s="96">
        <f t="shared" si="95"/>
        <v>0</v>
      </c>
      <c r="AI99" s="4">
        <f t="shared" si="96"/>
        <v>3946.5202622640018</v>
      </c>
      <c r="AJ99" s="4">
        <f t="shared" si="97"/>
        <v>1.3429180819969981</v>
      </c>
      <c r="AK99" s="4">
        <f t="shared" si="98"/>
        <v>0</v>
      </c>
      <c r="AL99" s="17">
        <f t="shared" si="99"/>
        <v>-3848.6452326408089</v>
      </c>
      <c r="AM99" s="4">
        <f t="shared" si="100"/>
        <v>7.8995181293941064E-2</v>
      </c>
      <c r="AN99" s="4">
        <f t="shared" si="101"/>
        <v>-3848.5662374595149</v>
      </c>
      <c r="AO99" s="4">
        <f t="shared" si="102"/>
        <v>111.85717671222055</v>
      </c>
      <c r="AP99" s="4">
        <f t="shared" si="103"/>
        <v>0</v>
      </c>
      <c r="AQ99" s="4">
        <f t="shared" si="104"/>
        <v>4112.9631092503359</v>
      </c>
      <c r="AR99" s="4">
        <f t="shared" si="105"/>
        <v>1.3429180819969981</v>
      </c>
      <c r="AS99" s="4">
        <f t="shared" si="106"/>
        <v>0</v>
      </c>
      <c r="AT99" s="17">
        <f t="shared" si="107"/>
        <v>-4002.4488506201124</v>
      </c>
      <c r="AU99" s="4">
        <f t="shared" si="108"/>
        <v>0</v>
      </c>
      <c r="AV99" s="4">
        <f t="shared" si="109"/>
        <v>-4002.4488506201124</v>
      </c>
      <c r="AW99" s="4">
        <f t="shared" si="110"/>
        <v>0</v>
      </c>
      <c r="AX99" s="4">
        <f t="shared" si="111"/>
        <v>0</v>
      </c>
      <c r="AY99" s="4">
        <f t="shared" si="112"/>
        <v>111.54119598704479</v>
      </c>
      <c r="AZ99" s="4">
        <f t="shared" si="113"/>
        <v>0</v>
      </c>
      <c r="BA99" s="4">
        <f t="shared" si="114"/>
        <v>0</v>
      </c>
      <c r="BB99" s="20">
        <f t="shared" si="115"/>
        <v>-111.54119598704479</v>
      </c>
      <c r="BC99" s="4">
        <f t="shared" si="116"/>
        <v>0</v>
      </c>
      <c r="BD99" s="4">
        <f t="shared" si="117"/>
        <v>0</v>
      </c>
      <c r="BE99" s="4">
        <f t="shared" si="118"/>
        <v>107.82842246622955</v>
      </c>
      <c r="BF99" s="4">
        <f t="shared" si="119"/>
        <v>0</v>
      </c>
      <c r="BG99" s="4">
        <f t="shared" si="120"/>
        <v>0</v>
      </c>
      <c r="BH99" s="20">
        <f t="shared" si="121"/>
        <v>-107.82842246622955</v>
      </c>
      <c r="BI99" s="194">
        <f t="shared" ref="BI99:BI162" si="123">(AT99+BH99)/(AL99+BB99)-1</f>
        <v>3.7899944147450793E-2</v>
      </c>
      <c r="BJ99" s="184">
        <f t="shared" si="122"/>
        <v>3.7920647902495386E-2</v>
      </c>
    </row>
    <row r="100" spans="1:62" ht="12">
      <c r="A100" s="3" t="s">
        <v>165</v>
      </c>
      <c r="B100" s="4">
        <v>12407</v>
      </c>
      <c r="C100" s="51" t="s">
        <v>166</v>
      </c>
      <c r="D100" s="4">
        <v>17</v>
      </c>
      <c r="E100" s="4">
        <v>12665</v>
      </c>
      <c r="F100" s="4">
        <v>0</v>
      </c>
      <c r="G100" s="4">
        <v>57015</v>
      </c>
      <c r="H100" s="4">
        <v>55</v>
      </c>
      <c r="I100" s="4">
        <v>0</v>
      </c>
      <c r="J100" s="4">
        <v>-44405</v>
      </c>
      <c r="K100" s="4">
        <v>4</v>
      </c>
      <c r="L100" s="4">
        <v>-44401</v>
      </c>
      <c r="M100" s="4">
        <v>10870</v>
      </c>
      <c r="N100" s="4">
        <v>0</v>
      </c>
      <c r="O100" s="4">
        <v>54107</v>
      </c>
      <c r="P100" s="4">
        <v>55</v>
      </c>
      <c r="Q100" s="4">
        <v>0</v>
      </c>
      <c r="R100" s="4">
        <v>-43292</v>
      </c>
      <c r="S100" s="4">
        <v>6</v>
      </c>
      <c r="T100" s="4">
        <v>-43286</v>
      </c>
      <c r="U100" s="4">
        <v>0</v>
      </c>
      <c r="V100" s="4">
        <v>0</v>
      </c>
      <c r="W100" s="4">
        <v>1452</v>
      </c>
      <c r="X100" s="4">
        <v>0</v>
      </c>
      <c r="Y100" s="4">
        <v>0</v>
      </c>
      <c r="Z100" s="4">
        <v>-1452</v>
      </c>
      <c r="AA100" s="4">
        <v>0</v>
      </c>
      <c r="AB100" s="4">
        <v>0</v>
      </c>
      <c r="AC100" s="4">
        <v>1464</v>
      </c>
      <c r="AD100" s="4">
        <v>0</v>
      </c>
      <c r="AE100" s="4">
        <v>0</v>
      </c>
      <c r="AF100" s="4">
        <v>-1464</v>
      </c>
      <c r="AG100" s="93">
        <f t="shared" si="94"/>
        <v>1020.7947126622068</v>
      </c>
      <c r="AH100" s="96">
        <f t="shared" si="95"/>
        <v>0</v>
      </c>
      <c r="AI100" s="4">
        <f t="shared" si="96"/>
        <v>4595.3896993632625</v>
      </c>
      <c r="AJ100" s="4">
        <f t="shared" si="97"/>
        <v>4.4329813814781982</v>
      </c>
      <c r="AK100" s="4">
        <f t="shared" si="98"/>
        <v>0</v>
      </c>
      <c r="AL100" s="17">
        <f t="shared" si="99"/>
        <v>-3579.0279680825342</v>
      </c>
      <c r="AM100" s="4">
        <f t="shared" si="100"/>
        <v>0.32239864592568712</v>
      </c>
      <c r="AN100" s="4">
        <f t="shared" si="101"/>
        <v>-3578.7055694366086</v>
      </c>
      <c r="AO100" s="4">
        <f t="shared" si="102"/>
        <v>876.1183203030547</v>
      </c>
      <c r="AP100" s="4">
        <f t="shared" si="103"/>
        <v>0</v>
      </c>
      <c r="AQ100" s="4">
        <f t="shared" si="104"/>
        <v>4361.0058837752886</v>
      </c>
      <c r="AR100" s="4">
        <f t="shared" si="105"/>
        <v>4.4329813814781982</v>
      </c>
      <c r="AS100" s="4">
        <f t="shared" si="106"/>
        <v>0</v>
      </c>
      <c r="AT100" s="17">
        <f t="shared" si="107"/>
        <v>-3489.3205448537115</v>
      </c>
      <c r="AU100" s="4">
        <f t="shared" si="108"/>
        <v>0.48359796888853068</v>
      </c>
      <c r="AV100" s="4">
        <f t="shared" si="109"/>
        <v>-3488.8369468848232</v>
      </c>
      <c r="AW100" s="4">
        <f t="shared" si="110"/>
        <v>0</v>
      </c>
      <c r="AX100" s="4">
        <f t="shared" si="111"/>
        <v>0</v>
      </c>
      <c r="AY100" s="4">
        <f t="shared" si="112"/>
        <v>117.03070847102443</v>
      </c>
      <c r="AZ100" s="4">
        <f t="shared" si="113"/>
        <v>0</v>
      </c>
      <c r="BA100" s="4">
        <f t="shared" si="114"/>
        <v>0</v>
      </c>
      <c r="BB100" s="20">
        <f t="shared" si="115"/>
        <v>-117.03070847102443</v>
      </c>
      <c r="BC100" s="4">
        <f t="shared" si="116"/>
        <v>0</v>
      </c>
      <c r="BD100" s="4">
        <f t="shared" si="117"/>
        <v>0</v>
      </c>
      <c r="BE100" s="4">
        <f t="shared" si="118"/>
        <v>117.99790440880149</v>
      </c>
      <c r="BF100" s="4">
        <f t="shared" si="119"/>
        <v>0</v>
      </c>
      <c r="BG100" s="4">
        <f t="shared" si="120"/>
        <v>0</v>
      </c>
      <c r="BH100" s="20">
        <f t="shared" si="121"/>
        <v>-117.99790440880149</v>
      </c>
      <c r="BI100" s="194">
        <f t="shared" si="123"/>
        <v>-2.4009420590095365E-2</v>
      </c>
      <c r="BJ100" s="184">
        <f t="shared" si="122"/>
        <v>-2.4055132706693128E-2</v>
      </c>
    </row>
    <row r="101" spans="1:62" ht="12">
      <c r="A101" s="3" t="s">
        <v>121</v>
      </c>
      <c r="B101" s="4">
        <v>12367</v>
      </c>
      <c r="C101" s="51" t="s">
        <v>122</v>
      </c>
      <c r="D101" s="4">
        <v>14</v>
      </c>
      <c r="E101" s="4">
        <v>627</v>
      </c>
      <c r="F101" s="4">
        <v>0</v>
      </c>
      <c r="G101" s="4">
        <v>43773</v>
      </c>
      <c r="H101" s="4">
        <v>58</v>
      </c>
      <c r="I101" s="4">
        <v>0</v>
      </c>
      <c r="J101" s="4">
        <v>-43204</v>
      </c>
      <c r="K101" s="4">
        <v>0</v>
      </c>
      <c r="L101" s="4">
        <v>-43204</v>
      </c>
      <c r="M101" s="4">
        <v>666</v>
      </c>
      <c r="N101" s="4">
        <v>0</v>
      </c>
      <c r="O101" s="4">
        <v>43661</v>
      </c>
      <c r="P101" s="4">
        <v>81</v>
      </c>
      <c r="Q101" s="4">
        <v>0</v>
      </c>
      <c r="R101" s="4">
        <v>-43076</v>
      </c>
      <c r="S101" s="4">
        <v>0</v>
      </c>
      <c r="T101" s="4">
        <v>-43076</v>
      </c>
      <c r="U101" s="4">
        <v>0</v>
      </c>
      <c r="V101" s="4">
        <v>0</v>
      </c>
      <c r="W101" s="4">
        <v>1232</v>
      </c>
      <c r="X101" s="4">
        <v>0</v>
      </c>
      <c r="Y101" s="4">
        <v>0</v>
      </c>
      <c r="Z101" s="4">
        <v>-1232</v>
      </c>
      <c r="AA101" s="4">
        <v>0</v>
      </c>
      <c r="AB101" s="4">
        <v>0</v>
      </c>
      <c r="AC101" s="4">
        <v>1266</v>
      </c>
      <c r="AD101" s="4">
        <v>0</v>
      </c>
      <c r="AE101" s="4">
        <v>0</v>
      </c>
      <c r="AF101" s="4">
        <v>-1266</v>
      </c>
      <c r="AG101" s="93">
        <f t="shared" si="94"/>
        <v>50.699442063556241</v>
      </c>
      <c r="AH101" s="96">
        <f t="shared" si="95"/>
        <v>0</v>
      </c>
      <c r="AI101" s="4">
        <f t="shared" si="96"/>
        <v>3539.5002830112394</v>
      </c>
      <c r="AJ101" s="4">
        <f t="shared" si="97"/>
        <v>4.6899005417643727</v>
      </c>
      <c r="AK101" s="4">
        <f t="shared" si="98"/>
        <v>0</v>
      </c>
      <c r="AL101" s="17">
        <f t="shared" si="99"/>
        <v>-3493.4907414894478</v>
      </c>
      <c r="AM101" s="4">
        <f t="shared" si="100"/>
        <v>0</v>
      </c>
      <c r="AN101" s="4">
        <f t="shared" si="101"/>
        <v>-3493.4907414894478</v>
      </c>
      <c r="AO101" s="4">
        <f t="shared" si="102"/>
        <v>53.852995876121938</v>
      </c>
      <c r="AP101" s="4">
        <f t="shared" si="103"/>
        <v>0</v>
      </c>
      <c r="AQ101" s="4">
        <f t="shared" si="104"/>
        <v>3530.4439233443841</v>
      </c>
      <c r="AR101" s="4">
        <f t="shared" si="105"/>
        <v>6.5496886876364515</v>
      </c>
      <c r="AS101" s="4">
        <f t="shared" si="106"/>
        <v>0</v>
      </c>
      <c r="AT101" s="17">
        <f t="shared" si="107"/>
        <v>-3483.1406161558989</v>
      </c>
      <c r="AU101" s="4">
        <f t="shared" si="108"/>
        <v>0</v>
      </c>
      <c r="AV101" s="4">
        <f t="shared" si="109"/>
        <v>-3483.1406161558989</v>
      </c>
      <c r="AW101" s="4">
        <f t="shared" si="110"/>
        <v>0</v>
      </c>
      <c r="AX101" s="4">
        <f t="shared" si="111"/>
        <v>0</v>
      </c>
      <c r="AY101" s="4">
        <f t="shared" si="112"/>
        <v>99.619956335408745</v>
      </c>
      <c r="AZ101" s="4">
        <f t="shared" si="113"/>
        <v>0</v>
      </c>
      <c r="BA101" s="4">
        <f t="shared" si="114"/>
        <v>0</v>
      </c>
      <c r="BB101" s="20">
        <f t="shared" si="115"/>
        <v>-99.619956335408745</v>
      </c>
      <c r="BC101" s="4">
        <f t="shared" si="116"/>
        <v>0</v>
      </c>
      <c r="BD101" s="4">
        <f t="shared" si="117"/>
        <v>0</v>
      </c>
      <c r="BE101" s="4">
        <f t="shared" si="118"/>
        <v>102.36920837713269</v>
      </c>
      <c r="BF101" s="4">
        <f t="shared" si="119"/>
        <v>0</v>
      </c>
      <c r="BG101" s="4">
        <f t="shared" si="120"/>
        <v>0</v>
      </c>
      <c r="BH101" s="20">
        <f t="shared" si="121"/>
        <v>-102.36920837713269</v>
      </c>
      <c r="BI101" s="194">
        <f t="shared" si="123"/>
        <v>-2.1154019263660562E-3</v>
      </c>
      <c r="BJ101" s="184">
        <f t="shared" si="122"/>
        <v>-2.1154019263660562E-3</v>
      </c>
    </row>
    <row r="102" spans="1:62" ht="12">
      <c r="A102" s="3" t="s">
        <v>299</v>
      </c>
      <c r="B102" s="4">
        <v>11979</v>
      </c>
      <c r="C102" s="51" t="s">
        <v>300</v>
      </c>
      <c r="D102" s="4">
        <v>12</v>
      </c>
      <c r="E102" s="4">
        <v>0</v>
      </c>
      <c r="F102" s="4">
        <v>0</v>
      </c>
      <c r="G102" s="4">
        <v>42890</v>
      </c>
      <c r="H102" s="4">
        <v>0</v>
      </c>
      <c r="I102" s="4">
        <v>0</v>
      </c>
      <c r="J102" s="4">
        <v>-42890</v>
      </c>
      <c r="K102" s="4">
        <v>3</v>
      </c>
      <c r="L102" s="4">
        <v>-42887</v>
      </c>
      <c r="M102" s="4">
        <v>0</v>
      </c>
      <c r="N102" s="4">
        <v>0</v>
      </c>
      <c r="O102" s="4">
        <v>43490</v>
      </c>
      <c r="P102" s="4">
        <v>0</v>
      </c>
      <c r="Q102" s="4">
        <v>0</v>
      </c>
      <c r="R102" s="4">
        <v>-43490</v>
      </c>
      <c r="S102" s="4">
        <v>35</v>
      </c>
      <c r="T102" s="4">
        <v>-43455</v>
      </c>
      <c r="U102" s="4">
        <v>0</v>
      </c>
      <c r="V102" s="4">
        <v>0</v>
      </c>
      <c r="W102" s="4">
        <v>1030</v>
      </c>
      <c r="X102" s="4">
        <v>0</v>
      </c>
      <c r="Y102" s="4">
        <v>0</v>
      </c>
      <c r="Z102" s="4">
        <v>-1030</v>
      </c>
      <c r="AA102" s="4">
        <v>0</v>
      </c>
      <c r="AB102" s="4">
        <v>0</v>
      </c>
      <c r="AC102" s="4">
        <v>1130</v>
      </c>
      <c r="AD102" s="4">
        <v>0</v>
      </c>
      <c r="AE102" s="4">
        <v>0</v>
      </c>
      <c r="AF102" s="4">
        <v>-1130</v>
      </c>
      <c r="AG102" s="93">
        <f t="shared" si="94"/>
        <v>0</v>
      </c>
      <c r="AH102" s="96">
        <f t="shared" si="95"/>
        <v>0</v>
      </c>
      <c r="AI102" s="4">
        <f t="shared" si="96"/>
        <v>3580.4324234076298</v>
      </c>
      <c r="AJ102" s="4">
        <f t="shared" si="97"/>
        <v>0</v>
      </c>
      <c r="AK102" s="4">
        <f t="shared" si="98"/>
        <v>0</v>
      </c>
      <c r="AL102" s="17">
        <f t="shared" si="99"/>
        <v>-3580.4324234076298</v>
      </c>
      <c r="AM102" s="4">
        <f t="shared" si="100"/>
        <v>0.25043826696719257</v>
      </c>
      <c r="AN102" s="4">
        <f t="shared" si="101"/>
        <v>-3580.1819851406626</v>
      </c>
      <c r="AO102" s="4">
        <f t="shared" si="102"/>
        <v>0</v>
      </c>
      <c r="AP102" s="4">
        <f t="shared" si="103"/>
        <v>0</v>
      </c>
      <c r="AQ102" s="4">
        <f t="shared" si="104"/>
        <v>3630.5200768010686</v>
      </c>
      <c r="AR102" s="4">
        <f t="shared" si="105"/>
        <v>0</v>
      </c>
      <c r="AS102" s="4">
        <f t="shared" si="106"/>
        <v>0</v>
      </c>
      <c r="AT102" s="17">
        <f t="shared" si="107"/>
        <v>-3630.5200768010686</v>
      </c>
      <c r="AU102" s="4">
        <f t="shared" si="108"/>
        <v>2.9217797812839135</v>
      </c>
      <c r="AV102" s="4">
        <f t="shared" si="109"/>
        <v>-3627.5982970197847</v>
      </c>
      <c r="AW102" s="4">
        <f t="shared" si="110"/>
        <v>0</v>
      </c>
      <c r="AX102" s="4">
        <f t="shared" si="111"/>
        <v>0</v>
      </c>
      <c r="AY102" s="4">
        <f t="shared" si="112"/>
        <v>85.983804992069452</v>
      </c>
      <c r="AZ102" s="4">
        <f t="shared" si="113"/>
        <v>0</v>
      </c>
      <c r="BA102" s="4">
        <f t="shared" si="114"/>
        <v>0</v>
      </c>
      <c r="BB102" s="20">
        <f t="shared" si="115"/>
        <v>-85.983804992069452</v>
      </c>
      <c r="BC102" s="4">
        <f t="shared" si="116"/>
        <v>0</v>
      </c>
      <c r="BD102" s="4">
        <f t="shared" si="117"/>
        <v>0</v>
      </c>
      <c r="BE102" s="4">
        <f t="shared" si="118"/>
        <v>94.331747224309211</v>
      </c>
      <c r="BF102" s="4">
        <f t="shared" si="119"/>
        <v>0</v>
      </c>
      <c r="BG102" s="4">
        <f t="shared" si="120"/>
        <v>0</v>
      </c>
      <c r="BH102" s="20">
        <f t="shared" si="121"/>
        <v>-94.331747224309211</v>
      </c>
      <c r="BI102" s="194">
        <f t="shared" si="123"/>
        <v>1.5938069216757889E-2</v>
      </c>
      <c r="BJ102" s="184">
        <f t="shared" si="122"/>
        <v>1.5210510736161531E-2</v>
      </c>
    </row>
    <row r="103" spans="1:62" ht="12">
      <c r="A103" s="3" t="s">
        <v>61</v>
      </c>
      <c r="B103" s="4">
        <v>11416</v>
      </c>
      <c r="C103" s="51" t="s">
        <v>62</v>
      </c>
      <c r="D103" s="4">
        <v>4</v>
      </c>
      <c r="E103" s="4">
        <v>6039</v>
      </c>
      <c r="F103" s="4">
        <v>0</v>
      </c>
      <c r="G103" s="4">
        <v>48404</v>
      </c>
      <c r="H103" s="4">
        <v>9</v>
      </c>
      <c r="I103" s="4">
        <v>0</v>
      </c>
      <c r="J103" s="4">
        <v>-42374</v>
      </c>
      <c r="K103" s="4">
        <v>0</v>
      </c>
      <c r="L103" s="4">
        <v>-42374</v>
      </c>
      <c r="M103" s="4">
        <v>3778</v>
      </c>
      <c r="N103" s="4">
        <v>0</v>
      </c>
      <c r="O103" s="4">
        <v>49510</v>
      </c>
      <c r="P103" s="4">
        <v>9</v>
      </c>
      <c r="Q103" s="4">
        <v>0</v>
      </c>
      <c r="R103" s="4">
        <v>-45741</v>
      </c>
      <c r="S103" s="4">
        <v>0</v>
      </c>
      <c r="T103" s="4">
        <v>-45741</v>
      </c>
      <c r="U103" s="4">
        <v>0</v>
      </c>
      <c r="V103" s="4">
        <v>0</v>
      </c>
      <c r="W103" s="4">
        <v>991</v>
      </c>
      <c r="X103" s="4">
        <v>0</v>
      </c>
      <c r="Y103" s="4">
        <v>0</v>
      </c>
      <c r="Z103" s="4">
        <v>-1368</v>
      </c>
      <c r="AA103" s="4">
        <v>0</v>
      </c>
      <c r="AB103" s="4">
        <v>0</v>
      </c>
      <c r="AC103" s="4">
        <v>905</v>
      </c>
      <c r="AD103" s="4">
        <v>0</v>
      </c>
      <c r="AE103" s="4">
        <v>0</v>
      </c>
      <c r="AF103" s="4">
        <v>-1285</v>
      </c>
      <c r="AG103" s="93">
        <f t="shared" si="94"/>
        <v>528.99439383321658</v>
      </c>
      <c r="AH103" s="96">
        <f t="shared" si="95"/>
        <v>0</v>
      </c>
      <c r="AI103" s="4">
        <f t="shared" si="96"/>
        <v>4240.0140154169585</v>
      </c>
      <c r="AJ103" s="4">
        <f t="shared" si="97"/>
        <v>0.7883672039243167</v>
      </c>
      <c r="AK103" s="4">
        <f t="shared" si="98"/>
        <v>0</v>
      </c>
      <c r="AL103" s="17">
        <f t="shared" si="99"/>
        <v>-3711.8079887876665</v>
      </c>
      <c r="AM103" s="4">
        <f t="shared" si="100"/>
        <v>0</v>
      </c>
      <c r="AN103" s="4">
        <f t="shared" si="101"/>
        <v>-3711.8079887876665</v>
      </c>
      <c r="AO103" s="4">
        <f t="shared" si="102"/>
        <v>330.93903293622986</v>
      </c>
      <c r="AP103" s="4">
        <f t="shared" si="103"/>
        <v>0</v>
      </c>
      <c r="AQ103" s="4">
        <f t="shared" si="104"/>
        <v>4336.8955851436576</v>
      </c>
      <c r="AR103" s="4">
        <f t="shared" si="105"/>
        <v>0.7883672039243167</v>
      </c>
      <c r="AS103" s="4">
        <f t="shared" si="106"/>
        <v>0</v>
      </c>
      <c r="AT103" s="17">
        <f t="shared" si="107"/>
        <v>-4006.7449194113524</v>
      </c>
      <c r="AU103" s="4">
        <f t="shared" si="108"/>
        <v>0</v>
      </c>
      <c r="AV103" s="4">
        <f t="shared" si="109"/>
        <v>-4006.7449194113524</v>
      </c>
      <c r="AW103" s="4">
        <f t="shared" si="110"/>
        <v>0</v>
      </c>
      <c r="AX103" s="4">
        <f t="shared" si="111"/>
        <v>0</v>
      </c>
      <c r="AY103" s="4">
        <f t="shared" si="112"/>
        <v>86.807988787666432</v>
      </c>
      <c r="AZ103" s="4">
        <f t="shared" si="113"/>
        <v>0</v>
      </c>
      <c r="BA103" s="4">
        <f t="shared" si="114"/>
        <v>0</v>
      </c>
      <c r="BB103" s="20">
        <f t="shared" si="115"/>
        <v>-119.83181499649615</v>
      </c>
      <c r="BC103" s="4">
        <f t="shared" si="116"/>
        <v>0</v>
      </c>
      <c r="BD103" s="4">
        <f t="shared" si="117"/>
        <v>0</v>
      </c>
      <c r="BE103" s="4">
        <f t="shared" si="118"/>
        <v>79.274702172389624</v>
      </c>
      <c r="BF103" s="4">
        <f t="shared" si="119"/>
        <v>0</v>
      </c>
      <c r="BG103" s="4">
        <f t="shared" si="120"/>
        <v>0</v>
      </c>
      <c r="BH103" s="20">
        <f t="shared" si="121"/>
        <v>-112.56131744919411</v>
      </c>
      <c r="BI103" s="194">
        <f t="shared" si="123"/>
        <v>7.5076585432764631E-2</v>
      </c>
      <c r="BJ103" s="184">
        <f t="shared" si="122"/>
        <v>7.5076585432764631E-2</v>
      </c>
    </row>
    <row r="104" spans="1:62" ht="12">
      <c r="A104" s="3" t="s">
        <v>47</v>
      </c>
      <c r="B104" s="4">
        <v>11198</v>
      </c>
      <c r="C104" s="51" t="s">
        <v>48</v>
      </c>
      <c r="D104" s="4">
        <v>14</v>
      </c>
      <c r="E104" s="4">
        <v>2348</v>
      </c>
      <c r="F104" s="4">
        <v>0</v>
      </c>
      <c r="G104" s="4">
        <v>52389</v>
      </c>
      <c r="H104" s="4">
        <v>0</v>
      </c>
      <c r="I104" s="4">
        <v>0</v>
      </c>
      <c r="J104" s="4">
        <v>-50041</v>
      </c>
      <c r="K104" s="4">
        <v>3</v>
      </c>
      <c r="L104" s="4">
        <v>-50038</v>
      </c>
      <c r="M104" s="4">
        <v>1131</v>
      </c>
      <c r="N104" s="4">
        <v>0</v>
      </c>
      <c r="O104" s="4">
        <v>50270</v>
      </c>
      <c r="P104" s="4">
        <v>0</v>
      </c>
      <c r="Q104" s="4">
        <v>0</v>
      </c>
      <c r="R104" s="4">
        <v>-49139</v>
      </c>
      <c r="S104" s="4">
        <v>3</v>
      </c>
      <c r="T104" s="4">
        <v>-49136</v>
      </c>
      <c r="U104" s="4">
        <v>0</v>
      </c>
      <c r="V104" s="4">
        <v>0</v>
      </c>
      <c r="W104" s="4">
        <v>1166</v>
      </c>
      <c r="X104" s="4">
        <v>0</v>
      </c>
      <c r="Y104" s="4">
        <v>0</v>
      </c>
      <c r="Z104" s="4">
        <v>-1166</v>
      </c>
      <c r="AA104" s="4">
        <v>0</v>
      </c>
      <c r="AB104" s="4">
        <v>0</v>
      </c>
      <c r="AC104" s="4">
        <v>1184</v>
      </c>
      <c r="AD104" s="4">
        <v>0</v>
      </c>
      <c r="AE104" s="4">
        <v>0</v>
      </c>
      <c r="AF104" s="4">
        <v>-1184</v>
      </c>
      <c r="AG104" s="93">
        <f t="shared" si="94"/>
        <v>209.68030005358099</v>
      </c>
      <c r="AH104" s="96">
        <f t="shared" si="95"/>
        <v>0</v>
      </c>
      <c r="AI104" s="4">
        <f t="shared" si="96"/>
        <v>4678.4247186997682</v>
      </c>
      <c r="AJ104" s="4">
        <f t="shared" si="97"/>
        <v>0</v>
      </c>
      <c r="AK104" s="4">
        <f t="shared" si="98"/>
        <v>0</v>
      </c>
      <c r="AL104" s="17">
        <f t="shared" si="99"/>
        <v>-4468.7444186461871</v>
      </c>
      <c r="AM104" s="4">
        <f t="shared" si="100"/>
        <v>0.2679049830326844</v>
      </c>
      <c r="AN104" s="4">
        <f t="shared" si="101"/>
        <v>-4468.476513663154</v>
      </c>
      <c r="AO104" s="4">
        <f t="shared" si="102"/>
        <v>101.00017860332203</v>
      </c>
      <c r="AP104" s="4">
        <f t="shared" si="103"/>
        <v>0</v>
      </c>
      <c r="AQ104" s="4">
        <f t="shared" si="104"/>
        <v>4489.1944990176817</v>
      </c>
      <c r="AR104" s="4">
        <f t="shared" si="105"/>
        <v>0</v>
      </c>
      <c r="AS104" s="4">
        <f t="shared" si="106"/>
        <v>0</v>
      </c>
      <c r="AT104" s="17">
        <f t="shared" si="107"/>
        <v>-4388.1943204143599</v>
      </c>
      <c r="AU104" s="4">
        <f t="shared" si="108"/>
        <v>0.2679049830326844</v>
      </c>
      <c r="AV104" s="4">
        <f t="shared" si="109"/>
        <v>-4387.9264154313269</v>
      </c>
      <c r="AW104" s="4">
        <f t="shared" si="110"/>
        <v>0</v>
      </c>
      <c r="AX104" s="4">
        <f t="shared" si="111"/>
        <v>0</v>
      </c>
      <c r="AY104" s="4">
        <f t="shared" si="112"/>
        <v>104.12573673870334</v>
      </c>
      <c r="AZ104" s="4">
        <f t="shared" si="113"/>
        <v>0</v>
      </c>
      <c r="BA104" s="4">
        <f t="shared" si="114"/>
        <v>0</v>
      </c>
      <c r="BB104" s="20">
        <f t="shared" si="115"/>
        <v>-104.12573673870334</v>
      </c>
      <c r="BC104" s="4">
        <f t="shared" si="116"/>
        <v>0</v>
      </c>
      <c r="BD104" s="4">
        <f t="shared" si="117"/>
        <v>0</v>
      </c>
      <c r="BE104" s="4">
        <f t="shared" si="118"/>
        <v>105.73316663689944</v>
      </c>
      <c r="BF104" s="4">
        <f t="shared" si="119"/>
        <v>0</v>
      </c>
      <c r="BG104" s="4">
        <f t="shared" si="120"/>
        <v>0</v>
      </c>
      <c r="BH104" s="20">
        <f t="shared" si="121"/>
        <v>-105.73316663689944</v>
      </c>
      <c r="BI104" s="194">
        <f t="shared" si="123"/>
        <v>-1.7263264788017318E-2</v>
      </c>
      <c r="BJ104" s="184">
        <f t="shared" si="122"/>
        <v>-1.726427622841975E-2</v>
      </c>
    </row>
    <row r="105" spans="1:62" ht="12">
      <c r="A105" s="3" t="s">
        <v>391</v>
      </c>
      <c r="B105" s="4">
        <v>11171</v>
      </c>
      <c r="C105" s="51" t="s">
        <v>392</v>
      </c>
      <c r="D105" s="4">
        <v>15</v>
      </c>
      <c r="E105" s="4">
        <v>275</v>
      </c>
      <c r="F105" s="4">
        <v>0</v>
      </c>
      <c r="G105" s="4">
        <v>37536</v>
      </c>
      <c r="H105" s="4">
        <v>0</v>
      </c>
      <c r="I105" s="4">
        <v>0</v>
      </c>
      <c r="J105" s="4">
        <v>-37261</v>
      </c>
      <c r="K105" s="4">
        <v>0</v>
      </c>
      <c r="L105" s="4">
        <v>-37261</v>
      </c>
      <c r="M105" s="4">
        <v>177</v>
      </c>
      <c r="N105" s="4">
        <v>0</v>
      </c>
      <c r="O105" s="4">
        <v>38723</v>
      </c>
      <c r="P105" s="4">
        <v>0</v>
      </c>
      <c r="Q105" s="4">
        <v>0</v>
      </c>
      <c r="R105" s="4">
        <v>-38546</v>
      </c>
      <c r="S105" s="4">
        <v>0</v>
      </c>
      <c r="T105" s="4">
        <v>-38546</v>
      </c>
      <c r="U105" s="4">
        <v>0</v>
      </c>
      <c r="V105" s="4">
        <v>0</v>
      </c>
      <c r="W105" s="4">
        <v>848</v>
      </c>
      <c r="X105" s="4">
        <v>2</v>
      </c>
      <c r="Y105" s="4">
        <v>0</v>
      </c>
      <c r="Z105" s="4">
        <v>-850</v>
      </c>
      <c r="AA105" s="4">
        <v>0</v>
      </c>
      <c r="AB105" s="4">
        <v>0</v>
      </c>
      <c r="AC105" s="4">
        <v>878</v>
      </c>
      <c r="AD105" s="4">
        <v>1</v>
      </c>
      <c r="AE105" s="4">
        <v>0</v>
      </c>
      <c r="AF105" s="4">
        <v>-879</v>
      </c>
      <c r="AG105" s="93">
        <f t="shared" si="94"/>
        <v>24.617312684629844</v>
      </c>
      <c r="AH105" s="96">
        <f t="shared" si="95"/>
        <v>0</v>
      </c>
      <c r="AI105" s="4">
        <f t="shared" si="96"/>
        <v>3360.128905200967</v>
      </c>
      <c r="AJ105" s="4">
        <f t="shared" si="97"/>
        <v>0</v>
      </c>
      <c r="AK105" s="4">
        <f t="shared" si="98"/>
        <v>0</v>
      </c>
      <c r="AL105" s="17">
        <f t="shared" si="99"/>
        <v>-3335.5115925163368</v>
      </c>
      <c r="AM105" s="4">
        <f t="shared" si="100"/>
        <v>0</v>
      </c>
      <c r="AN105" s="4">
        <f t="shared" si="101"/>
        <v>-3335.5115925163368</v>
      </c>
      <c r="AO105" s="4">
        <f t="shared" si="102"/>
        <v>15.844597618834483</v>
      </c>
      <c r="AP105" s="4">
        <f t="shared" si="103"/>
        <v>0</v>
      </c>
      <c r="AQ105" s="4">
        <f t="shared" si="104"/>
        <v>3466.3861784978963</v>
      </c>
      <c r="AR105" s="4">
        <f t="shared" si="105"/>
        <v>0</v>
      </c>
      <c r="AS105" s="4">
        <f t="shared" si="106"/>
        <v>0</v>
      </c>
      <c r="AT105" s="17">
        <f t="shared" si="107"/>
        <v>-3450.5415808790617</v>
      </c>
      <c r="AU105" s="4">
        <f t="shared" si="108"/>
        <v>0</v>
      </c>
      <c r="AV105" s="4">
        <f t="shared" si="109"/>
        <v>-3450.5415808790617</v>
      </c>
      <c r="AW105" s="4">
        <f t="shared" si="110"/>
        <v>0</v>
      </c>
      <c r="AX105" s="4">
        <f t="shared" si="111"/>
        <v>0</v>
      </c>
      <c r="AY105" s="4">
        <f t="shared" si="112"/>
        <v>75.910840569331299</v>
      </c>
      <c r="AZ105" s="4">
        <f t="shared" si="113"/>
        <v>0.17903500134276251</v>
      </c>
      <c r="BA105" s="4">
        <f t="shared" si="114"/>
        <v>0</v>
      </c>
      <c r="BB105" s="20">
        <f t="shared" si="115"/>
        <v>-76.089875570674067</v>
      </c>
      <c r="BC105" s="4">
        <f t="shared" si="116"/>
        <v>0</v>
      </c>
      <c r="BD105" s="4">
        <f t="shared" si="117"/>
        <v>0</v>
      </c>
      <c r="BE105" s="4">
        <f t="shared" si="118"/>
        <v>78.59636558947274</v>
      </c>
      <c r="BF105" s="4">
        <f t="shared" si="119"/>
        <v>8.9517500671381256E-2</v>
      </c>
      <c r="BG105" s="4">
        <f t="shared" si="120"/>
        <v>0</v>
      </c>
      <c r="BH105" s="20">
        <f t="shared" si="121"/>
        <v>-78.685883090144117</v>
      </c>
      <c r="BI105" s="194">
        <f t="shared" si="123"/>
        <v>3.4478234630421767E-2</v>
      </c>
      <c r="BJ105" s="184">
        <f t="shared" si="122"/>
        <v>3.4478234630421767E-2</v>
      </c>
    </row>
    <row r="106" spans="1:62" ht="12">
      <c r="A106" s="3" t="s">
        <v>381</v>
      </c>
      <c r="B106" s="4">
        <v>11041</v>
      </c>
      <c r="C106" s="51" t="s">
        <v>382</v>
      </c>
      <c r="D106" s="4">
        <v>2</v>
      </c>
      <c r="E106" s="4">
        <v>3903</v>
      </c>
      <c r="F106" s="4">
        <v>0</v>
      </c>
      <c r="G106" s="4">
        <v>40355</v>
      </c>
      <c r="H106" s="4">
        <v>4</v>
      </c>
      <c r="I106" s="4">
        <v>0</v>
      </c>
      <c r="J106" s="4">
        <v>-36456</v>
      </c>
      <c r="K106" s="4">
        <v>17</v>
      </c>
      <c r="L106" s="4">
        <v>-36439</v>
      </c>
      <c r="M106" s="4">
        <v>2276</v>
      </c>
      <c r="N106" s="4">
        <v>0</v>
      </c>
      <c r="O106" s="4">
        <v>39674</v>
      </c>
      <c r="P106" s="4">
        <v>0</v>
      </c>
      <c r="Q106" s="4">
        <v>0</v>
      </c>
      <c r="R106" s="4">
        <v>-37398</v>
      </c>
      <c r="S106" s="4">
        <v>19</v>
      </c>
      <c r="T106" s="4">
        <v>-37379</v>
      </c>
      <c r="U106" s="4">
        <v>0</v>
      </c>
      <c r="V106" s="4">
        <v>0</v>
      </c>
      <c r="W106" s="4">
        <v>804</v>
      </c>
      <c r="X106" s="4">
        <v>0</v>
      </c>
      <c r="Y106" s="4">
        <v>0</v>
      </c>
      <c r="Z106" s="4">
        <v>-804</v>
      </c>
      <c r="AA106" s="4">
        <v>0</v>
      </c>
      <c r="AB106" s="4">
        <v>0</v>
      </c>
      <c r="AC106" s="4">
        <v>825</v>
      </c>
      <c r="AD106" s="4">
        <v>0</v>
      </c>
      <c r="AE106" s="4">
        <v>0</v>
      </c>
      <c r="AF106" s="4">
        <v>-825</v>
      </c>
      <c r="AG106" s="93">
        <f t="shared" si="94"/>
        <v>353.50058871479035</v>
      </c>
      <c r="AH106" s="96">
        <f t="shared" si="95"/>
        <v>0</v>
      </c>
      <c r="AI106" s="4">
        <f t="shared" si="96"/>
        <v>3655.0131328683997</v>
      </c>
      <c r="AJ106" s="4">
        <f t="shared" si="97"/>
        <v>0.36228602481659272</v>
      </c>
      <c r="AK106" s="4">
        <f t="shared" si="98"/>
        <v>0</v>
      </c>
      <c r="AL106" s="17">
        <f t="shared" si="99"/>
        <v>-3301.8748301784258</v>
      </c>
      <c r="AM106" s="4">
        <f t="shared" si="100"/>
        <v>1.539715605470519</v>
      </c>
      <c r="AN106" s="4">
        <f t="shared" si="101"/>
        <v>-3300.3351145729553</v>
      </c>
      <c r="AO106" s="4">
        <f t="shared" si="102"/>
        <v>206.14074812064123</v>
      </c>
      <c r="AP106" s="4">
        <f t="shared" si="103"/>
        <v>0</v>
      </c>
      <c r="AQ106" s="4">
        <f t="shared" si="104"/>
        <v>3593.3339371433749</v>
      </c>
      <c r="AR106" s="4">
        <f t="shared" si="105"/>
        <v>0</v>
      </c>
      <c r="AS106" s="4">
        <f t="shared" si="106"/>
        <v>0</v>
      </c>
      <c r="AT106" s="17">
        <f t="shared" si="107"/>
        <v>-3387.1931890227333</v>
      </c>
      <c r="AU106" s="4">
        <f t="shared" si="108"/>
        <v>1.7208586178788152</v>
      </c>
      <c r="AV106" s="4">
        <f t="shared" si="109"/>
        <v>-3385.4723304048548</v>
      </c>
      <c r="AW106" s="4">
        <f t="shared" si="110"/>
        <v>0</v>
      </c>
      <c r="AX106" s="4">
        <f t="shared" si="111"/>
        <v>0</v>
      </c>
      <c r="AY106" s="4">
        <f t="shared" si="112"/>
        <v>72.819490988135129</v>
      </c>
      <c r="AZ106" s="4">
        <f t="shared" si="113"/>
        <v>0</v>
      </c>
      <c r="BA106" s="4">
        <f t="shared" si="114"/>
        <v>0</v>
      </c>
      <c r="BB106" s="20">
        <f t="shared" si="115"/>
        <v>-72.819490988135129</v>
      </c>
      <c r="BC106" s="4">
        <f t="shared" si="116"/>
        <v>0</v>
      </c>
      <c r="BD106" s="4">
        <f t="shared" si="117"/>
        <v>0</v>
      </c>
      <c r="BE106" s="4">
        <f t="shared" si="118"/>
        <v>74.721492618422246</v>
      </c>
      <c r="BF106" s="4">
        <f t="shared" si="119"/>
        <v>0</v>
      </c>
      <c r="BG106" s="4">
        <f t="shared" si="120"/>
        <v>0</v>
      </c>
      <c r="BH106" s="20">
        <f t="shared" si="121"/>
        <v>-74.721492618422246</v>
      </c>
      <c r="BI106" s="194">
        <f t="shared" si="123"/>
        <v>2.5845410628019483E-2</v>
      </c>
      <c r="BJ106" s="184">
        <f t="shared" si="122"/>
        <v>2.5803506699245693E-2</v>
      </c>
    </row>
    <row r="107" spans="1:62" ht="12">
      <c r="A107" s="3" t="s">
        <v>293</v>
      </c>
      <c r="B107" s="4">
        <v>10545</v>
      </c>
      <c r="C107" s="51" t="s">
        <v>294</v>
      </c>
      <c r="D107" s="4">
        <v>12</v>
      </c>
      <c r="E107" s="4">
        <v>123</v>
      </c>
      <c r="F107" s="4">
        <v>0</v>
      </c>
      <c r="G107" s="4">
        <v>52152</v>
      </c>
      <c r="H107" s="4">
        <v>0</v>
      </c>
      <c r="I107" s="4">
        <v>0</v>
      </c>
      <c r="J107" s="4">
        <v>-52029</v>
      </c>
      <c r="K107" s="4">
        <v>0</v>
      </c>
      <c r="L107" s="4">
        <v>-52029</v>
      </c>
      <c r="M107" s="4">
        <v>199</v>
      </c>
      <c r="N107" s="4">
        <v>0</v>
      </c>
      <c r="O107" s="4">
        <v>52791</v>
      </c>
      <c r="P107" s="4">
        <v>0</v>
      </c>
      <c r="Q107" s="4">
        <v>0</v>
      </c>
      <c r="R107" s="4">
        <v>-52592</v>
      </c>
      <c r="S107" s="4">
        <v>0</v>
      </c>
      <c r="T107" s="4">
        <v>-52592</v>
      </c>
      <c r="U107" s="4">
        <v>0</v>
      </c>
      <c r="V107" s="4">
        <v>0</v>
      </c>
      <c r="W107" s="4">
        <v>1073</v>
      </c>
      <c r="X107" s="4">
        <v>0</v>
      </c>
      <c r="Y107" s="4">
        <v>0</v>
      </c>
      <c r="Z107" s="4">
        <v>-1073</v>
      </c>
      <c r="AA107" s="4">
        <v>0</v>
      </c>
      <c r="AB107" s="4">
        <v>0</v>
      </c>
      <c r="AC107" s="4">
        <v>1142</v>
      </c>
      <c r="AD107" s="4">
        <v>0</v>
      </c>
      <c r="AE107" s="4">
        <v>0</v>
      </c>
      <c r="AF107" s="4">
        <v>-1142</v>
      </c>
      <c r="AG107" s="93">
        <f t="shared" si="94"/>
        <v>11.664295874822191</v>
      </c>
      <c r="AH107" s="96">
        <f t="shared" si="95"/>
        <v>0</v>
      </c>
      <c r="AI107" s="4">
        <f t="shared" si="96"/>
        <v>4945.6614509246092</v>
      </c>
      <c r="AJ107" s="4">
        <f t="shared" si="97"/>
        <v>0</v>
      </c>
      <c r="AK107" s="4">
        <f t="shared" si="98"/>
        <v>0</v>
      </c>
      <c r="AL107" s="17">
        <f t="shared" si="99"/>
        <v>-4933.9971550497867</v>
      </c>
      <c r="AM107" s="4">
        <f t="shared" si="100"/>
        <v>0</v>
      </c>
      <c r="AN107" s="4">
        <f t="shared" si="101"/>
        <v>-4933.9971550497867</v>
      </c>
      <c r="AO107" s="4">
        <f t="shared" si="102"/>
        <v>18.871503082029399</v>
      </c>
      <c r="AP107" s="4">
        <f t="shared" si="103"/>
        <v>0</v>
      </c>
      <c r="AQ107" s="4">
        <f t="shared" si="104"/>
        <v>5006.2588904694167</v>
      </c>
      <c r="AR107" s="4">
        <f t="shared" si="105"/>
        <v>0</v>
      </c>
      <c r="AS107" s="4">
        <f t="shared" si="106"/>
        <v>0</v>
      </c>
      <c r="AT107" s="17">
        <f t="shared" si="107"/>
        <v>-4987.3873873873872</v>
      </c>
      <c r="AU107" s="4">
        <f t="shared" si="108"/>
        <v>0</v>
      </c>
      <c r="AV107" s="4">
        <f t="shared" si="109"/>
        <v>-4987.3873873873872</v>
      </c>
      <c r="AW107" s="4">
        <f t="shared" si="110"/>
        <v>0</v>
      </c>
      <c r="AX107" s="4">
        <f t="shared" si="111"/>
        <v>0</v>
      </c>
      <c r="AY107" s="4">
        <f t="shared" si="112"/>
        <v>101.75438596491227</v>
      </c>
      <c r="AZ107" s="4">
        <f t="shared" si="113"/>
        <v>0</v>
      </c>
      <c r="BA107" s="4">
        <f t="shared" si="114"/>
        <v>0</v>
      </c>
      <c r="BB107" s="20">
        <f t="shared" si="115"/>
        <v>-101.75438596491227</v>
      </c>
      <c r="BC107" s="4">
        <f t="shared" si="116"/>
        <v>0</v>
      </c>
      <c r="BD107" s="4">
        <f t="shared" si="117"/>
        <v>0</v>
      </c>
      <c r="BE107" s="4">
        <f t="shared" si="118"/>
        <v>108.29777145566619</v>
      </c>
      <c r="BF107" s="4">
        <f t="shared" si="119"/>
        <v>0</v>
      </c>
      <c r="BG107" s="4">
        <f t="shared" si="120"/>
        <v>0</v>
      </c>
      <c r="BH107" s="20">
        <f t="shared" si="121"/>
        <v>-108.29777145566619</v>
      </c>
      <c r="BI107" s="194">
        <f t="shared" si="123"/>
        <v>1.1901623291024732E-2</v>
      </c>
      <c r="BJ107" s="184">
        <f t="shared" si="122"/>
        <v>1.1901623291024732E-2</v>
      </c>
    </row>
    <row r="108" spans="1:62" ht="12">
      <c r="A108" s="3" t="s">
        <v>339</v>
      </c>
      <c r="B108" s="4">
        <v>10426</v>
      </c>
      <c r="C108" s="51" t="s">
        <v>340</v>
      </c>
      <c r="D108" s="4">
        <v>13</v>
      </c>
      <c r="E108" s="4">
        <v>3838</v>
      </c>
      <c r="F108" s="4">
        <v>0</v>
      </c>
      <c r="G108" s="4">
        <v>29966</v>
      </c>
      <c r="H108" s="4">
        <v>18</v>
      </c>
      <c r="I108" s="4">
        <v>0</v>
      </c>
      <c r="J108" s="4">
        <v>-26146</v>
      </c>
      <c r="K108" s="4">
        <v>0</v>
      </c>
      <c r="L108" s="4">
        <v>-26146</v>
      </c>
      <c r="M108" s="4">
        <v>2912</v>
      </c>
      <c r="N108" s="4">
        <v>0</v>
      </c>
      <c r="O108" s="4">
        <v>31503</v>
      </c>
      <c r="P108" s="4">
        <v>31</v>
      </c>
      <c r="Q108" s="4">
        <v>0</v>
      </c>
      <c r="R108" s="4">
        <v>-28622</v>
      </c>
      <c r="S108" s="4">
        <v>0</v>
      </c>
      <c r="T108" s="4">
        <v>-28622</v>
      </c>
      <c r="U108" s="4">
        <v>0</v>
      </c>
      <c r="V108" s="4">
        <v>0</v>
      </c>
      <c r="W108" s="4">
        <v>918</v>
      </c>
      <c r="X108" s="4">
        <v>0</v>
      </c>
      <c r="Y108" s="4">
        <v>0</v>
      </c>
      <c r="Z108" s="4">
        <v>-918</v>
      </c>
      <c r="AA108" s="4">
        <v>0</v>
      </c>
      <c r="AB108" s="4">
        <v>0</v>
      </c>
      <c r="AC108" s="4">
        <v>953</v>
      </c>
      <c r="AD108" s="4">
        <v>0</v>
      </c>
      <c r="AE108" s="4">
        <v>0</v>
      </c>
      <c r="AF108" s="4">
        <v>-953</v>
      </c>
      <c r="AG108" s="93">
        <f t="shared" si="94"/>
        <v>368.11816612315363</v>
      </c>
      <c r="AH108" s="96">
        <f t="shared" si="95"/>
        <v>0</v>
      </c>
      <c r="AI108" s="4">
        <f t="shared" si="96"/>
        <v>2874.1607519662384</v>
      </c>
      <c r="AJ108" s="4">
        <f t="shared" si="97"/>
        <v>1.7264530980241704</v>
      </c>
      <c r="AK108" s="4">
        <f t="shared" si="98"/>
        <v>0</v>
      </c>
      <c r="AL108" s="17">
        <f t="shared" si="99"/>
        <v>-2507.7690389411086</v>
      </c>
      <c r="AM108" s="4">
        <f t="shared" si="100"/>
        <v>0</v>
      </c>
      <c r="AN108" s="4">
        <f t="shared" si="101"/>
        <v>-2507.7690389411086</v>
      </c>
      <c r="AO108" s="4">
        <f t="shared" si="102"/>
        <v>279.30174563591021</v>
      </c>
      <c r="AP108" s="4">
        <f t="shared" si="103"/>
        <v>0</v>
      </c>
      <c r="AQ108" s="4">
        <f t="shared" si="104"/>
        <v>3021.5806637253022</v>
      </c>
      <c r="AR108" s="4">
        <f t="shared" si="105"/>
        <v>2.9733358910416268</v>
      </c>
      <c r="AS108" s="4">
        <f t="shared" si="106"/>
        <v>0</v>
      </c>
      <c r="AT108" s="17">
        <f t="shared" si="107"/>
        <v>-2745.2522539804336</v>
      </c>
      <c r="AU108" s="4">
        <f t="shared" si="108"/>
        <v>0</v>
      </c>
      <c r="AV108" s="4">
        <f t="shared" si="109"/>
        <v>-2745.2522539804336</v>
      </c>
      <c r="AW108" s="4">
        <f t="shared" si="110"/>
        <v>0</v>
      </c>
      <c r="AX108" s="4">
        <f t="shared" si="111"/>
        <v>0</v>
      </c>
      <c r="AY108" s="4">
        <f t="shared" si="112"/>
        <v>88.049107999232689</v>
      </c>
      <c r="AZ108" s="4">
        <f t="shared" si="113"/>
        <v>0</v>
      </c>
      <c r="BA108" s="4">
        <f t="shared" si="114"/>
        <v>0</v>
      </c>
      <c r="BB108" s="20">
        <f t="shared" si="115"/>
        <v>-88.049107999232689</v>
      </c>
      <c r="BC108" s="4">
        <f t="shared" si="116"/>
        <v>0</v>
      </c>
      <c r="BD108" s="4">
        <f t="shared" si="117"/>
        <v>0</v>
      </c>
      <c r="BE108" s="4">
        <f t="shared" si="118"/>
        <v>91.406100134279683</v>
      </c>
      <c r="BF108" s="4">
        <f t="shared" si="119"/>
        <v>0</v>
      </c>
      <c r="BG108" s="4">
        <f t="shared" si="120"/>
        <v>0</v>
      </c>
      <c r="BH108" s="20">
        <f t="shared" si="121"/>
        <v>-91.406100134279683</v>
      </c>
      <c r="BI108" s="194">
        <f t="shared" si="123"/>
        <v>9.2780076854862781E-2</v>
      </c>
      <c r="BJ108" s="184">
        <f t="shared" si="122"/>
        <v>9.2780076854862781E-2</v>
      </c>
    </row>
    <row r="109" spans="1:62" ht="12">
      <c r="A109" s="3" t="s">
        <v>191</v>
      </c>
      <c r="B109" s="4">
        <v>10401</v>
      </c>
      <c r="C109" s="51" t="s">
        <v>192</v>
      </c>
      <c r="D109" s="4">
        <v>33</v>
      </c>
      <c r="E109" s="4">
        <v>6210</v>
      </c>
      <c r="F109" s="4">
        <v>0</v>
      </c>
      <c r="G109" s="4">
        <v>41156</v>
      </c>
      <c r="H109" s="4" t="s">
        <v>44</v>
      </c>
      <c r="I109" s="4" t="s">
        <v>44</v>
      </c>
      <c r="J109" s="4">
        <v>-34946</v>
      </c>
      <c r="K109" s="4">
        <v>59</v>
      </c>
      <c r="L109" s="4">
        <v>-34887</v>
      </c>
      <c r="M109" s="4">
        <v>4632</v>
      </c>
      <c r="N109" s="4">
        <v>0</v>
      </c>
      <c r="O109" s="4">
        <v>40154</v>
      </c>
      <c r="P109" s="4" t="s">
        <v>44</v>
      </c>
      <c r="Q109" s="4" t="s">
        <v>44</v>
      </c>
      <c r="R109" s="4">
        <v>-35522</v>
      </c>
      <c r="S109" s="4">
        <v>60</v>
      </c>
      <c r="T109" s="4">
        <v>-35462</v>
      </c>
      <c r="U109" s="4" t="s">
        <v>44</v>
      </c>
      <c r="V109" s="4" t="s">
        <v>44</v>
      </c>
      <c r="W109" s="4">
        <v>744</v>
      </c>
      <c r="X109" s="4" t="s">
        <v>44</v>
      </c>
      <c r="Y109" s="4" t="s">
        <v>44</v>
      </c>
      <c r="Z109" s="4">
        <v>-744</v>
      </c>
      <c r="AA109" s="4" t="s">
        <v>44</v>
      </c>
      <c r="AB109" s="4" t="s">
        <v>44</v>
      </c>
      <c r="AC109" s="4">
        <v>750</v>
      </c>
      <c r="AD109" s="4" t="s">
        <v>44</v>
      </c>
      <c r="AE109" s="4" t="s">
        <v>44</v>
      </c>
      <c r="AF109" s="4">
        <v>-750</v>
      </c>
      <c r="AG109" s="93">
        <f t="shared" si="94"/>
        <v>597.05797519469286</v>
      </c>
      <c r="AH109" s="96">
        <f t="shared" si="95"/>
        <v>0</v>
      </c>
      <c r="AI109" s="4">
        <f t="shared" si="96"/>
        <v>3956.927218536679</v>
      </c>
      <c r="AJ109" s="4" t="e">
        <f t="shared" si="97"/>
        <v>#VALUE!</v>
      </c>
      <c r="AK109" s="4" t="e">
        <f t="shared" si="98"/>
        <v>#VALUE!</v>
      </c>
      <c r="AL109" s="17">
        <f t="shared" si="99"/>
        <v>-3359.8692433419865</v>
      </c>
      <c r="AM109" s="4">
        <f t="shared" si="100"/>
        <v>5.6725314873569852</v>
      </c>
      <c r="AN109" s="4">
        <f t="shared" si="101"/>
        <v>-3354.1967118546295</v>
      </c>
      <c r="AO109" s="4">
        <f t="shared" si="102"/>
        <v>445.34179405826364</v>
      </c>
      <c r="AP109" s="4">
        <f t="shared" si="103"/>
        <v>0</v>
      </c>
      <c r="AQ109" s="4">
        <f t="shared" si="104"/>
        <v>3860.5903278530909</v>
      </c>
      <c r="AR109" s="4" t="e">
        <f t="shared" si="105"/>
        <v>#VALUE!</v>
      </c>
      <c r="AS109" s="4" t="e">
        <f t="shared" si="106"/>
        <v>#VALUE!</v>
      </c>
      <c r="AT109" s="17">
        <f t="shared" si="107"/>
        <v>-3415.2485337948274</v>
      </c>
      <c r="AU109" s="4">
        <f t="shared" si="108"/>
        <v>5.7686760888376121</v>
      </c>
      <c r="AV109" s="4">
        <f t="shared" si="109"/>
        <v>-3409.4798577059896</v>
      </c>
      <c r="AW109" s="4" t="e">
        <f t="shared" si="110"/>
        <v>#VALUE!</v>
      </c>
      <c r="AX109" s="4" t="e">
        <f t="shared" si="111"/>
        <v>#VALUE!</v>
      </c>
      <c r="AY109" s="4">
        <f t="shared" si="112"/>
        <v>71.531583501586383</v>
      </c>
      <c r="AZ109" s="4" t="e">
        <f t="shared" si="113"/>
        <v>#VALUE!</v>
      </c>
      <c r="BA109" s="4" t="e">
        <f t="shared" si="114"/>
        <v>#VALUE!</v>
      </c>
      <c r="BB109" s="20">
        <f t="shared" si="115"/>
        <v>-71.531583501586383</v>
      </c>
      <c r="BC109" s="4" t="e">
        <f t="shared" si="116"/>
        <v>#VALUE!</v>
      </c>
      <c r="BD109" s="4" t="e">
        <f t="shared" si="117"/>
        <v>#VALUE!</v>
      </c>
      <c r="BE109" s="4">
        <f t="shared" si="118"/>
        <v>72.108451110470142</v>
      </c>
      <c r="BF109" s="4" t="e">
        <f t="shared" si="119"/>
        <v>#VALUE!</v>
      </c>
      <c r="BG109" s="4" t="e">
        <f t="shared" si="120"/>
        <v>#VALUE!</v>
      </c>
      <c r="BH109" s="20">
        <f t="shared" si="121"/>
        <v>-72.108451110470142</v>
      </c>
      <c r="BI109" s="194">
        <f t="shared" si="123"/>
        <v>1.6307088820397775E-2</v>
      </c>
      <c r="BJ109" s="184">
        <f t="shared" si="122"/>
        <v>1.6306025651819933E-2</v>
      </c>
    </row>
    <row r="110" spans="1:62" ht="12">
      <c r="A110" s="3" t="s">
        <v>355</v>
      </c>
      <c r="B110" s="4">
        <v>10397</v>
      </c>
      <c r="C110" s="51" t="s">
        <v>356</v>
      </c>
      <c r="D110" s="4">
        <v>17</v>
      </c>
      <c r="E110" s="4">
        <v>0</v>
      </c>
      <c r="F110" s="4">
        <v>0</v>
      </c>
      <c r="G110" s="4">
        <v>43285</v>
      </c>
      <c r="H110" s="4">
        <v>0</v>
      </c>
      <c r="I110" s="4">
        <v>0</v>
      </c>
      <c r="J110" s="4">
        <v>-43285</v>
      </c>
      <c r="K110" s="4">
        <v>0</v>
      </c>
      <c r="L110" s="4">
        <v>-43285</v>
      </c>
      <c r="M110" s="4">
        <v>0</v>
      </c>
      <c r="N110" s="4">
        <v>0</v>
      </c>
      <c r="O110" s="4">
        <v>44673</v>
      </c>
      <c r="P110" s="4">
        <v>0</v>
      </c>
      <c r="Q110" s="4">
        <v>0</v>
      </c>
      <c r="R110" s="4">
        <v>-44673</v>
      </c>
      <c r="S110" s="4">
        <v>0</v>
      </c>
      <c r="T110" s="4">
        <v>-44673</v>
      </c>
      <c r="U110" s="4">
        <v>0</v>
      </c>
      <c r="V110" s="4">
        <v>0</v>
      </c>
      <c r="W110" s="4">
        <v>1063</v>
      </c>
      <c r="X110" s="4">
        <v>0</v>
      </c>
      <c r="Y110" s="4" t="s">
        <v>44</v>
      </c>
      <c r="Z110" s="4">
        <v>-1063</v>
      </c>
      <c r="AA110" s="4">
        <v>0</v>
      </c>
      <c r="AB110" s="4">
        <v>0</v>
      </c>
      <c r="AC110" s="4">
        <v>1261</v>
      </c>
      <c r="AD110" s="4">
        <v>0</v>
      </c>
      <c r="AE110" s="4" t="s">
        <v>44</v>
      </c>
      <c r="AF110" s="4">
        <v>-1261</v>
      </c>
      <c r="AG110" s="93">
        <f t="shared" si="94"/>
        <v>0</v>
      </c>
      <c r="AH110" s="96">
        <f t="shared" si="95"/>
        <v>0</v>
      </c>
      <c r="AI110" s="4">
        <f t="shared" si="96"/>
        <v>4163.2201596614404</v>
      </c>
      <c r="AJ110" s="4">
        <f t="shared" si="97"/>
        <v>0</v>
      </c>
      <c r="AK110" s="4">
        <f t="shared" si="98"/>
        <v>0</v>
      </c>
      <c r="AL110" s="17">
        <f t="shared" si="99"/>
        <v>-4163.2201596614404</v>
      </c>
      <c r="AM110" s="4">
        <f t="shared" si="100"/>
        <v>0</v>
      </c>
      <c r="AN110" s="4">
        <f t="shared" si="101"/>
        <v>-4163.2201596614404</v>
      </c>
      <c r="AO110" s="4">
        <f t="shared" si="102"/>
        <v>0</v>
      </c>
      <c r="AP110" s="4">
        <f t="shared" si="103"/>
        <v>0</v>
      </c>
      <c r="AQ110" s="4">
        <f t="shared" si="104"/>
        <v>4296.7202077522361</v>
      </c>
      <c r="AR110" s="4">
        <f t="shared" si="105"/>
        <v>0</v>
      </c>
      <c r="AS110" s="4">
        <f t="shared" si="106"/>
        <v>0</v>
      </c>
      <c r="AT110" s="17">
        <f t="shared" si="107"/>
        <v>-4296.7202077522361</v>
      </c>
      <c r="AU110" s="4">
        <f t="shared" si="108"/>
        <v>0</v>
      </c>
      <c r="AV110" s="4">
        <f t="shared" si="109"/>
        <v>-4296.7202077522361</v>
      </c>
      <c r="AW110" s="4">
        <f t="shared" si="110"/>
        <v>0</v>
      </c>
      <c r="AX110" s="4">
        <f t="shared" si="111"/>
        <v>0</v>
      </c>
      <c r="AY110" s="4">
        <f t="shared" si="112"/>
        <v>102.24103106665385</v>
      </c>
      <c r="AZ110" s="4">
        <f t="shared" si="113"/>
        <v>0</v>
      </c>
      <c r="BA110" s="4" t="e">
        <f t="shared" si="114"/>
        <v>#VALUE!</v>
      </c>
      <c r="BB110" s="20">
        <f t="shared" si="115"/>
        <v>-102.24103106665385</v>
      </c>
      <c r="BC110" s="4">
        <f t="shared" si="116"/>
        <v>0</v>
      </c>
      <c r="BD110" s="4">
        <f t="shared" si="117"/>
        <v>0</v>
      </c>
      <c r="BE110" s="4">
        <f t="shared" si="118"/>
        <v>121.28498605366933</v>
      </c>
      <c r="BF110" s="4">
        <f t="shared" si="119"/>
        <v>0</v>
      </c>
      <c r="BG110" s="4" t="e">
        <f t="shared" si="120"/>
        <v>#VALUE!</v>
      </c>
      <c r="BH110" s="20">
        <f t="shared" si="121"/>
        <v>-121.28498605366933</v>
      </c>
      <c r="BI110" s="194">
        <f t="shared" si="123"/>
        <v>3.5762604852529911E-2</v>
      </c>
      <c r="BJ110" s="184">
        <f t="shared" si="122"/>
        <v>3.5762604852529911E-2</v>
      </c>
    </row>
    <row r="111" spans="1:62" ht="12">
      <c r="A111" s="3" t="s">
        <v>525</v>
      </c>
      <c r="B111" s="4">
        <v>10343</v>
      </c>
      <c r="C111" s="51" t="s">
        <v>526</v>
      </c>
      <c r="D111" s="4">
        <v>18</v>
      </c>
      <c r="E111" s="4">
        <v>0</v>
      </c>
      <c r="F111" s="4">
        <v>0</v>
      </c>
      <c r="G111" s="4">
        <v>45132</v>
      </c>
      <c r="H111" s="4">
        <v>0</v>
      </c>
      <c r="I111" s="4">
        <v>0</v>
      </c>
      <c r="J111" s="4">
        <v>-45132</v>
      </c>
      <c r="K111" s="4">
        <v>0</v>
      </c>
      <c r="L111" s="4">
        <v>-45132</v>
      </c>
      <c r="M111" s="4">
        <v>0</v>
      </c>
      <c r="N111" s="4">
        <v>0</v>
      </c>
      <c r="O111" s="4">
        <v>45200</v>
      </c>
      <c r="P111" s="4">
        <v>0</v>
      </c>
      <c r="Q111" s="4">
        <v>0</v>
      </c>
      <c r="R111" s="4">
        <v>-45200</v>
      </c>
      <c r="S111" s="4">
        <v>45</v>
      </c>
      <c r="T111" s="4">
        <v>-45155</v>
      </c>
      <c r="U111" s="4">
        <v>0</v>
      </c>
      <c r="V111" s="4">
        <v>0</v>
      </c>
      <c r="W111" s="4">
        <v>1362</v>
      </c>
      <c r="X111" s="4">
        <v>0</v>
      </c>
      <c r="Y111" s="4">
        <v>0</v>
      </c>
      <c r="Z111" s="4">
        <v>-1362</v>
      </c>
      <c r="AA111" s="4">
        <v>0</v>
      </c>
      <c r="AB111" s="4">
        <v>0</v>
      </c>
      <c r="AC111" s="4">
        <v>1538</v>
      </c>
      <c r="AD111" s="4">
        <v>0</v>
      </c>
      <c r="AE111" s="4">
        <v>0</v>
      </c>
      <c r="AF111" s="4">
        <v>-1538</v>
      </c>
      <c r="AG111" s="93">
        <f t="shared" si="94"/>
        <v>0</v>
      </c>
      <c r="AH111" s="96">
        <f t="shared" si="95"/>
        <v>0</v>
      </c>
      <c r="AI111" s="4">
        <f t="shared" si="96"/>
        <v>4363.5308904573139</v>
      </c>
      <c r="AJ111" s="4">
        <f t="shared" si="97"/>
        <v>0</v>
      </c>
      <c r="AK111" s="4">
        <f t="shared" si="98"/>
        <v>0</v>
      </c>
      <c r="AL111" s="17">
        <f t="shared" si="99"/>
        <v>-4363.5308904573139</v>
      </c>
      <c r="AM111" s="4">
        <f t="shared" si="100"/>
        <v>0</v>
      </c>
      <c r="AN111" s="4">
        <f t="shared" si="101"/>
        <v>-4363.5308904573139</v>
      </c>
      <c r="AO111" s="4">
        <f t="shared" si="102"/>
        <v>0</v>
      </c>
      <c r="AP111" s="4">
        <f t="shared" si="103"/>
        <v>0</v>
      </c>
      <c r="AQ111" s="4">
        <f t="shared" si="104"/>
        <v>4370.1053852847335</v>
      </c>
      <c r="AR111" s="4">
        <f t="shared" si="105"/>
        <v>0</v>
      </c>
      <c r="AS111" s="4">
        <f t="shared" si="106"/>
        <v>0</v>
      </c>
      <c r="AT111" s="17">
        <f t="shared" si="107"/>
        <v>-4370.1053852847335</v>
      </c>
      <c r="AU111" s="4">
        <f t="shared" si="108"/>
        <v>4.3507686357923232</v>
      </c>
      <c r="AV111" s="4">
        <f t="shared" si="109"/>
        <v>-4365.754616648941</v>
      </c>
      <c r="AW111" s="4">
        <f t="shared" si="110"/>
        <v>0</v>
      </c>
      <c r="AX111" s="4">
        <f t="shared" si="111"/>
        <v>0</v>
      </c>
      <c r="AY111" s="4">
        <f t="shared" si="112"/>
        <v>131.68326404331432</v>
      </c>
      <c r="AZ111" s="4">
        <f t="shared" si="113"/>
        <v>0</v>
      </c>
      <c r="BA111" s="4">
        <f t="shared" si="114"/>
        <v>0</v>
      </c>
      <c r="BB111" s="20">
        <f t="shared" si="115"/>
        <v>-131.68326404331432</v>
      </c>
      <c r="BC111" s="4">
        <f t="shared" si="116"/>
        <v>0</v>
      </c>
      <c r="BD111" s="4">
        <f t="shared" si="117"/>
        <v>0</v>
      </c>
      <c r="BE111" s="4">
        <f t="shared" si="118"/>
        <v>148.6996035966354</v>
      </c>
      <c r="BF111" s="4">
        <f t="shared" si="119"/>
        <v>0</v>
      </c>
      <c r="BG111" s="4">
        <f t="shared" si="120"/>
        <v>0</v>
      </c>
      <c r="BH111" s="20">
        <f t="shared" si="121"/>
        <v>-148.6996035966354</v>
      </c>
      <c r="BI111" s="194">
        <f t="shared" si="123"/>
        <v>5.247988987826524E-3</v>
      </c>
      <c r="BJ111" s="184">
        <f t="shared" si="122"/>
        <v>4.2801221663011368E-3</v>
      </c>
    </row>
    <row r="112" spans="1:62" ht="12">
      <c r="A112" s="3" t="s">
        <v>109</v>
      </c>
      <c r="B112" s="4">
        <v>10335</v>
      </c>
      <c r="C112" s="51" t="s">
        <v>110</v>
      </c>
      <c r="D112" s="4">
        <v>6</v>
      </c>
      <c r="E112" s="4">
        <v>9998</v>
      </c>
      <c r="F112" s="4">
        <v>0</v>
      </c>
      <c r="G112" s="4">
        <v>45744</v>
      </c>
      <c r="H112" s="4">
        <v>3</v>
      </c>
      <c r="I112" s="4">
        <v>0</v>
      </c>
      <c r="J112" s="4">
        <v>-35749</v>
      </c>
      <c r="K112" s="4">
        <v>0</v>
      </c>
      <c r="L112" s="4">
        <v>-35749</v>
      </c>
      <c r="M112" s="4">
        <v>7717</v>
      </c>
      <c r="N112" s="4">
        <v>0</v>
      </c>
      <c r="O112" s="4">
        <v>45590</v>
      </c>
      <c r="P112" s="4">
        <v>0</v>
      </c>
      <c r="Q112" s="4">
        <v>0</v>
      </c>
      <c r="R112" s="4">
        <v>-37873</v>
      </c>
      <c r="S112" s="4">
        <v>0</v>
      </c>
      <c r="T112" s="4">
        <v>-37873</v>
      </c>
      <c r="U112" s="4">
        <v>0</v>
      </c>
      <c r="V112" s="4">
        <v>0</v>
      </c>
      <c r="W112" s="4">
        <v>799</v>
      </c>
      <c r="X112" s="4">
        <v>0</v>
      </c>
      <c r="Y112" s="4">
        <v>0</v>
      </c>
      <c r="Z112" s="4">
        <v>-799</v>
      </c>
      <c r="AA112" s="4">
        <v>0</v>
      </c>
      <c r="AB112" s="4">
        <v>0</v>
      </c>
      <c r="AC112" s="4">
        <v>795</v>
      </c>
      <c r="AD112" s="4">
        <v>0</v>
      </c>
      <c r="AE112" s="4">
        <v>0</v>
      </c>
      <c r="AF112" s="4">
        <v>-795</v>
      </c>
      <c r="AG112" s="93">
        <f t="shared" si="94"/>
        <v>967.3923560716014</v>
      </c>
      <c r="AH112" s="96">
        <f t="shared" si="95"/>
        <v>0</v>
      </c>
      <c r="AI112" s="4">
        <f t="shared" si="96"/>
        <v>4426.1248185776485</v>
      </c>
      <c r="AJ112" s="4">
        <f t="shared" si="97"/>
        <v>0.29027576197387517</v>
      </c>
      <c r="AK112" s="4">
        <f t="shared" si="98"/>
        <v>0</v>
      </c>
      <c r="AL112" s="17">
        <f t="shared" si="99"/>
        <v>-3459.0227382680214</v>
      </c>
      <c r="AM112" s="4">
        <f t="shared" si="100"/>
        <v>0</v>
      </c>
      <c r="AN112" s="4">
        <f t="shared" si="101"/>
        <v>-3459.0227382680214</v>
      </c>
      <c r="AO112" s="4">
        <f t="shared" si="102"/>
        <v>746.68601838413156</v>
      </c>
      <c r="AP112" s="4">
        <f t="shared" si="103"/>
        <v>0</v>
      </c>
      <c r="AQ112" s="4">
        <f t="shared" si="104"/>
        <v>4411.2239961296564</v>
      </c>
      <c r="AR112" s="4">
        <f t="shared" si="105"/>
        <v>0</v>
      </c>
      <c r="AS112" s="4">
        <f t="shared" si="106"/>
        <v>0</v>
      </c>
      <c r="AT112" s="17">
        <f t="shared" si="107"/>
        <v>-3664.537977745525</v>
      </c>
      <c r="AU112" s="4">
        <f t="shared" si="108"/>
        <v>0</v>
      </c>
      <c r="AV112" s="4">
        <f t="shared" si="109"/>
        <v>-3664.537977745525</v>
      </c>
      <c r="AW112" s="4">
        <f t="shared" si="110"/>
        <v>0</v>
      </c>
      <c r="AX112" s="4">
        <f t="shared" si="111"/>
        <v>0</v>
      </c>
      <c r="AY112" s="4">
        <f t="shared" si="112"/>
        <v>77.310111272375423</v>
      </c>
      <c r="AZ112" s="4">
        <f t="shared" si="113"/>
        <v>0</v>
      </c>
      <c r="BA112" s="4">
        <f t="shared" si="114"/>
        <v>0</v>
      </c>
      <c r="BB112" s="20">
        <f t="shared" si="115"/>
        <v>-77.310111272375423</v>
      </c>
      <c r="BC112" s="4">
        <f t="shared" si="116"/>
        <v>0</v>
      </c>
      <c r="BD112" s="4">
        <f t="shared" si="117"/>
        <v>0</v>
      </c>
      <c r="BE112" s="4">
        <f t="shared" si="118"/>
        <v>76.92307692307692</v>
      </c>
      <c r="BF112" s="4">
        <f t="shared" si="119"/>
        <v>0</v>
      </c>
      <c r="BG112" s="4">
        <f t="shared" si="120"/>
        <v>0</v>
      </c>
      <c r="BH112" s="20">
        <f t="shared" si="121"/>
        <v>-76.92307692307692</v>
      </c>
      <c r="BI112" s="194">
        <f t="shared" si="123"/>
        <v>5.8005910036116992E-2</v>
      </c>
      <c r="BJ112" s="184">
        <f t="shared" si="122"/>
        <v>5.8005910036116992E-2</v>
      </c>
    </row>
    <row r="113" spans="1:62" ht="12">
      <c r="A113" s="3" t="s">
        <v>297</v>
      </c>
      <c r="B113" s="4">
        <v>10210</v>
      </c>
      <c r="C113" s="51" t="s">
        <v>298</v>
      </c>
      <c r="D113" s="4">
        <v>17</v>
      </c>
      <c r="E113" s="4">
        <v>4156</v>
      </c>
      <c r="F113" s="4">
        <v>0</v>
      </c>
      <c r="G113" s="4">
        <v>33228</v>
      </c>
      <c r="H113" s="4">
        <v>47</v>
      </c>
      <c r="I113" s="4">
        <v>0</v>
      </c>
      <c r="J113" s="4">
        <v>-29119</v>
      </c>
      <c r="K113" s="4">
        <v>114</v>
      </c>
      <c r="L113" s="4">
        <v>-29005</v>
      </c>
      <c r="M113" s="4">
        <v>3786</v>
      </c>
      <c r="N113" s="4">
        <v>0</v>
      </c>
      <c r="O113" s="4">
        <v>33547</v>
      </c>
      <c r="P113" s="4">
        <v>47</v>
      </c>
      <c r="Q113" s="4">
        <v>0</v>
      </c>
      <c r="R113" s="4">
        <v>-29808</v>
      </c>
      <c r="S113" s="4">
        <v>189</v>
      </c>
      <c r="T113" s="4">
        <v>-29619</v>
      </c>
      <c r="U113" s="4">
        <v>0</v>
      </c>
      <c r="V113" s="4">
        <v>0</v>
      </c>
      <c r="W113" s="4">
        <v>709</v>
      </c>
      <c r="X113" s="4">
        <v>0</v>
      </c>
      <c r="Y113" s="4">
        <v>0</v>
      </c>
      <c r="Z113" s="4">
        <v>-709</v>
      </c>
      <c r="AA113" s="4">
        <v>0</v>
      </c>
      <c r="AB113" s="4">
        <v>0</v>
      </c>
      <c r="AC113" s="4">
        <v>721</v>
      </c>
      <c r="AD113" s="4">
        <v>0</v>
      </c>
      <c r="AE113" s="4">
        <v>0</v>
      </c>
      <c r="AF113" s="4">
        <v>-721</v>
      </c>
      <c r="AG113" s="93">
        <f t="shared" si="94"/>
        <v>407.05190989226247</v>
      </c>
      <c r="AH113" s="96">
        <f t="shared" si="95"/>
        <v>0</v>
      </c>
      <c r="AI113" s="4">
        <f t="shared" si="96"/>
        <v>3254.4564152791381</v>
      </c>
      <c r="AJ113" s="4">
        <f t="shared" si="97"/>
        <v>4.6033300685602354</v>
      </c>
      <c r="AK113" s="4">
        <f t="shared" si="98"/>
        <v>0</v>
      </c>
      <c r="AL113" s="17">
        <f t="shared" si="99"/>
        <v>-2852.0078354554357</v>
      </c>
      <c r="AM113" s="4">
        <f t="shared" si="100"/>
        <v>11.165523996082273</v>
      </c>
      <c r="AN113" s="4">
        <f t="shared" si="101"/>
        <v>-2840.8423114593534</v>
      </c>
      <c r="AO113" s="4">
        <f t="shared" si="102"/>
        <v>370.81292850146917</v>
      </c>
      <c r="AP113" s="4">
        <f t="shared" si="103"/>
        <v>0</v>
      </c>
      <c r="AQ113" s="4">
        <f t="shared" si="104"/>
        <v>3285.7002938295786</v>
      </c>
      <c r="AR113" s="4">
        <f t="shared" si="105"/>
        <v>4.6033300685602354</v>
      </c>
      <c r="AS113" s="4">
        <f t="shared" si="106"/>
        <v>0</v>
      </c>
      <c r="AT113" s="17">
        <f t="shared" si="107"/>
        <v>-2919.4906953966697</v>
      </c>
      <c r="AU113" s="4">
        <f t="shared" si="108"/>
        <v>18.511263467189032</v>
      </c>
      <c r="AV113" s="4">
        <f t="shared" si="109"/>
        <v>-2900.9794319294811</v>
      </c>
      <c r="AW113" s="4">
        <f t="shared" si="110"/>
        <v>0</v>
      </c>
      <c r="AX113" s="4">
        <f t="shared" si="111"/>
        <v>0</v>
      </c>
      <c r="AY113" s="4">
        <f t="shared" si="112"/>
        <v>69.441723800195888</v>
      </c>
      <c r="AZ113" s="4">
        <f t="shared" si="113"/>
        <v>0</v>
      </c>
      <c r="BA113" s="4">
        <f t="shared" si="114"/>
        <v>0</v>
      </c>
      <c r="BB113" s="20">
        <f t="shared" si="115"/>
        <v>-69.441723800195888</v>
      </c>
      <c r="BC113" s="4">
        <f t="shared" si="116"/>
        <v>0</v>
      </c>
      <c r="BD113" s="4">
        <f t="shared" si="117"/>
        <v>0</v>
      </c>
      <c r="BE113" s="4">
        <f t="shared" si="118"/>
        <v>70.617042115572971</v>
      </c>
      <c r="BF113" s="4">
        <f t="shared" si="119"/>
        <v>0</v>
      </c>
      <c r="BG113" s="4">
        <f t="shared" si="120"/>
        <v>0</v>
      </c>
      <c r="BH113" s="20">
        <f t="shared" si="121"/>
        <v>-70.617042115572971</v>
      </c>
      <c r="BI113" s="194">
        <f t="shared" si="123"/>
        <v>2.3501408072951424E-2</v>
      </c>
      <c r="BJ113" s="184">
        <f t="shared" si="122"/>
        <v>2.1067510264521916E-2</v>
      </c>
    </row>
    <row r="114" spans="1:62" ht="12">
      <c r="B114" s="4"/>
      <c r="C114" s="51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93"/>
      <c r="AH114" s="96"/>
      <c r="AI114" s="4"/>
      <c r="AJ114" s="4"/>
      <c r="AK114" s="4"/>
      <c r="AL114" s="17"/>
      <c r="AM114" s="4"/>
      <c r="AN114" s="4"/>
      <c r="AO114" s="4"/>
      <c r="AP114" s="4"/>
      <c r="AQ114" s="4"/>
      <c r="AR114" s="4"/>
      <c r="AS114" s="4"/>
      <c r="AT114" s="17"/>
      <c r="AU114" s="4"/>
      <c r="AV114" s="4"/>
      <c r="AW114" s="4"/>
      <c r="AX114" s="4"/>
      <c r="AY114" s="4"/>
      <c r="AZ114" s="4"/>
      <c r="BA114" s="4"/>
      <c r="BB114" s="20"/>
      <c r="BC114" s="4"/>
      <c r="BD114" s="4"/>
      <c r="BE114" s="4"/>
      <c r="BF114" s="4"/>
      <c r="BG114" s="4"/>
      <c r="BH114" s="20"/>
      <c r="BI114" s="194"/>
      <c r="BJ114" s="184"/>
    </row>
    <row r="115" spans="1:62" ht="12">
      <c r="B115" s="4"/>
      <c r="C115" s="51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93"/>
      <c r="AH115" s="96"/>
      <c r="AI115" s="4"/>
      <c r="AJ115" s="4"/>
      <c r="AK115" s="4"/>
      <c r="AL115" s="17"/>
      <c r="AM115" s="4"/>
      <c r="AN115" s="4"/>
      <c r="AO115" s="4"/>
      <c r="AP115" s="4"/>
      <c r="AQ115" s="4"/>
      <c r="AR115" s="4"/>
      <c r="AS115" s="4"/>
      <c r="AT115" s="17"/>
      <c r="AU115" s="4"/>
      <c r="AV115" s="4"/>
      <c r="AW115" s="4"/>
      <c r="AX115" s="4"/>
      <c r="AY115" s="4"/>
      <c r="AZ115" s="4"/>
      <c r="BA115" s="4"/>
      <c r="BB115" s="20"/>
      <c r="BC115" s="4"/>
      <c r="BD115" s="4"/>
      <c r="BE115" s="4"/>
      <c r="BF115" s="4"/>
      <c r="BG115" s="4"/>
      <c r="BH115" s="20"/>
      <c r="BI115" s="194"/>
      <c r="BJ115" s="184"/>
    </row>
    <row r="116" spans="1:62" s="41" customFormat="1" ht="12">
      <c r="A116" s="135" t="s">
        <v>944</v>
      </c>
      <c r="B116" s="132">
        <f>SUM(B117:B188)</f>
        <v>525939</v>
      </c>
      <c r="C116" s="132"/>
      <c r="D116" s="132"/>
      <c r="E116" s="132">
        <f t="shared" ref="E116:AF116" si="124">SUM(E117:E188)</f>
        <v>274594</v>
      </c>
      <c r="F116" s="132">
        <f t="shared" si="124"/>
        <v>0</v>
      </c>
      <c r="G116" s="132">
        <f t="shared" si="124"/>
        <v>2464465</v>
      </c>
      <c r="H116" s="132">
        <f t="shared" si="124"/>
        <v>4108</v>
      </c>
      <c r="I116" s="132">
        <f t="shared" si="124"/>
        <v>0</v>
      </c>
      <c r="J116" s="132">
        <f t="shared" si="124"/>
        <v>-2193979</v>
      </c>
      <c r="K116" s="132">
        <f t="shared" si="124"/>
        <v>2869</v>
      </c>
      <c r="L116" s="132">
        <f t="shared" si="124"/>
        <v>-2191110</v>
      </c>
      <c r="M116" s="132">
        <f t="shared" si="124"/>
        <v>237844</v>
      </c>
      <c r="N116" s="132">
        <f t="shared" si="124"/>
        <v>21</v>
      </c>
      <c r="O116" s="132">
        <f t="shared" si="124"/>
        <v>2481644</v>
      </c>
      <c r="P116" s="132">
        <f t="shared" si="124"/>
        <v>3741</v>
      </c>
      <c r="Q116" s="132">
        <f t="shared" si="124"/>
        <v>3</v>
      </c>
      <c r="R116" s="132">
        <f t="shared" si="124"/>
        <v>-2247523</v>
      </c>
      <c r="S116" s="132">
        <f t="shared" si="124"/>
        <v>2922</v>
      </c>
      <c r="T116" s="132">
        <f t="shared" si="124"/>
        <v>-2244601</v>
      </c>
      <c r="U116" s="132">
        <f t="shared" si="124"/>
        <v>646</v>
      </c>
      <c r="V116" s="132">
        <f t="shared" si="124"/>
        <v>0</v>
      </c>
      <c r="W116" s="132">
        <f t="shared" si="124"/>
        <v>47991</v>
      </c>
      <c r="X116" s="132">
        <f t="shared" si="124"/>
        <v>430</v>
      </c>
      <c r="Y116" s="132">
        <f t="shared" si="124"/>
        <v>128</v>
      </c>
      <c r="Z116" s="132">
        <f t="shared" si="124"/>
        <v>-47903</v>
      </c>
      <c r="AA116" s="132">
        <f t="shared" si="124"/>
        <v>659</v>
      </c>
      <c r="AB116" s="132">
        <f t="shared" si="124"/>
        <v>0</v>
      </c>
      <c r="AC116" s="132">
        <f t="shared" si="124"/>
        <v>49915</v>
      </c>
      <c r="AD116" s="132">
        <f t="shared" si="124"/>
        <v>413</v>
      </c>
      <c r="AE116" s="132">
        <f t="shared" si="124"/>
        <v>133</v>
      </c>
      <c r="AF116" s="132">
        <f t="shared" si="124"/>
        <v>-49802</v>
      </c>
      <c r="AG116" s="131">
        <f t="shared" ref="AG116:AG147" si="125">1000*E116/$B116</f>
        <v>522.1023730888943</v>
      </c>
      <c r="AH116" s="132">
        <f t="shared" ref="AH116:AH147" si="126">1000*F116/$B116</f>
        <v>0</v>
      </c>
      <c r="AI116" s="132">
        <f t="shared" ref="AI116:AI147" si="127">1000*G116/$B116</f>
        <v>4685.838091489697</v>
      </c>
      <c r="AJ116" s="132">
        <f t="shared" ref="AJ116:AJ147" si="128">1000*H116/$B116</f>
        <v>7.8107917458108256</v>
      </c>
      <c r="AK116" s="132">
        <f t="shared" ref="AK116:AK147" si="129">1000*I116/$B116</f>
        <v>0</v>
      </c>
      <c r="AL116" s="133">
        <f t="shared" ref="AL116:AL147" si="130">1000*J116/$B116</f>
        <v>-4171.5465101466143</v>
      </c>
      <c r="AM116" s="132">
        <f t="shared" ref="AM116:AM147" si="131">1000*K116/$B116</f>
        <v>5.4550052382500631</v>
      </c>
      <c r="AN116" s="132">
        <f t="shared" ref="AN116:AN147" si="132">1000*L116/$B116</f>
        <v>-4166.0915049083642</v>
      </c>
      <c r="AO116" s="132">
        <f t="shared" ref="AO116:AO147" si="133">1000*M116/$B116</f>
        <v>452.22734955954968</v>
      </c>
      <c r="AP116" s="132">
        <f t="shared" ref="AP116:AP147" si="134">1000*N116/$B116</f>
        <v>3.9928584873911231E-2</v>
      </c>
      <c r="AQ116" s="132">
        <f t="shared" ref="AQ116:AQ147" si="135">1000*O116/$B116</f>
        <v>4718.5015752777417</v>
      </c>
      <c r="AR116" s="132">
        <f t="shared" ref="AR116:AR147" si="136">1000*P116/$B116</f>
        <v>7.1129921911096154</v>
      </c>
      <c r="AS116" s="132">
        <f t="shared" ref="AS116:AS147" si="137">1000*Q116/$B116</f>
        <v>5.7040835534158908E-3</v>
      </c>
      <c r="AT116" s="133">
        <f t="shared" ref="AT116:AT147" si="138">1000*R116/$B116</f>
        <v>-4273.3529934079806</v>
      </c>
      <c r="AU116" s="132">
        <f t="shared" ref="AU116:AU147" si="139">1000*S116/$B116</f>
        <v>5.5557773810270774</v>
      </c>
      <c r="AV116" s="132">
        <f t="shared" ref="AV116:AV147" si="140">1000*T116/$B116</f>
        <v>-4267.7972160269537</v>
      </c>
      <c r="AW116" s="132">
        <f t="shared" ref="AW116:AW147" si="141">1000*U116/$B116</f>
        <v>1.2282793251688884</v>
      </c>
      <c r="AX116" s="132">
        <f t="shared" ref="AX116:AX147" si="142">1000*V116/$B116</f>
        <v>0</v>
      </c>
      <c r="AY116" s="132">
        <f t="shared" ref="AY116:AY147" si="143">1000*W116/$B116</f>
        <v>91.248224603994004</v>
      </c>
      <c r="AZ116" s="132">
        <f t="shared" ref="AZ116:AZ147" si="144">1000*X116/$B116</f>
        <v>0.81758530932294426</v>
      </c>
      <c r="BA116" s="132">
        <f t="shared" ref="BA116:BA147" si="145">1000*Y116/$B116</f>
        <v>0.24337423161241131</v>
      </c>
      <c r="BB116" s="134">
        <f t="shared" ref="BB116:BB147" si="146">1000*Z116/$B116</f>
        <v>-91.080904819760462</v>
      </c>
      <c r="BC116" s="132">
        <f t="shared" ref="BC116:BC147" si="147">1000*AA116/$B116</f>
        <v>1.252997020567024</v>
      </c>
      <c r="BD116" s="132">
        <f t="shared" ref="BD116:BD147" si="148">1000*AB116/$B116</f>
        <v>0</v>
      </c>
      <c r="BE116" s="132">
        <f t="shared" ref="BE116:BE147" si="149">1000*AC116/$B116</f>
        <v>94.906443522918053</v>
      </c>
      <c r="BF116" s="132">
        <f t="shared" ref="BF116:BF147" si="150">1000*AD116/$B116</f>
        <v>0.78526216918692093</v>
      </c>
      <c r="BG116" s="132">
        <f t="shared" ref="BG116:BG147" si="151">1000*AE116/$B116</f>
        <v>0.25288103753477115</v>
      </c>
      <c r="BH116" s="134">
        <f t="shared" ref="BH116:BH147" si="152">1000*AF116/$B116</f>
        <v>-94.69158970907273</v>
      </c>
      <c r="BI116" s="158">
        <f t="shared" si="123"/>
        <v>2.4730561198136103E-2</v>
      </c>
      <c r="BJ116" s="186">
        <f t="shared" si="122"/>
        <v>2.4738579007803851E-2</v>
      </c>
    </row>
    <row r="117" spans="1:62" ht="12">
      <c r="A117" s="3" t="s">
        <v>113</v>
      </c>
      <c r="B117" s="4">
        <v>9912</v>
      </c>
      <c r="C117" s="51" t="s">
        <v>114</v>
      </c>
      <c r="D117" s="4">
        <v>17</v>
      </c>
      <c r="E117" s="4">
        <v>0</v>
      </c>
      <c r="F117" s="4">
        <v>0</v>
      </c>
      <c r="G117" s="4">
        <v>36410</v>
      </c>
      <c r="H117" s="4">
        <v>0</v>
      </c>
      <c r="I117" s="4">
        <v>0</v>
      </c>
      <c r="J117" s="4">
        <v>-36410</v>
      </c>
      <c r="K117" s="4">
        <v>0</v>
      </c>
      <c r="L117" s="4">
        <v>-36410</v>
      </c>
      <c r="M117" s="4">
        <v>0</v>
      </c>
      <c r="N117" s="4">
        <v>0</v>
      </c>
      <c r="O117" s="4">
        <v>36082</v>
      </c>
      <c r="P117" s="4">
        <v>0</v>
      </c>
      <c r="Q117" s="4">
        <v>0</v>
      </c>
      <c r="R117" s="4">
        <v>-36082</v>
      </c>
      <c r="S117" s="4">
        <v>0</v>
      </c>
      <c r="T117" s="4">
        <v>-36082</v>
      </c>
      <c r="U117" s="4">
        <v>0</v>
      </c>
      <c r="V117" s="4">
        <v>0</v>
      </c>
      <c r="W117" s="4">
        <v>699</v>
      </c>
      <c r="X117" s="4">
        <v>0</v>
      </c>
      <c r="Y117" s="4">
        <v>0</v>
      </c>
      <c r="Z117" s="4">
        <v>-699</v>
      </c>
      <c r="AA117" s="4">
        <v>0</v>
      </c>
      <c r="AB117" s="4">
        <v>0</v>
      </c>
      <c r="AC117" s="4">
        <v>709</v>
      </c>
      <c r="AD117" s="4">
        <v>0</v>
      </c>
      <c r="AE117" s="4">
        <v>0</v>
      </c>
      <c r="AF117" s="4">
        <v>-709</v>
      </c>
      <c r="AG117" s="93">
        <f t="shared" si="125"/>
        <v>0</v>
      </c>
      <c r="AH117" s="96">
        <f t="shared" si="126"/>
        <v>0</v>
      </c>
      <c r="AI117" s="4">
        <f t="shared" si="127"/>
        <v>3673.3252623083131</v>
      </c>
      <c r="AJ117" s="4">
        <f t="shared" si="128"/>
        <v>0</v>
      </c>
      <c r="AK117" s="4">
        <f t="shared" si="129"/>
        <v>0</v>
      </c>
      <c r="AL117" s="17">
        <f t="shared" si="130"/>
        <v>-3673.3252623083131</v>
      </c>
      <c r="AM117" s="4">
        <f t="shared" si="131"/>
        <v>0</v>
      </c>
      <c r="AN117" s="4">
        <f t="shared" si="132"/>
        <v>-3673.3252623083131</v>
      </c>
      <c r="AO117" s="4">
        <f t="shared" si="133"/>
        <v>0</v>
      </c>
      <c r="AP117" s="4">
        <f t="shared" si="134"/>
        <v>0</v>
      </c>
      <c r="AQ117" s="4">
        <f t="shared" si="135"/>
        <v>3640.2340597255852</v>
      </c>
      <c r="AR117" s="4">
        <f t="shared" si="136"/>
        <v>0</v>
      </c>
      <c r="AS117" s="4">
        <f t="shared" si="137"/>
        <v>0</v>
      </c>
      <c r="AT117" s="17">
        <f t="shared" si="138"/>
        <v>-3640.2340597255852</v>
      </c>
      <c r="AU117" s="4">
        <f t="shared" si="139"/>
        <v>0</v>
      </c>
      <c r="AV117" s="4">
        <f t="shared" si="140"/>
        <v>-3640.2340597255852</v>
      </c>
      <c r="AW117" s="4">
        <f t="shared" si="141"/>
        <v>0</v>
      </c>
      <c r="AX117" s="4">
        <f t="shared" si="142"/>
        <v>0</v>
      </c>
      <c r="AY117" s="4">
        <f t="shared" si="143"/>
        <v>70.520581113801455</v>
      </c>
      <c r="AZ117" s="4">
        <f t="shared" si="144"/>
        <v>0</v>
      </c>
      <c r="BA117" s="4">
        <f t="shared" si="145"/>
        <v>0</v>
      </c>
      <c r="BB117" s="20">
        <f t="shared" si="146"/>
        <v>-70.520581113801455</v>
      </c>
      <c r="BC117" s="4">
        <f t="shared" si="147"/>
        <v>0</v>
      </c>
      <c r="BD117" s="4">
        <f t="shared" si="148"/>
        <v>0</v>
      </c>
      <c r="BE117" s="4">
        <f t="shared" si="149"/>
        <v>71.52945924132365</v>
      </c>
      <c r="BF117" s="4">
        <f t="shared" si="150"/>
        <v>0</v>
      </c>
      <c r="BG117" s="4">
        <f t="shared" si="151"/>
        <v>0</v>
      </c>
      <c r="BH117" s="20">
        <f t="shared" si="152"/>
        <v>-71.52945924132365</v>
      </c>
      <c r="BI117" s="194">
        <f t="shared" si="123"/>
        <v>-8.5693497534290453E-3</v>
      </c>
      <c r="BJ117" s="184">
        <f t="shared" si="122"/>
        <v>-8.5693497534290453E-3</v>
      </c>
    </row>
    <row r="118" spans="1:62" ht="12">
      <c r="A118" s="3" t="s">
        <v>101</v>
      </c>
      <c r="B118" s="4">
        <v>9876</v>
      </c>
      <c r="C118" s="51" t="s">
        <v>102</v>
      </c>
      <c r="D118" s="4">
        <v>4</v>
      </c>
      <c r="E118" s="4">
        <v>5179</v>
      </c>
      <c r="F118" s="4">
        <v>0</v>
      </c>
      <c r="G118" s="4">
        <v>42527</v>
      </c>
      <c r="H118" s="4">
        <v>17</v>
      </c>
      <c r="I118" s="4">
        <v>0</v>
      </c>
      <c r="J118" s="4">
        <v>-37365</v>
      </c>
      <c r="K118" s="4">
        <v>0</v>
      </c>
      <c r="L118" s="4">
        <v>-37365</v>
      </c>
      <c r="M118" s="4">
        <v>3757</v>
      </c>
      <c r="N118" s="4">
        <v>0</v>
      </c>
      <c r="O118" s="4">
        <v>42574</v>
      </c>
      <c r="P118" s="4">
        <v>17</v>
      </c>
      <c r="Q118" s="4">
        <v>0</v>
      </c>
      <c r="R118" s="4">
        <v>-38834</v>
      </c>
      <c r="S118" s="4">
        <v>0</v>
      </c>
      <c r="T118" s="4">
        <v>-38834</v>
      </c>
      <c r="U118" s="4">
        <v>0</v>
      </c>
      <c r="V118" s="4">
        <v>0</v>
      </c>
      <c r="W118" s="4">
        <v>1234</v>
      </c>
      <c r="X118" s="4">
        <v>0</v>
      </c>
      <c r="Y118" s="4">
        <v>0</v>
      </c>
      <c r="Z118" s="4">
        <v>-1234</v>
      </c>
      <c r="AA118" s="4">
        <v>0</v>
      </c>
      <c r="AB118" s="4">
        <v>0</v>
      </c>
      <c r="AC118" s="4">
        <v>1202</v>
      </c>
      <c r="AD118" s="4">
        <v>0</v>
      </c>
      <c r="AE118" s="4">
        <v>0</v>
      </c>
      <c r="AF118" s="4">
        <v>-1202</v>
      </c>
      <c r="AG118" s="93">
        <f t="shared" si="125"/>
        <v>524.40259214256787</v>
      </c>
      <c r="AH118" s="96">
        <f t="shared" si="126"/>
        <v>0</v>
      </c>
      <c r="AI118" s="4">
        <f t="shared" si="127"/>
        <v>4306.0955852571888</v>
      </c>
      <c r="AJ118" s="4">
        <f t="shared" si="128"/>
        <v>1.7213446739570677</v>
      </c>
      <c r="AK118" s="4">
        <f t="shared" si="129"/>
        <v>0</v>
      </c>
      <c r="AL118" s="17">
        <f t="shared" si="130"/>
        <v>-3783.4143377885785</v>
      </c>
      <c r="AM118" s="4">
        <f t="shared" si="131"/>
        <v>0</v>
      </c>
      <c r="AN118" s="4">
        <f t="shared" si="132"/>
        <v>-3783.4143377885785</v>
      </c>
      <c r="AO118" s="4">
        <f t="shared" si="133"/>
        <v>380.41717294451195</v>
      </c>
      <c r="AP118" s="4">
        <f t="shared" si="134"/>
        <v>0</v>
      </c>
      <c r="AQ118" s="4">
        <f t="shared" si="135"/>
        <v>4310.8545970028354</v>
      </c>
      <c r="AR118" s="4">
        <f t="shared" si="136"/>
        <v>1.7213446739570677</v>
      </c>
      <c r="AS118" s="4">
        <f t="shared" si="137"/>
        <v>0</v>
      </c>
      <c r="AT118" s="17">
        <f t="shared" si="138"/>
        <v>-3932.1587687322804</v>
      </c>
      <c r="AU118" s="4">
        <f t="shared" si="139"/>
        <v>0</v>
      </c>
      <c r="AV118" s="4">
        <f t="shared" si="140"/>
        <v>-3932.1587687322804</v>
      </c>
      <c r="AW118" s="4">
        <f t="shared" si="141"/>
        <v>0</v>
      </c>
      <c r="AX118" s="4">
        <f t="shared" si="142"/>
        <v>0</v>
      </c>
      <c r="AY118" s="4">
        <f t="shared" si="143"/>
        <v>124.94937221547185</v>
      </c>
      <c r="AZ118" s="4">
        <f t="shared" si="144"/>
        <v>0</v>
      </c>
      <c r="BA118" s="4">
        <f t="shared" si="145"/>
        <v>0</v>
      </c>
      <c r="BB118" s="20">
        <f t="shared" si="146"/>
        <v>-124.94937221547185</v>
      </c>
      <c r="BC118" s="4">
        <f t="shared" si="147"/>
        <v>0</v>
      </c>
      <c r="BD118" s="4">
        <f t="shared" si="148"/>
        <v>0</v>
      </c>
      <c r="BE118" s="4">
        <f t="shared" si="149"/>
        <v>121.70919400567031</v>
      </c>
      <c r="BF118" s="4">
        <f t="shared" si="150"/>
        <v>0</v>
      </c>
      <c r="BG118" s="4">
        <f t="shared" si="151"/>
        <v>0</v>
      </c>
      <c r="BH118" s="20">
        <f t="shared" si="152"/>
        <v>-121.70919400567031</v>
      </c>
      <c r="BI118" s="194">
        <f t="shared" si="123"/>
        <v>3.7228943755019506E-2</v>
      </c>
      <c r="BJ118" s="184">
        <f t="shared" si="122"/>
        <v>3.7228943755019506E-2</v>
      </c>
    </row>
    <row r="119" spans="1:62" ht="12">
      <c r="A119" s="3" t="s">
        <v>217</v>
      </c>
      <c r="B119" s="4">
        <v>9876</v>
      </c>
      <c r="C119" s="51" t="s">
        <v>218</v>
      </c>
      <c r="D119" s="4">
        <v>12</v>
      </c>
      <c r="E119" s="4">
        <v>0</v>
      </c>
      <c r="F119" s="4">
        <v>0</v>
      </c>
      <c r="G119" s="4">
        <v>45690</v>
      </c>
      <c r="H119" s="4">
        <v>0</v>
      </c>
      <c r="I119" s="4">
        <v>0</v>
      </c>
      <c r="J119" s="4">
        <v>-45690</v>
      </c>
      <c r="K119" s="4">
        <v>0</v>
      </c>
      <c r="L119" s="4">
        <v>-45690</v>
      </c>
      <c r="M119" s="4">
        <v>0</v>
      </c>
      <c r="N119" s="4">
        <v>0</v>
      </c>
      <c r="O119" s="4">
        <v>45607</v>
      </c>
      <c r="P119" s="4">
        <v>0</v>
      </c>
      <c r="Q119" s="4">
        <v>0</v>
      </c>
      <c r="R119" s="4">
        <v>-45607</v>
      </c>
      <c r="S119" s="4">
        <v>0</v>
      </c>
      <c r="T119" s="4">
        <v>-45607</v>
      </c>
      <c r="U119" s="4">
        <v>0</v>
      </c>
      <c r="V119" s="4">
        <v>0</v>
      </c>
      <c r="W119" s="4">
        <v>892</v>
      </c>
      <c r="X119" s="4">
        <v>0</v>
      </c>
      <c r="Y119" s="4">
        <v>0</v>
      </c>
      <c r="Z119" s="4">
        <v>-892</v>
      </c>
      <c r="AA119" s="4">
        <v>0</v>
      </c>
      <c r="AB119" s="4">
        <v>0</v>
      </c>
      <c r="AC119" s="4">
        <v>931</v>
      </c>
      <c r="AD119" s="4">
        <v>0</v>
      </c>
      <c r="AE119" s="4">
        <v>0</v>
      </c>
      <c r="AF119" s="4">
        <v>-931</v>
      </c>
      <c r="AG119" s="93">
        <f t="shared" si="125"/>
        <v>0</v>
      </c>
      <c r="AH119" s="96">
        <f t="shared" si="126"/>
        <v>0</v>
      </c>
      <c r="AI119" s="4">
        <f t="shared" si="127"/>
        <v>4626.3669501822596</v>
      </c>
      <c r="AJ119" s="4">
        <f t="shared" si="128"/>
        <v>0</v>
      </c>
      <c r="AK119" s="4">
        <f t="shared" si="129"/>
        <v>0</v>
      </c>
      <c r="AL119" s="17">
        <f t="shared" si="130"/>
        <v>-4626.3669501822596</v>
      </c>
      <c r="AM119" s="4">
        <f t="shared" si="131"/>
        <v>0</v>
      </c>
      <c r="AN119" s="4">
        <f t="shared" si="132"/>
        <v>-4626.3669501822596</v>
      </c>
      <c r="AO119" s="4">
        <f t="shared" si="133"/>
        <v>0</v>
      </c>
      <c r="AP119" s="4">
        <f t="shared" si="134"/>
        <v>0</v>
      </c>
      <c r="AQ119" s="4">
        <f t="shared" si="135"/>
        <v>4617.9627379505873</v>
      </c>
      <c r="AR119" s="4">
        <f t="shared" si="136"/>
        <v>0</v>
      </c>
      <c r="AS119" s="4">
        <f t="shared" si="137"/>
        <v>0</v>
      </c>
      <c r="AT119" s="17">
        <f t="shared" si="138"/>
        <v>-4617.9627379505873</v>
      </c>
      <c r="AU119" s="4">
        <f t="shared" si="139"/>
        <v>0</v>
      </c>
      <c r="AV119" s="4">
        <f t="shared" si="140"/>
        <v>-4617.9627379505873</v>
      </c>
      <c r="AW119" s="4">
        <f t="shared" si="141"/>
        <v>0</v>
      </c>
      <c r="AX119" s="4">
        <f t="shared" si="142"/>
        <v>0</v>
      </c>
      <c r="AY119" s="4">
        <f t="shared" si="143"/>
        <v>90.3199675982179</v>
      </c>
      <c r="AZ119" s="4">
        <f t="shared" si="144"/>
        <v>0</v>
      </c>
      <c r="BA119" s="4">
        <f t="shared" si="145"/>
        <v>0</v>
      </c>
      <c r="BB119" s="20">
        <f t="shared" si="146"/>
        <v>-90.3199675982179</v>
      </c>
      <c r="BC119" s="4">
        <f t="shared" si="147"/>
        <v>0</v>
      </c>
      <c r="BD119" s="4">
        <f t="shared" si="148"/>
        <v>0</v>
      </c>
      <c r="BE119" s="4">
        <f t="shared" si="149"/>
        <v>94.268934791413528</v>
      </c>
      <c r="BF119" s="4">
        <f t="shared" si="150"/>
        <v>0</v>
      </c>
      <c r="BG119" s="4">
        <f t="shared" si="151"/>
        <v>0</v>
      </c>
      <c r="BH119" s="20">
        <f t="shared" si="152"/>
        <v>-94.268934791413528</v>
      </c>
      <c r="BI119" s="194">
        <f t="shared" si="123"/>
        <v>-9.4457086428212378E-4</v>
      </c>
      <c r="BJ119" s="184">
        <f t="shared" si="122"/>
        <v>-9.4457086428212378E-4</v>
      </c>
    </row>
    <row r="120" spans="1:62" ht="12">
      <c r="A120" s="3" t="s">
        <v>321</v>
      </c>
      <c r="B120" s="4">
        <v>9615</v>
      </c>
      <c r="C120" s="51" t="s">
        <v>322</v>
      </c>
      <c r="D120" s="4">
        <v>2</v>
      </c>
      <c r="E120" s="4">
        <v>1227</v>
      </c>
      <c r="F120" s="4">
        <v>0</v>
      </c>
      <c r="G120" s="4">
        <v>28650</v>
      </c>
      <c r="H120" s="4">
        <v>26</v>
      </c>
      <c r="I120" s="4">
        <v>0</v>
      </c>
      <c r="J120" s="4">
        <v>-27449</v>
      </c>
      <c r="K120" s="4">
        <v>0</v>
      </c>
      <c r="L120" s="4">
        <v>-27449</v>
      </c>
      <c r="M120" s="4">
        <v>420</v>
      </c>
      <c r="N120" s="4">
        <v>0</v>
      </c>
      <c r="O120" s="4">
        <v>28815</v>
      </c>
      <c r="P120" s="4">
        <v>36</v>
      </c>
      <c r="Q120" s="4">
        <v>0</v>
      </c>
      <c r="R120" s="4">
        <v>-28431</v>
      </c>
      <c r="S120" s="4">
        <v>0</v>
      </c>
      <c r="T120" s="4">
        <v>-28431</v>
      </c>
      <c r="U120" s="4">
        <v>0</v>
      </c>
      <c r="V120" s="4">
        <v>0</v>
      </c>
      <c r="W120" s="4">
        <v>709</v>
      </c>
      <c r="X120" s="4">
        <v>6</v>
      </c>
      <c r="Y120" s="4">
        <v>0</v>
      </c>
      <c r="Z120" s="4">
        <v>-715</v>
      </c>
      <c r="AA120" s="4">
        <v>0</v>
      </c>
      <c r="AB120" s="4">
        <v>0</v>
      </c>
      <c r="AC120" s="4">
        <v>729</v>
      </c>
      <c r="AD120" s="4">
        <v>6</v>
      </c>
      <c r="AE120" s="4">
        <v>0</v>
      </c>
      <c r="AF120" s="4">
        <v>-735</v>
      </c>
      <c r="AG120" s="93">
        <f t="shared" si="125"/>
        <v>127.61310452418097</v>
      </c>
      <c r="AH120" s="96">
        <f t="shared" si="126"/>
        <v>0</v>
      </c>
      <c r="AI120" s="4">
        <f t="shared" si="127"/>
        <v>2979.7191887675508</v>
      </c>
      <c r="AJ120" s="4">
        <f t="shared" si="128"/>
        <v>2.704108164326573</v>
      </c>
      <c r="AK120" s="4">
        <f t="shared" si="129"/>
        <v>0</v>
      </c>
      <c r="AL120" s="17">
        <f t="shared" si="130"/>
        <v>-2854.8101924076964</v>
      </c>
      <c r="AM120" s="4">
        <f t="shared" si="131"/>
        <v>0</v>
      </c>
      <c r="AN120" s="4">
        <f t="shared" si="132"/>
        <v>-2854.8101924076964</v>
      </c>
      <c r="AO120" s="4">
        <f t="shared" si="133"/>
        <v>43.681747269890799</v>
      </c>
      <c r="AP120" s="4">
        <f t="shared" si="134"/>
        <v>0</v>
      </c>
      <c r="AQ120" s="4">
        <f t="shared" si="135"/>
        <v>2996.879875195008</v>
      </c>
      <c r="AR120" s="4">
        <f t="shared" si="136"/>
        <v>3.7441497659906395</v>
      </c>
      <c r="AS120" s="4">
        <f t="shared" si="137"/>
        <v>0</v>
      </c>
      <c r="AT120" s="17">
        <f t="shared" si="138"/>
        <v>-2956.9422776911078</v>
      </c>
      <c r="AU120" s="4">
        <f t="shared" si="139"/>
        <v>0</v>
      </c>
      <c r="AV120" s="4">
        <f t="shared" si="140"/>
        <v>-2956.9422776911078</v>
      </c>
      <c r="AW120" s="4">
        <f t="shared" si="141"/>
        <v>0</v>
      </c>
      <c r="AX120" s="4">
        <f t="shared" si="142"/>
        <v>0</v>
      </c>
      <c r="AY120" s="4">
        <f t="shared" si="143"/>
        <v>73.738949557982323</v>
      </c>
      <c r="AZ120" s="4">
        <f t="shared" si="144"/>
        <v>0.62402496099843996</v>
      </c>
      <c r="BA120" s="4">
        <f t="shared" si="145"/>
        <v>0</v>
      </c>
      <c r="BB120" s="20">
        <f t="shared" si="146"/>
        <v>-74.362974518980764</v>
      </c>
      <c r="BC120" s="4">
        <f t="shared" si="147"/>
        <v>0</v>
      </c>
      <c r="BD120" s="4">
        <f t="shared" si="148"/>
        <v>0</v>
      </c>
      <c r="BE120" s="4">
        <f t="shared" si="149"/>
        <v>75.819032761310453</v>
      </c>
      <c r="BF120" s="4">
        <f t="shared" si="150"/>
        <v>0.62402496099843996</v>
      </c>
      <c r="BG120" s="4">
        <f t="shared" si="151"/>
        <v>0</v>
      </c>
      <c r="BH120" s="20">
        <f t="shared" si="152"/>
        <v>-76.443057722308893</v>
      </c>
      <c r="BI120" s="194">
        <f t="shared" si="123"/>
        <v>3.5577332765232228E-2</v>
      </c>
      <c r="BJ120" s="184">
        <f t="shared" si="122"/>
        <v>3.5577332765232228E-2</v>
      </c>
    </row>
    <row r="121" spans="1:62" ht="12">
      <c r="A121" s="3" t="s">
        <v>347</v>
      </c>
      <c r="B121" s="4">
        <v>9576</v>
      </c>
      <c r="C121" s="51" t="s">
        <v>348</v>
      </c>
      <c r="D121" s="4">
        <v>6</v>
      </c>
      <c r="E121" s="4">
        <v>13569</v>
      </c>
      <c r="F121" s="4">
        <v>0</v>
      </c>
      <c r="G121" s="4">
        <v>59219</v>
      </c>
      <c r="H121" s="4">
        <v>0</v>
      </c>
      <c r="I121" s="4">
        <v>0</v>
      </c>
      <c r="J121" s="4">
        <v>-45650</v>
      </c>
      <c r="K121" s="4">
        <v>0</v>
      </c>
      <c r="L121" s="4">
        <v>-45650</v>
      </c>
      <c r="M121" s="4">
        <v>14280</v>
      </c>
      <c r="N121" s="4">
        <v>0</v>
      </c>
      <c r="O121" s="4">
        <v>61389</v>
      </c>
      <c r="P121" s="4">
        <v>0</v>
      </c>
      <c r="Q121" s="4">
        <v>0</v>
      </c>
      <c r="R121" s="4">
        <v>-47109</v>
      </c>
      <c r="S121" s="4">
        <v>0</v>
      </c>
      <c r="T121" s="4">
        <v>-47109</v>
      </c>
      <c r="U121" s="4">
        <v>0</v>
      </c>
      <c r="V121" s="4">
        <v>0</v>
      </c>
      <c r="W121" s="4">
        <v>791</v>
      </c>
      <c r="X121" s="4">
        <v>0</v>
      </c>
      <c r="Y121" s="4">
        <v>0</v>
      </c>
      <c r="Z121" s="4">
        <v>-791</v>
      </c>
      <c r="AA121" s="4">
        <v>0</v>
      </c>
      <c r="AB121" s="4">
        <v>0</v>
      </c>
      <c r="AC121" s="4">
        <v>795</v>
      </c>
      <c r="AD121" s="4">
        <v>0</v>
      </c>
      <c r="AE121" s="4">
        <v>0</v>
      </c>
      <c r="AF121" s="4">
        <v>-795</v>
      </c>
      <c r="AG121" s="93">
        <f t="shared" si="125"/>
        <v>1416.9799498746868</v>
      </c>
      <c r="AH121" s="96">
        <f t="shared" si="126"/>
        <v>0</v>
      </c>
      <c r="AI121" s="4">
        <f t="shared" si="127"/>
        <v>6184.1060985797831</v>
      </c>
      <c r="AJ121" s="4">
        <f t="shared" si="128"/>
        <v>0</v>
      </c>
      <c r="AK121" s="4">
        <f t="shared" si="129"/>
        <v>0</v>
      </c>
      <c r="AL121" s="17">
        <f t="shared" si="130"/>
        <v>-4767.1261487050961</v>
      </c>
      <c r="AM121" s="4">
        <f t="shared" si="131"/>
        <v>0</v>
      </c>
      <c r="AN121" s="4">
        <f t="shared" si="132"/>
        <v>-4767.1261487050961</v>
      </c>
      <c r="AO121" s="4">
        <f t="shared" si="133"/>
        <v>1491.2280701754387</v>
      </c>
      <c r="AP121" s="4">
        <f t="shared" si="134"/>
        <v>0</v>
      </c>
      <c r="AQ121" s="4">
        <f t="shared" si="135"/>
        <v>6410.7142857142853</v>
      </c>
      <c r="AR121" s="4">
        <f t="shared" si="136"/>
        <v>0</v>
      </c>
      <c r="AS121" s="4">
        <f t="shared" si="137"/>
        <v>0</v>
      </c>
      <c r="AT121" s="17">
        <f t="shared" si="138"/>
        <v>-4919.4862155388473</v>
      </c>
      <c r="AU121" s="4">
        <f t="shared" si="139"/>
        <v>0</v>
      </c>
      <c r="AV121" s="4">
        <f t="shared" si="140"/>
        <v>-4919.4862155388473</v>
      </c>
      <c r="AW121" s="4">
        <f t="shared" si="141"/>
        <v>0</v>
      </c>
      <c r="AX121" s="4">
        <f t="shared" si="142"/>
        <v>0</v>
      </c>
      <c r="AY121" s="4">
        <f t="shared" si="143"/>
        <v>82.602339181286553</v>
      </c>
      <c r="AZ121" s="4">
        <f t="shared" si="144"/>
        <v>0</v>
      </c>
      <c r="BA121" s="4">
        <f t="shared" si="145"/>
        <v>0</v>
      </c>
      <c r="BB121" s="20">
        <f t="shared" si="146"/>
        <v>-82.602339181286553</v>
      </c>
      <c r="BC121" s="4">
        <f t="shared" si="147"/>
        <v>0</v>
      </c>
      <c r="BD121" s="4">
        <f t="shared" si="148"/>
        <v>0</v>
      </c>
      <c r="BE121" s="4">
        <f t="shared" si="149"/>
        <v>83.02005012531329</v>
      </c>
      <c r="BF121" s="4">
        <f t="shared" si="150"/>
        <v>0</v>
      </c>
      <c r="BG121" s="4">
        <f t="shared" si="151"/>
        <v>0</v>
      </c>
      <c r="BH121" s="20">
        <f t="shared" si="152"/>
        <v>-83.02005012531329</v>
      </c>
      <c r="BI121" s="194">
        <f t="shared" si="123"/>
        <v>3.1502336297667854E-2</v>
      </c>
      <c r="BJ121" s="184">
        <f t="shared" si="122"/>
        <v>3.1502336297667854E-2</v>
      </c>
    </row>
    <row r="122" spans="1:62" ht="12">
      <c r="A122" s="3" t="s">
        <v>365</v>
      </c>
      <c r="B122" s="4">
        <v>9570</v>
      </c>
      <c r="C122" s="51" t="s">
        <v>366</v>
      </c>
      <c r="D122" s="4">
        <v>15</v>
      </c>
      <c r="E122" s="4">
        <v>6000</v>
      </c>
      <c r="F122" s="4">
        <v>0</v>
      </c>
      <c r="G122" s="4">
        <v>43600</v>
      </c>
      <c r="H122" s="4">
        <v>16</v>
      </c>
      <c r="I122" s="4">
        <v>0</v>
      </c>
      <c r="J122" s="4">
        <v>-37616</v>
      </c>
      <c r="K122" s="4">
        <v>80</v>
      </c>
      <c r="L122" s="4">
        <v>-37536</v>
      </c>
      <c r="M122" s="4">
        <v>0</v>
      </c>
      <c r="N122" s="4">
        <v>0</v>
      </c>
      <c r="O122" s="4">
        <v>42300</v>
      </c>
      <c r="P122" s="4">
        <v>0</v>
      </c>
      <c r="Q122" s="4">
        <v>0</v>
      </c>
      <c r="R122" s="4">
        <v>-42300</v>
      </c>
      <c r="S122" s="4">
        <v>100</v>
      </c>
      <c r="T122" s="4">
        <v>-42200</v>
      </c>
      <c r="U122" s="4">
        <v>0</v>
      </c>
      <c r="V122" s="4">
        <v>0</v>
      </c>
      <c r="W122" s="4">
        <v>703</v>
      </c>
      <c r="X122" s="4">
        <v>0</v>
      </c>
      <c r="Y122" s="4">
        <v>0</v>
      </c>
      <c r="Z122" s="4">
        <v>-703</v>
      </c>
      <c r="AA122" s="4">
        <v>0</v>
      </c>
      <c r="AB122" s="4">
        <v>0</v>
      </c>
      <c r="AC122" s="4">
        <v>704</v>
      </c>
      <c r="AD122" s="4">
        <v>0</v>
      </c>
      <c r="AE122" s="4">
        <v>0</v>
      </c>
      <c r="AF122" s="4">
        <v>-704</v>
      </c>
      <c r="AG122" s="93">
        <f t="shared" si="125"/>
        <v>626.95924764890287</v>
      </c>
      <c r="AH122" s="96">
        <f t="shared" si="126"/>
        <v>0</v>
      </c>
      <c r="AI122" s="4">
        <f t="shared" si="127"/>
        <v>4555.9038662486937</v>
      </c>
      <c r="AJ122" s="4">
        <f t="shared" si="128"/>
        <v>1.6718913270637408</v>
      </c>
      <c r="AK122" s="4">
        <f t="shared" si="129"/>
        <v>0</v>
      </c>
      <c r="AL122" s="17">
        <f t="shared" si="130"/>
        <v>-3930.6165099268546</v>
      </c>
      <c r="AM122" s="4">
        <f t="shared" si="131"/>
        <v>8.3594566353187041</v>
      </c>
      <c r="AN122" s="4">
        <f t="shared" si="132"/>
        <v>-3922.2570532915361</v>
      </c>
      <c r="AO122" s="4">
        <f t="shared" si="133"/>
        <v>0</v>
      </c>
      <c r="AP122" s="4">
        <f t="shared" si="134"/>
        <v>0</v>
      </c>
      <c r="AQ122" s="4">
        <f t="shared" si="135"/>
        <v>4420.0626959247647</v>
      </c>
      <c r="AR122" s="4">
        <f t="shared" si="136"/>
        <v>0</v>
      </c>
      <c r="AS122" s="4">
        <f t="shared" si="137"/>
        <v>0</v>
      </c>
      <c r="AT122" s="17">
        <f t="shared" si="138"/>
        <v>-4420.0626959247647</v>
      </c>
      <c r="AU122" s="4">
        <f t="shared" si="139"/>
        <v>10.449320794148381</v>
      </c>
      <c r="AV122" s="4">
        <f t="shared" si="140"/>
        <v>-4409.6133751306161</v>
      </c>
      <c r="AW122" s="4">
        <f t="shared" si="141"/>
        <v>0</v>
      </c>
      <c r="AX122" s="4">
        <f t="shared" si="142"/>
        <v>0</v>
      </c>
      <c r="AY122" s="4">
        <f t="shared" si="143"/>
        <v>73.45872518286312</v>
      </c>
      <c r="AZ122" s="4">
        <f t="shared" si="144"/>
        <v>0</v>
      </c>
      <c r="BA122" s="4">
        <f t="shared" si="145"/>
        <v>0</v>
      </c>
      <c r="BB122" s="20">
        <f t="shared" si="146"/>
        <v>-73.45872518286312</v>
      </c>
      <c r="BC122" s="4">
        <f t="shared" si="147"/>
        <v>0</v>
      </c>
      <c r="BD122" s="4">
        <f t="shared" si="148"/>
        <v>0</v>
      </c>
      <c r="BE122" s="4">
        <f t="shared" si="149"/>
        <v>73.563218390804593</v>
      </c>
      <c r="BF122" s="4">
        <f t="shared" si="150"/>
        <v>0</v>
      </c>
      <c r="BG122" s="4">
        <f t="shared" si="151"/>
        <v>0</v>
      </c>
      <c r="BH122" s="20">
        <f t="shared" si="152"/>
        <v>-73.563218390804593</v>
      </c>
      <c r="BI122" s="194">
        <f t="shared" si="123"/>
        <v>0.12226310707481924</v>
      </c>
      <c r="BJ122" s="184">
        <f t="shared" si="122"/>
        <v>0.12199586809278484</v>
      </c>
    </row>
    <row r="123" spans="1:62" ht="12">
      <c r="A123" s="3" t="s">
        <v>209</v>
      </c>
      <c r="B123" s="4">
        <v>9441</v>
      </c>
      <c r="C123" s="51" t="s">
        <v>210</v>
      </c>
      <c r="D123" s="4">
        <v>13</v>
      </c>
      <c r="E123" s="4">
        <v>4830</v>
      </c>
      <c r="F123" s="4">
        <v>0</v>
      </c>
      <c r="G123" s="4">
        <v>46225</v>
      </c>
      <c r="H123" s="4">
        <v>11</v>
      </c>
      <c r="I123" s="4" t="s">
        <v>44</v>
      </c>
      <c r="J123" s="4">
        <v>-41406</v>
      </c>
      <c r="K123" s="4" t="s">
        <v>44</v>
      </c>
      <c r="L123" s="4">
        <v>-41406</v>
      </c>
      <c r="M123" s="4">
        <v>4079</v>
      </c>
      <c r="N123" s="4">
        <v>0</v>
      </c>
      <c r="O123" s="4">
        <v>45706</v>
      </c>
      <c r="P123" s="4">
        <v>35</v>
      </c>
      <c r="Q123" s="4" t="s">
        <v>44</v>
      </c>
      <c r="R123" s="4">
        <v>-41662</v>
      </c>
      <c r="S123" s="4" t="s">
        <v>44</v>
      </c>
      <c r="T123" s="4">
        <v>-41662</v>
      </c>
      <c r="U123" s="4">
        <v>0</v>
      </c>
      <c r="V123" s="4">
        <v>0</v>
      </c>
      <c r="W123" s="4">
        <v>937</v>
      </c>
      <c r="X123" s="4">
        <v>8</v>
      </c>
      <c r="Y123" s="4" t="s">
        <v>44</v>
      </c>
      <c r="Z123" s="4">
        <v>-945</v>
      </c>
      <c r="AA123" s="4">
        <v>0</v>
      </c>
      <c r="AB123" s="4">
        <v>0</v>
      </c>
      <c r="AC123" s="4">
        <v>901</v>
      </c>
      <c r="AD123" s="4">
        <v>10</v>
      </c>
      <c r="AE123" s="4" t="s">
        <v>44</v>
      </c>
      <c r="AF123" s="4">
        <v>-911</v>
      </c>
      <c r="AG123" s="93">
        <f t="shared" si="125"/>
        <v>511.59834763266605</v>
      </c>
      <c r="AH123" s="96">
        <f t="shared" si="126"/>
        <v>0</v>
      </c>
      <c r="AI123" s="4">
        <f t="shared" si="127"/>
        <v>4896.1974367122129</v>
      </c>
      <c r="AJ123" s="4">
        <f t="shared" si="128"/>
        <v>1.1651308124139392</v>
      </c>
      <c r="AK123" s="4" t="e">
        <f t="shared" si="129"/>
        <v>#VALUE!</v>
      </c>
      <c r="AL123" s="17">
        <f t="shared" si="130"/>
        <v>-4385.7642198919602</v>
      </c>
      <c r="AM123" s="4" t="e">
        <f t="shared" si="131"/>
        <v>#VALUE!</v>
      </c>
      <c r="AN123" s="4">
        <f t="shared" si="132"/>
        <v>-4385.7642198919602</v>
      </c>
      <c r="AO123" s="4">
        <f t="shared" si="133"/>
        <v>432.051689439678</v>
      </c>
      <c r="AP123" s="4">
        <f t="shared" si="134"/>
        <v>0</v>
      </c>
      <c r="AQ123" s="4">
        <f t="shared" si="135"/>
        <v>4841.2244465628637</v>
      </c>
      <c r="AR123" s="4">
        <f t="shared" si="136"/>
        <v>3.7072344031352613</v>
      </c>
      <c r="AS123" s="4" t="e">
        <f t="shared" si="137"/>
        <v>#VALUE!</v>
      </c>
      <c r="AT123" s="17">
        <f t="shared" si="138"/>
        <v>-4412.8799915263216</v>
      </c>
      <c r="AU123" s="4" t="e">
        <f t="shared" si="139"/>
        <v>#VALUE!</v>
      </c>
      <c r="AV123" s="4">
        <f t="shared" si="140"/>
        <v>-4412.8799915263216</v>
      </c>
      <c r="AW123" s="4">
        <f t="shared" si="141"/>
        <v>0</v>
      </c>
      <c r="AX123" s="4">
        <f t="shared" si="142"/>
        <v>0</v>
      </c>
      <c r="AY123" s="4">
        <f t="shared" si="143"/>
        <v>99.247961021078282</v>
      </c>
      <c r="AZ123" s="4">
        <f t="shared" si="144"/>
        <v>0.84736786357377392</v>
      </c>
      <c r="BA123" s="4" t="e">
        <f t="shared" si="145"/>
        <v>#VALUE!</v>
      </c>
      <c r="BB123" s="20">
        <f t="shared" si="146"/>
        <v>-100.09532888465205</v>
      </c>
      <c r="BC123" s="4">
        <f t="shared" si="147"/>
        <v>0</v>
      </c>
      <c r="BD123" s="4">
        <f t="shared" si="148"/>
        <v>0</v>
      </c>
      <c r="BE123" s="4">
        <f t="shared" si="149"/>
        <v>95.434805634996295</v>
      </c>
      <c r="BF123" s="4">
        <f t="shared" si="150"/>
        <v>1.0592098294672174</v>
      </c>
      <c r="BG123" s="4" t="e">
        <f t="shared" si="151"/>
        <v>#VALUE!</v>
      </c>
      <c r="BH123" s="20">
        <f t="shared" si="152"/>
        <v>-96.494015464463516</v>
      </c>
      <c r="BI123" s="194">
        <f t="shared" si="123"/>
        <v>5.2419069207341185E-3</v>
      </c>
      <c r="BJ123" s="184">
        <f t="shared" si="122"/>
        <v>5.2419069207341185E-3</v>
      </c>
    </row>
    <row r="124" spans="1:62" ht="12">
      <c r="A124" s="3" t="s">
        <v>361</v>
      </c>
      <c r="B124" s="4">
        <v>9419</v>
      </c>
      <c r="C124" s="51" t="s">
        <v>362</v>
      </c>
      <c r="D124" s="4">
        <v>12</v>
      </c>
      <c r="E124" s="4" t="s">
        <v>44</v>
      </c>
      <c r="F124" s="4" t="s">
        <v>44</v>
      </c>
      <c r="G124" s="4">
        <v>44729</v>
      </c>
      <c r="H124" s="4" t="s">
        <v>44</v>
      </c>
      <c r="I124" s="4" t="s">
        <v>44</v>
      </c>
      <c r="J124" s="4">
        <v>-44729</v>
      </c>
      <c r="K124" s="4" t="s">
        <v>44</v>
      </c>
      <c r="L124" s="4">
        <v>-44729</v>
      </c>
      <c r="M124" s="4" t="s">
        <v>44</v>
      </c>
      <c r="N124" s="4" t="s">
        <v>44</v>
      </c>
      <c r="O124" s="4">
        <v>44526</v>
      </c>
      <c r="P124" s="4" t="s">
        <v>44</v>
      </c>
      <c r="Q124" s="4" t="s">
        <v>44</v>
      </c>
      <c r="R124" s="4">
        <v>-44526</v>
      </c>
      <c r="S124" s="4" t="s">
        <v>44</v>
      </c>
      <c r="T124" s="4">
        <v>-44526</v>
      </c>
      <c r="U124" s="4" t="s">
        <v>44</v>
      </c>
      <c r="V124" s="4" t="s">
        <v>44</v>
      </c>
      <c r="W124" s="4">
        <v>846</v>
      </c>
      <c r="X124" s="4" t="s">
        <v>44</v>
      </c>
      <c r="Y124" s="4" t="s">
        <v>44</v>
      </c>
      <c r="Z124" s="4">
        <v>-846</v>
      </c>
      <c r="AA124" s="4" t="s">
        <v>44</v>
      </c>
      <c r="AB124" s="4" t="s">
        <v>44</v>
      </c>
      <c r="AC124" s="4">
        <v>1042</v>
      </c>
      <c r="AD124" s="4" t="s">
        <v>44</v>
      </c>
      <c r="AE124" s="4" t="s">
        <v>44</v>
      </c>
      <c r="AF124" s="4">
        <v>-1042</v>
      </c>
      <c r="AG124" s="93" t="e">
        <f t="shared" si="125"/>
        <v>#VALUE!</v>
      </c>
      <c r="AH124" s="96" t="e">
        <f t="shared" si="126"/>
        <v>#VALUE!</v>
      </c>
      <c r="AI124" s="4">
        <f t="shared" si="127"/>
        <v>4748.8056056906253</v>
      </c>
      <c r="AJ124" s="4" t="e">
        <f t="shared" si="128"/>
        <v>#VALUE!</v>
      </c>
      <c r="AK124" s="4" t="e">
        <f t="shared" si="129"/>
        <v>#VALUE!</v>
      </c>
      <c r="AL124" s="17">
        <f t="shared" si="130"/>
        <v>-4748.8056056906253</v>
      </c>
      <c r="AM124" s="4" t="e">
        <f t="shared" si="131"/>
        <v>#VALUE!</v>
      </c>
      <c r="AN124" s="4">
        <f t="shared" si="132"/>
        <v>-4748.8056056906253</v>
      </c>
      <c r="AO124" s="4" t="e">
        <f t="shared" si="133"/>
        <v>#VALUE!</v>
      </c>
      <c r="AP124" s="4" t="e">
        <f t="shared" si="134"/>
        <v>#VALUE!</v>
      </c>
      <c r="AQ124" s="4">
        <f t="shared" si="135"/>
        <v>4727.2534239303532</v>
      </c>
      <c r="AR124" s="4" t="e">
        <f t="shared" si="136"/>
        <v>#VALUE!</v>
      </c>
      <c r="AS124" s="4" t="e">
        <f t="shared" si="137"/>
        <v>#VALUE!</v>
      </c>
      <c r="AT124" s="17">
        <f t="shared" si="138"/>
        <v>-4727.2534239303532</v>
      </c>
      <c r="AU124" s="4" t="e">
        <f t="shared" si="139"/>
        <v>#VALUE!</v>
      </c>
      <c r="AV124" s="4">
        <f t="shared" si="140"/>
        <v>-4727.2534239303532</v>
      </c>
      <c r="AW124" s="4" t="e">
        <f t="shared" si="141"/>
        <v>#VALUE!</v>
      </c>
      <c r="AX124" s="4" t="e">
        <f t="shared" si="142"/>
        <v>#VALUE!</v>
      </c>
      <c r="AY124" s="4">
        <f t="shared" si="143"/>
        <v>89.818452064975048</v>
      </c>
      <c r="AZ124" s="4" t="e">
        <f t="shared" si="144"/>
        <v>#VALUE!</v>
      </c>
      <c r="BA124" s="4" t="e">
        <f t="shared" si="145"/>
        <v>#VALUE!</v>
      </c>
      <c r="BB124" s="20">
        <f t="shared" si="146"/>
        <v>-89.818452064975048</v>
      </c>
      <c r="BC124" s="4" t="e">
        <f t="shared" si="147"/>
        <v>#VALUE!</v>
      </c>
      <c r="BD124" s="4" t="e">
        <f t="shared" si="148"/>
        <v>#VALUE!</v>
      </c>
      <c r="BE124" s="4">
        <f t="shared" si="149"/>
        <v>110.62745514385816</v>
      </c>
      <c r="BF124" s="4" t="e">
        <f t="shared" si="150"/>
        <v>#VALUE!</v>
      </c>
      <c r="BG124" s="4" t="e">
        <f t="shared" si="151"/>
        <v>#VALUE!</v>
      </c>
      <c r="BH124" s="20">
        <f t="shared" si="152"/>
        <v>-110.62745514385816</v>
      </c>
      <c r="BI124" s="194">
        <f t="shared" si="123"/>
        <v>-1.5359297860662036E-4</v>
      </c>
      <c r="BJ124" s="184">
        <f t="shared" si="122"/>
        <v>-1.5359297860662036E-4</v>
      </c>
    </row>
    <row r="125" spans="1:62" ht="12">
      <c r="A125" s="3" t="s">
        <v>87</v>
      </c>
      <c r="B125" s="4">
        <v>9398</v>
      </c>
      <c r="C125" s="51" t="s">
        <v>88</v>
      </c>
      <c r="D125" s="4">
        <v>5</v>
      </c>
      <c r="E125" s="4">
        <v>3639</v>
      </c>
      <c r="F125" s="4">
        <v>0</v>
      </c>
      <c r="G125" s="4">
        <v>34135</v>
      </c>
      <c r="H125" s="4">
        <v>100</v>
      </c>
      <c r="I125" s="4">
        <v>0</v>
      </c>
      <c r="J125" s="4">
        <v>-30596</v>
      </c>
      <c r="K125" s="4">
        <v>40</v>
      </c>
      <c r="L125" s="4">
        <v>-30556</v>
      </c>
      <c r="M125" s="4">
        <v>3064</v>
      </c>
      <c r="N125" s="4">
        <v>0</v>
      </c>
      <c r="O125" s="4">
        <v>34975</v>
      </c>
      <c r="P125" s="4">
        <v>116</v>
      </c>
      <c r="Q125" s="4">
        <v>0</v>
      </c>
      <c r="R125" s="4">
        <v>-32027</v>
      </c>
      <c r="S125" s="4">
        <v>40</v>
      </c>
      <c r="T125" s="4">
        <v>-31987</v>
      </c>
      <c r="U125" s="4">
        <v>0</v>
      </c>
      <c r="V125" s="4">
        <v>0</v>
      </c>
      <c r="W125" s="4">
        <v>724</v>
      </c>
      <c r="X125" s="4">
        <v>0</v>
      </c>
      <c r="Y125" s="4">
        <v>0</v>
      </c>
      <c r="Z125" s="4">
        <v>-724</v>
      </c>
      <c r="AA125" s="4">
        <v>0</v>
      </c>
      <c r="AB125" s="4">
        <v>0</v>
      </c>
      <c r="AC125" s="4">
        <v>745</v>
      </c>
      <c r="AD125" s="4">
        <v>0</v>
      </c>
      <c r="AE125" s="4">
        <v>0</v>
      </c>
      <c r="AF125" s="4">
        <v>-745</v>
      </c>
      <c r="AG125" s="93">
        <f t="shared" si="125"/>
        <v>387.21004469035967</v>
      </c>
      <c r="AH125" s="96">
        <f t="shared" si="126"/>
        <v>0</v>
      </c>
      <c r="AI125" s="4">
        <f t="shared" si="127"/>
        <v>3632.155777825069</v>
      </c>
      <c r="AJ125" s="4">
        <f t="shared" si="128"/>
        <v>10.640561821664184</v>
      </c>
      <c r="AK125" s="4">
        <f t="shared" si="129"/>
        <v>0</v>
      </c>
      <c r="AL125" s="17">
        <f t="shared" si="130"/>
        <v>-3255.5862949563739</v>
      </c>
      <c r="AM125" s="4">
        <f t="shared" si="131"/>
        <v>4.2562247286656731</v>
      </c>
      <c r="AN125" s="4">
        <f t="shared" si="132"/>
        <v>-3251.3300702277079</v>
      </c>
      <c r="AO125" s="4">
        <f t="shared" si="133"/>
        <v>326.02681421579058</v>
      </c>
      <c r="AP125" s="4">
        <f t="shared" si="134"/>
        <v>0</v>
      </c>
      <c r="AQ125" s="4">
        <f t="shared" si="135"/>
        <v>3721.5364971270483</v>
      </c>
      <c r="AR125" s="4">
        <f t="shared" si="136"/>
        <v>12.343051713130453</v>
      </c>
      <c r="AS125" s="4">
        <f t="shared" si="137"/>
        <v>0</v>
      </c>
      <c r="AT125" s="17">
        <f t="shared" si="138"/>
        <v>-3407.8527346243882</v>
      </c>
      <c r="AU125" s="4">
        <f t="shared" si="139"/>
        <v>4.2562247286656731</v>
      </c>
      <c r="AV125" s="4">
        <f t="shared" si="140"/>
        <v>-3403.5965098957226</v>
      </c>
      <c r="AW125" s="4">
        <f t="shared" si="141"/>
        <v>0</v>
      </c>
      <c r="AX125" s="4">
        <f t="shared" si="142"/>
        <v>0</v>
      </c>
      <c r="AY125" s="4">
        <f t="shared" si="143"/>
        <v>77.037667588848691</v>
      </c>
      <c r="AZ125" s="4">
        <f t="shared" si="144"/>
        <v>0</v>
      </c>
      <c r="BA125" s="4">
        <f t="shared" si="145"/>
        <v>0</v>
      </c>
      <c r="BB125" s="20">
        <f t="shared" si="146"/>
        <v>-77.037667588848691</v>
      </c>
      <c r="BC125" s="4">
        <f t="shared" si="147"/>
        <v>0</v>
      </c>
      <c r="BD125" s="4">
        <f t="shared" si="148"/>
        <v>0</v>
      </c>
      <c r="BE125" s="4">
        <f t="shared" si="149"/>
        <v>79.272185571398168</v>
      </c>
      <c r="BF125" s="4">
        <f t="shared" si="150"/>
        <v>0</v>
      </c>
      <c r="BG125" s="4">
        <f t="shared" si="151"/>
        <v>0</v>
      </c>
      <c r="BH125" s="20">
        <f t="shared" si="152"/>
        <v>-79.272185571398168</v>
      </c>
      <c r="BI125" s="194">
        <f t="shared" si="123"/>
        <v>4.6360153256704839E-2</v>
      </c>
      <c r="BJ125" s="184">
        <f t="shared" si="122"/>
        <v>4.6419437340153413E-2</v>
      </c>
    </row>
    <row r="126" spans="1:62" ht="12">
      <c r="A126" s="3" t="s">
        <v>63</v>
      </c>
      <c r="B126" s="4">
        <v>9355</v>
      </c>
      <c r="C126" s="51" t="s">
        <v>64</v>
      </c>
      <c r="D126" s="4">
        <v>4</v>
      </c>
      <c r="E126" s="4">
        <v>1324</v>
      </c>
      <c r="F126" s="4">
        <v>0</v>
      </c>
      <c r="G126" s="4">
        <v>38953</v>
      </c>
      <c r="H126" s="4">
        <v>567</v>
      </c>
      <c r="I126" s="4">
        <v>0</v>
      </c>
      <c r="J126" s="4">
        <v>-38196</v>
      </c>
      <c r="K126" s="4">
        <v>160</v>
      </c>
      <c r="L126" s="4">
        <v>-38036</v>
      </c>
      <c r="M126" s="4">
        <v>57</v>
      </c>
      <c r="N126" s="4">
        <v>0</v>
      </c>
      <c r="O126" s="4">
        <v>39959</v>
      </c>
      <c r="P126" s="4">
        <v>574</v>
      </c>
      <c r="Q126" s="4">
        <v>0</v>
      </c>
      <c r="R126" s="4">
        <v>-40476</v>
      </c>
      <c r="S126" s="4">
        <v>25</v>
      </c>
      <c r="T126" s="4">
        <v>-40451</v>
      </c>
      <c r="U126" s="4">
        <v>0</v>
      </c>
      <c r="V126" s="4">
        <v>0</v>
      </c>
      <c r="W126" s="4">
        <v>896</v>
      </c>
      <c r="X126" s="4">
        <v>31</v>
      </c>
      <c r="Y126" s="4">
        <v>0</v>
      </c>
      <c r="Z126" s="4">
        <v>-927</v>
      </c>
      <c r="AA126" s="4">
        <v>0</v>
      </c>
      <c r="AB126" s="4">
        <v>0</v>
      </c>
      <c r="AC126" s="4">
        <v>936</v>
      </c>
      <c r="AD126" s="4">
        <v>31</v>
      </c>
      <c r="AE126" s="4">
        <v>0</v>
      </c>
      <c r="AF126" s="4">
        <v>-967</v>
      </c>
      <c r="AG126" s="93">
        <f t="shared" si="125"/>
        <v>141.52859433458045</v>
      </c>
      <c r="AH126" s="96">
        <f t="shared" si="126"/>
        <v>0</v>
      </c>
      <c r="AI126" s="4">
        <f t="shared" si="127"/>
        <v>4163.8695884553717</v>
      </c>
      <c r="AJ126" s="4">
        <f t="shared" si="128"/>
        <v>60.609299839657936</v>
      </c>
      <c r="AK126" s="4">
        <f t="shared" si="129"/>
        <v>0</v>
      </c>
      <c r="AL126" s="17">
        <f t="shared" si="130"/>
        <v>-4082.950293960449</v>
      </c>
      <c r="AM126" s="4">
        <f t="shared" si="131"/>
        <v>17.103153393907</v>
      </c>
      <c r="AN126" s="4">
        <f t="shared" si="132"/>
        <v>-4065.8471405665418</v>
      </c>
      <c r="AO126" s="4">
        <f t="shared" si="133"/>
        <v>6.092998396579369</v>
      </c>
      <c r="AP126" s="4">
        <f t="shared" si="134"/>
        <v>0</v>
      </c>
      <c r="AQ126" s="4">
        <f t="shared" si="135"/>
        <v>4271.405665419562</v>
      </c>
      <c r="AR126" s="4">
        <f t="shared" si="136"/>
        <v>61.357562800641368</v>
      </c>
      <c r="AS126" s="4">
        <f t="shared" si="137"/>
        <v>0</v>
      </c>
      <c r="AT126" s="17">
        <f t="shared" si="138"/>
        <v>-4326.6702298236241</v>
      </c>
      <c r="AU126" s="4">
        <f t="shared" si="139"/>
        <v>2.672367717797969</v>
      </c>
      <c r="AV126" s="4">
        <f t="shared" si="140"/>
        <v>-4323.9978621058253</v>
      </c>
      <c r="AW126" s="4">
        <f t="shared" si="141"/>
        <v>0</v>
      </c>
      <c r="AX126" s="4">
        <f t="shared" si="142"/>
        <v>0</v>
      </c>
      <c r="AY126" s="4">
        <f t="shared" si="143"/>
        <v>95.777659005879215</v>
      </c>
      <c r="AZ126" s="4">
        <f t="shared" si="144"/>
        <v>3.3137359700694815</v>
      </c>
      <c r="BA126" s="4">
        <f t="shared" si="145"/>
        <v>0</v>
      </c>
      <c r="BB126" s="20">
        <f t="shared" si="146"/>
        <v>-99.091394975948688</v>
      </c>
      <c r="BC126" s="4">
        <f t="shared" si="147"/>
        <v>0</v>
      </c>
      <c r="BD126" s="4">
        <f t="shared" si="148"/>
        <v>0</v>
      </c>
      <c r="BE126" s="4">
        <f t="shared" si="149"/>
        <v>100.05344735435595</v>
      </c>
      <c r="BF126" s="4">
        <f t="shared" si="150"/>
        <v>3.3137359700694815</v>
      </c>
      <c r="BG126" s="4">
        <f t="shared" si="151"/>
        <v>0</v>
      </c>
      <c r="BH126" s="20">
        <f t="shared" si="152"/>
        <v>-103.36718332442544</v>
      </c>
      <c r="BI126" s="194">
        <f t="shared" si="123"/>
        <v>5.9300155918513342E-2</v>
      </c>
      <c r="BJ126" s="184">
        <f t="shared" si="122"/>
        <v>6.3008495239073037E-2</v>
      </c>
    </row>
    <row r="127" spans="1:62" ht="12">
      <c r="A127" s="3" t="s">
        <v>42</v>
      </c>
      <c r="B127" s="4">
        <v>9321</v>
      </c>
      <c r="C127" s="51" t="s">
        <v>43</v>
      </c>
      <c r="D127" s="4">
        <v>14</v>
      </c>
      <c r="E127" s="4">
        <v>36575</v>
      </c>
      <c r="F127" s="4">
        <v>0</v>
      </c>
      <c r="G127" s="4">
        <v>76172</v>
      </c>
      <c r="H127" s="4">
        <v>0</v>
      </c>
      <c r="I127" s="4">
        <v>0</v>
      </c>
      <c r="J127" s="4">
        <v>-39597</v>
      </c>
      <c r="K127" s="4">
        <v>760</v>
      </c>
      <c r="L127" s="4">
        <v>-38837</v>
      </c>
      <c r="M127" s="4">
        <v>35452</v>
      </c>
      <c r="N127" s="4">
        <v>0</v>
      </c>
      <c r="O127" s="4">
        <v>73354</v>
      </c>
      <c r="P127" s="4">
        <v>0</v>
      </c>
      <c r="Q127" s="4">
        <v>0</v>
      </c>
      <c r="R127" s="4">
        <v>-37902</v>
      </c>
      <c r="S127" s="4">
        <v>750</v>
      </c>
      <c r="T127" s="4">
        <v>-37152</v>
      </c>
      <c r="U127" s="4">
        <v>0</v>
      </c>
      <c r="V127" s="4">
        <v>0</v>
      </c>
      <c r="W127" s="4">
        <v>974</v>
      </c>
      <c r="X127" s="4">
        <v>0</v>
      </c>
      <c r="Y127" s="4">
        <v>0</v>
      </c>
      <c r="Z127" s="4">
        <v>-974</v>
      </c>
      <c r="AA127" s="4" t="s">
        <v>44</v>
      </c>
      <c r="AB127" s="4" t="s">
        <v>44</v>
      </c>
      <c r="AC127" s="4">
        <v>989</v>
      </c>
      <c r="AD127" s="4" t="s">
        <v>44</v>
      </c>
      <c r="AE127" s="4" t="s">
        <v>44</v>
      </c>
      <c r="AF127" s="4">
        <v>-989</v>
      </c>
      <c r="AG127" s="93">
        <f t="shared" si="125"/>
        <v>3923.9352000858275</v>
      </c>
      <c r="AH127" s="96">
        <f t="shared" si="126"/>
        <v>0</v>
      </c>
      <c r="AI127" s="4">
        <f t="shared" si="127"/>
        <v>8172.0845402853774</v>
      </c>
      <c r="AJ127" s="4">
        <f t="shared" si="128"/>
        <v>0</v>
      </c>
      <c r="AK127" s="4">
        <f t="shared" si="129"/>
        <v>0</v>
      </c>
      <c r="AL127" s="17">
        <f t="shared" si="130"/>
        <v>-4248.1493401995494</v>
      </c>
      <c r="AM127" s="4">
        <f t="shared" si="131"/>
        <v>81.536315845939271</v>
      </c>
      <c r="AN127" s="4">
        <f t="shared" si="132"/>
        <v>-4166.6130243536099</v>
      </c>
      <c r="AO127" s="4">
        <f t="shared" si="133"/>
        <v>3803.4545649608413</v>
      </c>
      <c r="AP127" s="4">
        <f t="shared" si="134"/>
        <v>0</v>
      </c>
      <c r="AQ127" s="4">
        <f t="shared" si="135"/>
        <v>7869.7564638987233</v>
      </c>
      <c r="AR127" s="4">
        <f t="shared" si="136"/>
        <v>0</v>
      </c>
      <c r="AS127" s="4">
        <f t="shared" si="137"/>
        <v>0</v>
      </c>
      <c r="AT127" s="17">
        <f t="shared" si="138"/>
        <v>-4066.301898937882</v>
      </c>
      <c r="AU127" s="4">
        <f t="shared" si="139"/>
        <v>80.463469584808493</v>
      </c>
      <c r="AV127" s="4">
        <f t="shared" si="140"/>
        <v>-3985.8384293530735</v>
      </c>
      <c r="AW127" s="4">
        <f t="shared" si="141"/>
        <v>0</v>
      </c>
      <c r="AX127" s="4">
        <f t="shared" si="142"/>
        <v>0</v>
      </c>
      <c r="AY127" s="4">
        <f t="shared" si="143"/>
        <v>104.49522583413797</v>
      </c>
      <c r="AZ127" s="4">
        <f t="shared" si="144"/>
        <v>0</v>
      </c>
      <c r="BA127" s="4">
        <f t="shared" si="145"/>
        <v>0</v>
      </c>
      <c r="BB127" s="20">
        <f t="shared" si="146"/>
        <v>-104.49522583413797</v>
      </c>
      <c r="BC127" s="4" t="e">
        <f t="shared" si="147"/>
        <v>#VALUE!</v>
      </c>
      <c r="BD127" s="4" t="e">
        <f t="shared" si="148"/>
        <v>#VALUE!</v>
      </c>
      <c r="BE127" s="4">
        <f t="shared" si="149"/>
        <v>106.10449522583414</v>
      </c>
      <c r="BF127" s="4" t="e">
        <f t="shared" si="150"/>
        <v>#VALUE!</v>
      </c>
      <c r="BG127" s="4" t="e">
        <f t="shared" si="151"/>
        <v>#VALUE!</v>
      </c>
      <c r="BH127" s="20">
        <f t="shared" si="152"/>
        <v>-106.10449522583414</v>
      </c>
      <c r="BI127" s="194">
        <f t="shared" si="123"/>
        <v>-4.1408888122057785E-2</v>
      </c>
      <c r="BJ127" s="184">
        <f t="shared" si="122"/>
        <v>-4.1948205269900396E-2</v>
      </c>
    </row>
    <row r="128" spans="1:62" ht="12">
      <c r="A128" s="3" t="s">
        <v>289</v>
      </c>
      <c r="B128" s="4">
        <v>9279</v>
      </c>
      <c r="C128" s="51" t="s">
        <v>290</v>
      </c>
      <c r="D128" s="4">
        <v>11</v>
      </c>
      <c r="E128" s="4">
        <v>2200</v>
      </c>
      <c r="F128" s="4">
        <v>0</v>
      </c>
      <c r="G128" s="4">
        <v>43700</v>
      </c>
      <c r="H128" s="4">
        <v>20</v>
      </c>
      <c r="I128" s="4">
        <v>0</v>
      </c>
      <c r="J128" s="4">
        <v>-41520</v>
      </c>
      <c r="K128" s="4">
        <v>70</v>
      </c>
      <c r="L128" s="4">
        <v>-41450</v>
      </c>
      <c r="M128" s="4">
        <v>2221</v>
      </c>
      <c r="N128" s="4">
        <v>0</v>
      </c>
      <c r="O128" s="4">
        <v>44326</v>
      </c>
      <c r="P128" s="4">
        <v>41</v>
      </c>
      <c r="Q128" s="4">
        <v>0</v>
      </c>
      <c r="R128" s="4">
        <v>-42146</v>
      </c>
      <c r="S128" s="4">
        <v>120</v>
      </c>
      <c r="T128" s="4">
        <v>-42026</v>
      </c>
      <c r="U128" s="4">
        <v>0</v>
      </c>
      <c r="V128" s="4">
        <v>0</v>
      </c>
      <c r="W128" s="4">
        <v>657</v>
      </c>
      <c r="X128" s="4">
        <v>0</v>
      </c>
      <c r="Y128" s="4">
        <v>0</v>
      </c>
      <c r="Z128" s="4">
        <v>-657</v>
      </c>
      <c r="AA128" s="4">
        <v>0</v>
      </c>
      <c r="AB128" s="4">
        <v>0</v>
      </c>
      <c r="AC128" s="4">
        <v>705</v>
      </c>
      <c r="AD128" s="4">
        <v>0</v>
      </c>
      <c r="AE128" s="4">
        <v>0</v>
      </c>
      <c r="AF128" s="4">
        <v>-705</v>
      </c>
      <c r="AG128" s="93">
        <f t="shared" si="125"/>
        <v>237.09451449509646</v>
      </c>
      <c r="AH128" s="96">
        <f t="shared" si="126"/>
        <v>0</v>
      </c>
      <c r="AI128" s="4">
        <f t="shared" si="127"/>
        <v>4709.5592197435071</v>
      </c>
      <c r="AJ128" s="4">
        <f t="shared" si="128"/>
        <v>2.1554046772281494</v>
      </c>
      <c r="AK128" s="4">
        <f t="shared" si="129"/>
        <v>0</v>
      </c>
      <c r="AL128" s="17">
        <f t="shared" si="130"/>
        <v>-4474.6201099256386</v>
      </c>
      <c r="AM128" s="4">
        <f t="shared" si="131"/>
        <v>7.5439163702985237</v>
      </c>
      <c r="AN128" s="4">
        <f t="shared" si="132"/>
        <v>-4467.0761935553401</v>
      </c>
      <c r="AO128" s="4">
        <f t="shared" si="133"/>
        <v>239.35768940618601</v>
      </c>
      <c r="AP128" s="4">
        <f t="shared" si="134"/>
        <v>0</v>
      </c>
      <c r="AQ128" s="4">
        <f t="shared" si="135"/>
        <v>4777.0233861407478</v>
      </c>
      <c r="AR128" s="4">
        <f t="shared" si="136"/>
        <v>4.4185795883177068</v>
      </c>
      <c r="AS128" s="4">
        <f t="shared" si="137"/>
        <v>0</v>
      </c>
      <c r="AT128" s="17">
        <f t="shared" si="138"/>
        <v>-4542.0842763228793</v>
      </c>
      <c r="AU128" s="4">
        <f t="shared" si="139"/>
        <v>12.932428063368897</v>
      </c>
      <c r="AV128" s="4">
        <f t="shared" si="140"/>
        <v>-4529.1518482595111</v>
      </c>
      <c r="AW128" s="4">
        <f t="shared" si="141"/>
        <v>0</v>
      </c>
      <c r="AX128" s="4">
        <f t="shared" si="142"/>
        <v>0</v>
      </c>
      <c r="AY128" s="4">
        <f t="shared" si="143"/>
        <v>70.805043646944711</v>
      </c>
      <c r="AZ128" s="4">
        <f t="shared" si="144"/>
        <v>0</v>
      </c>
      <c r="BA128" s="4">
        <f t="shared" si="145"/>
        <v>0</v>
      </c>
      <c r="BB128" s="20">
        <f t="shared" si="146"/>
        <v>-70.805043646944711</v>
      </c>
      <c r="BC128" s="4">
        <f t="shared" si="147"/>
        <v>0</v>
      </c>
      <c r="BD128" s="4">
        <f t="shared" si="148"/>
        <v>0</v>
      </c>
      <c r="BE128" s="4">
        <f t="shared" si="149"/>
        <v>75.978014872292277</v>
      </c>
      <c r="BF128" s="4">
        <f t="shared" si="150"/>
        <v>0</v>
      </c>
      <c r="BG128" s="4">
        <f t="shared" si="151"/>
        <v>0</v>
      </c>
      <c r="BH128" s="20">
        <f t="shared" si="152"/>
        <v>-75.978014872292277</v>
      </c>
      <c r="BI128" s="194">
        <f t="shared" si="123"/>
        <v>1.5980273608838802E-2</v>
      </c>
      <c r="BJ128" s="184">
        <f t="shared" si="122"/>
        <v>1.4819388700216152E-2</v>
      </c>
    </row>
    <row r="129" spans="1:62" ht="12">
      <c r="A129" s="3" t="s">
        <v>275</v>
      </c>
      <c r="B129" s="4">
        <v>9250</v>
      </c>
      <c r="C129" s="51" t="s">
        <v>276</v>
      </c>
      <c r="D129" s="4">
        <v>11</v>
      </c>
      <c r="E129" s="4">
        <v>5377</v>
      </c>
      <c r="F129" s="4">
        <v>0</v>
      </c>
      <c r="G129" s="4">
        <v>48441</v>
      </c>
      <c r="H129" s="4">
        <v>99</v>
      </c>
      <c r="I129" s="4">
        <v>0</v>
      </c>
      <c r="J129" s="4">
        <v>-43163</v>
      </c>
      <c r="K129" s="4">
        <v>28</v>
      </c>
      <c r="L129" s="4">
        <v>-43135</v>
      </c>
      <c r="M129" s="4">
        <v>4473</v>
      </c>
      <c r="N129" s="4">
        <v>0</v>
      </c>
      <c r="O129" s="4">
        <v>45432</v>
      </c>
      <c r="P129" s="4">
        <v>215</v>
      </c>
      <c r="Q129" s="4">
        <v>0</v>
      </c>
      <c r="R129" s="4">
        <v>-41174</v>
      </c>
      <c r="S129" s="4">
        <v>34</v>
      </c>
      <c r="T129" s="4">
        <v>-41140</v>
      </c>
      <c r="U129" s="4">
        <v>0</v>
      </c>
      <c r="V129" s="4">
        <v>0</v>
      </c>
      <c r="W129" s="4">
        <v>718</v>
      </c>
      <c r="X129" s="4">
        <v>0</v>
      </c>
      <c r="Y129" s="4">
        <v>0</v>
      </c>
      <c r="Z129" s="4">
        <v>-718</v>
      </c>
      <c r="AA129" s="4">
        <v>0</v>
      </c>
      <c r="AB129" s="4">
        <v>0</v>
      </c>
      <c r="AC129" s="4">
        <v>738</v>
      </c>
      <c r="AD129" s="4">
        <v>0</v>
      </c>
      <c r="AE129" s="4">
        <v>0</v>
      </c>
      <c r="AF129" s="4">
        <v>-738</v>
      </c>
      <c r="AG129" s="93">
        <f t="shared" si="125"/>
        <v>581.29729729729729</v>
      </c>
      <c r="AH129" s="96">
        <f t="shared" si="126"/>
        <v>0</v>
      </c>
      <c r="AI129" s="4">
        <f t="shared" si="127"/>
        <v>5236.864864864865</v>
      </c>
      <c r="AJ129" s="4">
        <f t="shared" si="128"/>
        <v>10.702702702702704</v>
      </c>
      <c r="AK129" s="4">
        <f t="shared" si="129"/>
        <v>0</v>
      </c>
      <c r="AL129" s="17">
        <f t="shared" si="130"/>
        <v>-4666.27027027027</v>
      </c>
      <c r="AM129" s="4">
        <f t="shared" si="131"/>
        <v>3.0270270270270272</v>
      </c>
      <c r="AN129" s="4">
        <f t="shared" si="132"/>
        <v>-4663.2432432432433</v>
      </c>
      <c r="AO129" s="4">
        <f t="shared" si="133"/>
        <v>483.56756756756755</v>
      </c>
      <c r="AP129" s="4">
        <f t="shared" si="134"/>
        <v>0</v>
      </c>
      <c r="AQ129" s="4">
        <f t="shared" si="135"/>
        <v>4911.5675675675675</v>
      </c>
      <c r="AR129" s="4">
        <f t="shared" si="136"/>
        <v>23.243243243243242</v>
      </c>
      <c r="AS129" s="4">
        <f t="shared" si="137"/>
        <v>0</v>
      </c>
      <c r="AT129" s="17">
        <f t="shared" si="138"/>
        <v>-4451.2432432432433</v>
      </c>
      <c r="AU129" s="4">
        <f t="shared" si="139"/>
        <v>3.6756756756756759</v>
      </c>
      <c r="AV129" s="4">
        <f t="shared" si="140"/>
        <v>-4447.5675675675675</v>
      </c>
      <c r="AW129" s="4">
        <f t="shared" si="141"/>
        <v>0</v>
      </c>
      <c r="AX129" s="4">
        <f t="shared" si="142"/>
        <v>0</v>
      </c>
      <c r="AY129" s="4">
        <f t="shared" si="143"/>
        <v>77.621621621621628</v>
      </c>
      <c r="AZ129" s="4">
        <f t="shared" si="144"/>
        <v>0</v>
      </c>
      <c r="BA129" s="4">
        <f t="shared" si="145"/>
        <v>0</v>
      </c>
      <c r="BB129" s="20">
        <f t="shared" si="146"/>
        <v>-77.621621621621628</v>
      </c>
      <c r="BC129" s="4">
        <f t="shared" si="147"/>
        <v>0</v>
      </c>
      <c r="BD129" s="4">
        <f t="shared" si="148"/>
        <v>0</v>
      </c>
      <c r="BE129" s="4">
        <f t="shared" si="149"/>
        <v>79.78378378378379</v>
      </c>
      <c r="BF129" s="4">
        <f t="shared" si="150"/>
        <v>0</v>
      </c>
      <c r="BG129" s="4">
        <f t="shared" si="151"/>
        <v>0</v>
      </c>
      <c r="BH129" s="20">
        <f t="shared" si="152"/>
        <v>-79.78378378378379</v>
      </c>
      <c r="BI129" s="194">
        <f t="shared" si="123"/>
        <v>-4.4871356623595426E-2</v>
      </c>
      <c r="BJ129" s="184">
        <f t="shared" si="122"/>
        <v>-4.50368275830616E-2</v>
      </c>
    </row>
    <row r="130" spans="1:62" ht="12">
      <c r="A130" s="3" t="s">
        <v>483</v>
      </c>
      <c r="B130" s="4">
        <v>9115</v>
      </c>
      <c r="C130" s="51" t="s">
        <v>484</v>
      </c>
      <c r="D130" s="4">
        <v>13</v>
      </c>
      <c r="E130" s="4">
        <v>682</v>
      </c>
      <c r="F130" s="4">
        <v>0</v>
      </c>
      <c r="G130" s="4">
        <v>41564</v>
      </c>
      <c r="H130" s="4">
        <v>0</v>
      </c>
      <c r="I130" s="4">
        <v>0</v>
      </c>
      <c r="J130" s="4">
        <v>-40882</v>
      </c>
      <c r="K130" s="4">
        <v>5</v>
      </c>
      <c r="L130" s="4">
        <v>-40877</v>
      </c>
      <c r="M130" s="4">
        <v>0</v>
      </c>
      <c r="N130" s="4">
        <v>0</v>
      </c>
      <c r="O130" s="4">
        <v>42421</v>
      </c>
      <c r="P130" s="4">
        <v>0</v>
      </c>
      <c r="Q130" s="4">
        <v>0</v>
      </c>
      <c r="R130" s="4">
        <v>-42421</v>
      </c>
      <c r="S130" s="4">
        <v>8</v>
      </c>
      <c r="T130" s="4">
        <v>-42413</v>
      </c>
      <c r="U130" s="4">
        <v>0</v>
      </c>
      <c r="V130" s="4">
        <v>0</v>
      </c>
      <c r="W130" s="4">
        <v>864</v>
      </c>
      <c r="X130" s="4">
        <v>0</v>
      </c>
      <c r="Y130" s="4">
        <v>0</v>
      </c>
      <c r="Z130" s="4">
        <v>-864</v>
      </c>
      <c r="AA130" s="4">
        <v>0</v>
      </c>
      <c r="AB130" s="4">
        <v>0</v>
      </c>
      <c r="AC130" s="4">
        <v>880</v>
      </c>
      <c r="AD130" s="4">
        <v>0</v>
      </c>
      <c r="AE130" s="4">
        <v>0</v>
      </c>
      <c r="AF130" s="4">
        <v>-880</v>
      </c>
      <c r="AG130" s="93">
        <f t="shared" si="125"/>
        <v>74.821722435545809</v>
      </c>
      <c r="AH130" s="96">
        <f t="shared" si="126"/>
        <v>0</v>
      </c>
      <c r="AI130" s="4">
        <f t="shared" si="127"/>
        <v>4559.9561162918262</v>
      </c>
      <c r="AJ130" s="4">
        <f t="shared" si="128"/>
        <v>0</v>
      </c>
      <c r="AK130" s="4">
        <f t="shared" si="129"/>
        <v>0</v>
      </c>
      <c r="AL130" s="17">
        <f t="shared" si="130"/>
        <v>-4485.1343938562804</v>
      </c>
      <c r="AM130" s="4">
        <f t="shared" si="131"/>
        <v>0.54854635216675807</v>
      </c>
      <c r="AN130" s="4">
        <f t="shared" si="132"/>
        <v>-4484.5858475041141</v>
      </c>
      <c r="AO130" s="4">
        <f t="shared" si="133"/>
        <v>0</v>
      </c>
      <c r="AP130" s="4">
        <f t="shared" si="134"/>
        <v>0</v>
      </c>
      <c r="AQ130" s="4">
        <f t="shared" si="135"/>
        <v>4653.9769610532094</v>
      </c>
      <c r="AR130" s="4">
        <f t="shared" si="136"/>
        <v>0</v>
      </c>
      <c r="AS130" s="4">
        <f t="shared" si="137"/>
        <v>0</v>
      </c>
      <c r="AT130" s="17">
        <f t="shared" si="138"/>
        <v>-4653.9769610532094</v>
      </c>
      <c r="AU130" s="4">
        <f t="shared" si="139"/>
        <v>0.87767416346681293</v>
      </c>
      <c r="AV130" s="4">
        <f t="shared" si="140"/>
        <v>-4653.099286889742</v>
      </c>
      <c r="AW130" s="4">
        <f t="shared" si="141"/>
        <v>0</v>
      </c>
      <c r="AX130" s="4">
        <f t="shared" si="142"/>
        <v>0</v>
      </c>
      <c r="AY130" s="4">
        <f t="shared" si="143"/>
        <v>94.7888096544158</v>
      </c>
      <c r="AZ130" s="4">
        <f t="shared" si="144"/>
        <v>0</v>
      </c>
      <c r="BA130" s="4">
        <f t="shared" si="145"/>
        <v>0</v>
      </c>
      <c r="BB130" s="20">
        <f t="shared" si="146"/>
        <v>-94.7888096544158</v>
      </c>
      <c r="BC130" s="4">
        <f t="shared" si="147"/>
        <v>0</v>
      </c>
      <c r="BD130" s="4">
        <f t="shared" si="148"/>
        <v>0</v>
      </c>
      <c r="BE130" s="4">
        <f t="shared" si="149"/>
        <v>96.544157981349429</v>
      </c>
      <c r="BF130" s="4">
        <f t="shared" si="150"/>
        <v>0</v>
      </c>
      <c r="BG130" s="4">
        <f t="shared" si="151"/>
        <v>0</v>
      </c>
      <c r="BH130" s="20">
        <f t="shared" si="152"/>
        <v>-96.544157981349429</v>
      </c>
      <c r="BI130" s="194">
        <f t="shared" si="123"/>
        <v>3.7249077755952875E-2</v>
      </c>
      <c r="BJ130" s="184">
        <f t="shared" si="122"/>
        <v>3.7181667904458537E-2</v>
      </c>
    </row>
    <row r="131" spans="1:62" ht="12">
      <c r="A131" s="3" t="s">
        <v>371</v>
      </c>
      <c r="B131" s="4">
        <v>8978</v>
      </c>
      <c r="C131" s="51" t="s">
        <v>372</v>
      </c>
      <c r="D131" s="4">
        <v>6</v>
      </c>
      <c r="E131" s="4">
        <v>320</v>
      </c>
      <c r="F131" s="4">
        <v>0</v>
      </c>
      <c r="G131" s="4">
        <v>38730</v>
      </c>
      <c r="H131" s="4">
        <v>0</v>
      </c>
      <c r="I131" s="4">
        <v>0</v>
      </c>
      <c r="J131" s="4">
        <v>-38410</v>
      </c>
      <c r="K131" s="4">
        <v>4</v>
      </c>
      <c r="L131" s="4">
        <v>-38406</v>
      </c>
      <c r="M131" s="4">
        <v>331</v>
      </c>
      <c r="N131" s="4">
        <v>0</v>
      </c>
      <c r="O131" s="4">
        <v>39224</v>
      </c>
      <c r="P131" s="4">
        <v>0</v>
      </c>
      <c r="Q131" s="4">
        <v>0</v>
      </c>
      <c r="R131" s="4">
        <v>-38893</v>
      </c>
      <c r="S131" s="4">
        <v>4</v>
      </c>
      <c r="T131" s="4">
        <v>-38889</v>
      </c>
      <c r="U131" s="4">
        <v>0</v>
      </c>
      <c r="V131" s="4">
        <v>0</v>
      </c>
      <c r="W131" s="4">
        <v>721</v>
      </c>
      <c r="X131" s="4">
        <v>0</v>
      </c>
      <c r="Y131" s="4">
        <v>0</v>
      </c>
      <c r="Z131" s="4">
        <v>-721</v>
      </c>
      <c r="AA131" s="4">
        <v>0</v>
      </c>
      <c r="AB131" s="4">
        <v>0</v>
      </c>
      <c r="AC131" s="4">
        <v>732</v>
      </c>
      <c r="AD131" s="4">
        <v>0</v>
      </c>
      <c r="AE131" s="4">
        <v>0</v>
      </c>
      <c r="AF131" s="4">
        <v>-732</v>
      </c>
      <c r="AG131" s="93">
        <f t="shared" si="125"/>
        <v>35.642682111828918</v>
      </c>
      <c r="AH131" s="96">
        <f t="shared" si="126"/>
        <v>0</v>
      </c>
      <c r="AI131" s="4">
        <f t="shared" si="127"/>
        <v>4313.8783693472933</v>
      </c>
      <c r="AJ131" s="4">
        <f t="shared" si="128"/>
        <v>0</v>
      </c>
      <c r="AK131" s="4">
        <f t="shared" si="129"/>
        <v>0</v>
      </c>
      <c r="AL131" s="17">
        <f t="shared" si="130"/>
        <v>-4278.2356872354649</v>
      </c>
      <c r="AM131" s="4">
        <f t="shared" si="131"/>
        <v>0.44553352639786142</v>
      </c>
      <c r="AN131" s="4">
        <f t="shared" si="132"/>
        <v>-4277.7901537090665</v>
      </c>
      <c r="AO131" s="4">
        <f t="shared" si="133"/>
        <v>36.867899309423031</v>
      </c>
      <c r="AP131" s="4">
        <f t="shared" si="134"/>
        <v>0</v>
      </c>
      <c r="AQ131" s="4">
        <f t="shared" si="135"/>
        <v>4368.9017598574292</v>
      </c>
      <c r="AR131" s="4">
        <f t="shared" si="136"/>
        <v>0</v>
      </c>
      <c r="AS131" s="4">
        <f t="shared" si="137"/>
        <v>0</v>
      </c>
      <c r="AT131" s="17">
        <f t="shared" si="138"/>
        <v>-4332.0338605480065</v>
      </c>
      <c r="AU131" s="4">
        <f t="shared" si="139"/>
        <v>0.44553352639786142</v>
      </c>
      <c r="AV131" s="4">
        <f t="shared" si="140"/>
        <v>-4331.5883270216082</v>
      </c>
      <c r="AW131" s="4">
        <f t="shared" si="141"/>
        <v>0</v>
      </c>
      <c r="AX131" s="4">
        <f t="shared" si="142"/>
        <v>0</v>
      </c>
      <c r="AY131" s="4">
        <f t="shared" si="143"/>
        <v>80.307418133214526</v>
      </c>
      <c r="AZ131" s="4">
        <f t="shared" si="144"/>
        <v>0</v>
      </c>
      <c r="BA131" s="4">
        <f t="shared" si="145"/>
        <v>0</v>
      </c>
      <c r="BB131" s="20">
        <f t="shared" si="146"/>
        <v>-80.307418133214526</v>
      </c>
      <c r="BC131" s="4">
        <f t="shared" si="147"/>
        <v>0</v>
      </c>
      <c r="BD131" s="4">
        <f t="shared" si="148"/>
        <v>0</v>
      </c>
      <c r="BE131" s="4">
        <f t="shared" si="149"/>
        <v>81.532635330808645</v>
      </c>
      <c r="BF131" s="4">
        <f t="shared" si="150"/>
        <v>0</v>
      </c>
      <c r="BG131" s="4">
        <f t="shared" si="151"/>
        <v>0</v>
      </c>
      <c r="BH131" s="20">
        <f t="shared" si="152"/>
        <v>-81.532635330808645</v>
      </c>
      <c r="BI131" s="194">
        <f t="shared" si="123"/>
        <v>1.2624262093991812E-2</v>
      </c>
      <c r="BJ131" s="184">
        <f t="shared" si="122"/>
        <v>1.2625552687402397E-2</v>
      </c>
    </row>
    <row r="132" spans="1:62" ht="12">
      <c r="A132" s="3" t="s">
        <v>331</v>
      </c>
      <c r="B132" s="4">
        <v>8907</v>
      </c>
      <c r="C132" s="51" t="s">
        <v>332</v>
      </c>
      <c r="D132" s="4">
        <v>17</v>
      </c>
      <c r="E132" s="4">
        <v>5292</v>
      </c>
      <c r="F132" s="4">
        <v>0</v>
      </c>
      <c r="G132" s="4">
        <v>37943</v>
      </c>
      <c r="H132" s="4">
        <v>178</v>
      </c>
      <c r="I132" s="4">
        <v>0</v>
      </c>
      <c r="J132" s="4">
        <v>-32829</v>
      </c>
      <c r="K132" s="4" t="s">
        <v>44</v>
      </c>
      <c r="L132" s="4">
        <v>-32829</v>
      </c>
      <c r="M132" s="4">
        <v>4308</v>
      </c>
      <c r="N132" s="4">
        <v>0</v>
      </c>
      <c r="O132" s="4">
        <v>37592</v>
      </c>
      <c r="P132" s="4">
        <v>108</v>
      </c>
      <c r="Q132" s="4">
        <v>0</v>
      </c>
      <c r="R132" s="4">
        <v>-33392</v>
      </c>
      <c r="S132" s="4" t="s">
        <v>44</v>
      </c>
      <c r="T132" s="4">
        <v>-33392</v>
      </c>
      <c r="U132" s="4">
        <v>0</v>
      </c>
      <c r="V132" s="4">
        <v>0</v>
      </c>
      <c r="W132" s="4">
        <v>638</v>
      </c>
      <c r="X132" s="4">
        <v>0</v>
      </c>
      <c r="Y132" s="4">
        <v>0</v>
      </c>
      <c r="Z132" s="4">
        <v>-638</v>
      </c>
      <c r="AA132" s="4">
        <v>0</v>
      </c>
      <c r="AB132" s="4">
        <v>0</v>
      </c>
      <c r="AC132" s="4">
        <v>646</v>
      </c>
      <c r="AD132" s="4">
        <v>0</v>
      </c>
      <c r="AE132" s="4">
        <v>0</v>
      </c>
      <c r="AF132" s="4">
        <v>-646</v>
      </c>
      <c r="AG132" s="93">
        <f t="shared" si="125"/>
        <v>594.13944088918822</v>
      </c>
      <c r="AH132" s="96">
        <f t="shared" si="126"/>
        <v>0</v>
      </c>
      <c r="AI132" s="4">
        <f t="shared" si="127"/>
        <v>4259.9079375771862</v>
      </c>
      <c r="AJ132" s="4">
        <f t="shared" si="128"/>
        <v>19.9842820253733</v>
      </c>
      <c r="AK132" s="4">
        <f t="shared" si="129"/>
        <v>0</v>
      </c>
      <c r="AL132" s="17">
        <f t="shared" si="130"/>
        <v>-3685.7527787133713</v>
      </c>
      <c r="AM132" s="4" t="e">
        <f t="shared" si="131"/>
        <v>#VALUE!</v>
      </c>
      <c r="AN132" s="4">
        <f t="shared" si="132"/>
        <v>-3685.7527787133713</v>
      </c>
      <c r="AO132" s="4">
        <f t="shared" si="133"/>
        <v>483.66453351296735</v>
      </c>
      <c r="AP132" s="4">
        <f t="shared" si="134"/>
        <v>0</v>
      </c>
      <c r="AQ132" s="4">
        <f t="shared" si="135"/>
        <v>4220.5007297631073</v>
      </c>
      <c r="AR132" s="4">
        <f t="shared" si="136"/>
        <v>12.125294712024251</v>
      </c>
      <c r="AS132" s="4">
        <f t="shared" si="137"/>
        <v>0</v>
      </c>
      <c r="AT132" s="17">
        <f t="shared" si="138"/>
        <v>-3748.9614909621646</v>
      </c>
      <c r="AU132" s="4" t="e">
        <f t="shared" si="139"/>
        <v>#VALUE!</v>
      </c>
      <c r="AV132" s="4">
        <f t="shared" si="140"/>
        <v>-3748.9614909621646</v>
      </c>
      <c r="AW132" s="4">
        <f t="shared" si="141"/>
        <v>0</v>
      </c>
      <c r="AX132" s="4">
        <f t="shared" si="142"/>
        <v>0</v>
      </c>
      <c r="AY132" s="4">
        <f t="shared" si="143"/>
        <v>71.629055798809929</v>
      </c>
      <c r="AZ132" s="4">
        <f t="shared" si="144"/>
        <v>0</v>
      </c>
      <c r="BA132" s="4">
        <f t="shared" si="145"/>
        <v>0</v>
      </c>
      <c r="BB132" s="20">
        <f t="shared" si="146"/>
        <v>-71.629055798809929</v>
      </c>
      <c r="BC132" s="4">
        <f t="shared" si="147"/>
        <v>0</v>
      </c>
      <c r="BD132" s="4">
        <f t="shared" si="148"/>
        <v>0</v>
      </c>
      <c r="BE132" s="4">
        <f t="shared" si="149"/>
        <v>72.527225777478392</v>
      </c>
      <c r="BF132" s="4">
        <f t="shared" si="150"/>
        <v>0</v>
      </c>
      <c r="BG132" s="4">
        <f t="shared" si="151"/>
        <v>0</v>
      </c>
      <c r="BH132" s="20">
        <f t="shared" si="152"/>
        <v>-72.527225777478392</v>
      </c>
      <c r="BI132" s="194">
        <f t="shared" si="123"/>
        <v>1.7061583051961593E-2</v>
      </c>
      <c r="BJ132" s="184">
        <f t="shared" si="122"/>
        <v>1.7061583051961593E-2</v>
      </c>
    </row>
    <row r="133" spans="1:62" ht="12">
      <c r="A133" s="3" t="s">
        <v>179</v>
      </c>
      <c r="B133" s="4">
        <v>8717</v>
      </c>
      <c r="C133" s="51" t="s">
        <v>180</v>
      </c>
      <c r="D133" s="4">
        <v>33</v>
      </c>
      <c r="E133" s="4">
        <v>0</v>
      </c>
      <c r="F133" s="4">
        <v>0</v>
      </c>
      <c r="G133" s="4">
        <v>35882</v>
      </c>
      <c r="H133" s="4">
        <v>0</v>
      </c>
      <c r="I133" s="4">
        <v>0</v>
      </c>
      <c r="J133" s="4">
        <v>-35882</v>
      </c>
      <c r="K133" s="4">
        <v>0</v>
      </c>
      <c r="L133" s="4">
        <v>-35882</v>
      </c>
      <c r="M133" s="4">
        <v>0</v>
      </c>
      <c r="N133" s="4">
        <v>0</v>
      </c>
      <c r="O133" s="4">
        <v>35705</v>
      </c>
      <c r="P133" s="4">
        <v>0</v>
      </c>
      <c r="Q133" s="4">
        <v>0</v>
      </c>
      <c r="R133" s="4">
        <v>-35705</v>
      </c>
      <c r="S133" s="4">
        <v>0</v>
      </c>
      <c r="T133" s="4">
        <v>-35705</v>
      </c>
      <c r="U133" s="4">
        <v>0</v>
      </c>
      <c r="V133" s="4">
        <v>0</v>
      </c>
      <c r="W133" s="4">
        <v>633</v>
      </c>
      <c r="X133" s="4">
        <v>0</v>
      </c>
      <c r="Y133" s="4">
        <v>0</v>
      </c>
      <c r="Z133" s="4">
        <v>-633</v>
      </c>
      <c r="AA133" s="4">
        <v>0</v>
      </c>
      <c r="AB133" s="4">
        <v>0</v>
      </c>
      <c r="AC133" s="4">
        <v>602</v>
      </c>
      <c r="AD133" s="4">
        <v>0</v>
      </c>
      <c r="AE133" s="4">
        <v>0</v>
      </c>
      <c r="AF133" s="4">
        <v>-602</v>
      </c>
      <c r="AG133" s="93">
        <f t="shared" si="125"/>
        <v>0</v>
      </c>
      <c r="AH133" s="96">
        <f t="shared" si="126"/>
        <v>0</v>
      </c>
      <c r="AI133" s="4">
        <f t="shared" si="127"/>
        <v>4116.324423540209</v>
      </c>
      <c r="AJ133" s="4">
        <f t="shared" si="128"/>
        <v>0</v>
      </c>
      <c r="AK133" s="4">
        <f t="shared" si="129"/>
        <v>0</v>
      </c>
      <c r="AL133" s="17">
        <f t="shared" si="130"/>
        <v>-4116.324423540209</v>
      </c>
      <c r="AM133" s="4">
        <f t="shared" si="131"/>
        <v>0</v>
      </c>
      <c r="AN133" s="4">
        <f t="shared" si="132"/>
        <v>-4116.324423540209</v>
      </c>
      <c r="AO133" s="4">
        <f t="shared" si="133"/>
        <v>0</v>
      </c>
      <c r="AP133" s="4">
        <f t="shared" si="134"/>
        <v>0</v>
      </c>
      <c r="AQ133" s="4">
        <f t="shared" si="135"/>
        <v>4096.0192726855566</v>
      </c>
      <c r="AR133" s="4">
        <f t="shared" si="136"/>
        <v>0</v>
      </c>
      <c r="AS133" s="4">
        <f t="shared" si="137"/>
        <v>0</v>
      </c>
      <c r="AT133" s="17">
        <f t="shared" si="138"/>
        <v>-4096.0192726855566</v>
      </c>
      <c r="AU133" s="4">
        <f t="shared" si="139"/>
        <v>0</v>
      </c>
      <c r="AV133" s="4">
        <f t="shared" si="140"/>
        <v>-4096.0192726855566</v>
      </c>
      <c r="AW133" s="4">
        <f t="shared" si="141"/>
        <v>0</v>
      </c>
      <c r="AX133" s="4">
        <f t="shared" si="142"/>
        <v>0</v>
      </c>
      <c r="AY133" s="4">
        <f t="shared" si="143"/>
        <v>72.61672593782265</v>
      </c>
      <c r="AZ133" s="4">
        <f t="shared" si="144"/>
        <v>0</v>
      </c>
      <c r="BA133" s="4">
        <f t="shared" si="145"/>
        <v>0</v>
      </c>
      <c r="BB133" s="20">
        <f t="shared" si="146"/>
        <v>-72.61672593782265</v>
      </c>
      <c r="BC133" s="4">
        <f t="shared" si="147"/>
        <v>0</v>
      </c>
      <c r="BD133" s="4">
        <f t="shared" si="148"/>
        <v>0</v>
      </c>
      <c r="BE133" s="4">
        <f t="shared" si="149"/>
        <v>69.060456579098314</v>
      </c>
      <c r="BF133" s="4">
        <f t="shared" si="150"/>
        <v>0</v>
      </c>
      <c r="BG133" s="4">
        <f t="shared" si="151"/>
        <v>0</v>
      </c>
      <c r="BH133" s="20">
        <f t="shared" si="152"/>
        <v>-69.060456579098314</v>
      </c>
      <c r="BI133" s="194">
        <f t="shared" si="123"/>
        <v>-5.6962891962208939E-3</v>
      </c>
      <c r="BJ133" s="184">
        <f t="shared" si="122"/>
        <v>-5.6962891962208939E-3</v>
      </c>
    </row>
    <row r="134" spans="1:62" ht="12">
      <c r="A134" s="3" t="s">
        <v>521</v>
      </c>
      <c r="B134" s="4">
        <v>8564</v>
      </c>
      <c r="C134" s="51" t="s">
        <v>522</v>
      </c>
      <c r="D134" s="4">
        <v>2</v>
      </c>
      <c r="E134" s="4">
        <v>6590</v>
      </c>
      <c r="F134" s="4">
        <v>0</v>
      </c>
      <c r="G134" s="4">
        <v>41397</v>
      </c>
      <c r="H134" s="4">
        <v>42</v>
      </c>
      <c r="I134" s="4">
        <v>0</v>
      </c>
      <c r="J134" s="4">
        <v>-34849</v>
      </c>
      <c r="K134" s="4">
        <v>15</v>
      </c>
      <c r="L134" s="4">
        <v>-34834</v>
      </c>
      <c r="M134" s="4">
        <v>6238</v>
      </c>
      <c r="N134" s="4">
        <v>0</v>
      </c>
      <c r="O134" s="4">
        <v>41188</v>
      </c>
      <c r="P134" s="4">
        <v>25</v>
      </c>
      <c r="Q134" s="4">
        <v>0</v>
      </c>
      <c r="R134" s="4">
        <v>-34975</v>
      </c>
      <c r="S134" s="4">
        <v>18</v>
      </c>
      <c r="T134" s="4">
        <v>-34957</v>
      </c>
      <c r="U134" s="4">
        <v>12</v>
      </c>
      <c r="V134" s="4">
        <v>0</v>
      </c>
      <c r="W134" s="4">
        <v>645</v>
      </c>
      <c r="X134" s="4">
        <v>0</v>
      </c>
      <c r="Y134" s="4">
        <v>0</v>
      </c>
      <c r="Z134" s="4">
        <v>-633</v>
      </c>
      <c r="AA134" s="4">
        <v>0</v>
      </c>
      <c r="AB134" s="4">
        <v>0</v>
      </c>
      <c r="AC134" s="4">
        <v>658</v>
      </c>
      <c r="AD134" s="4">
        <v>0</v>
      </c>
      <c r="AE134" s="4">
        <v>0</v>
      </c>
      <c r="AF134" s="4">
        <v>-658</v>
      </c>
      <c r="AG134" s="93">
        <f t="shared" si="125"/>
        <v>769.50023353573101</v>
      </c>
      <c r="AH134" s="96">
        <f t="shared" si="126"/>
        <v>0</v>
      </c>
      <c r="AI134" s="4">
        <f t="shared" si="127"/>
        <v>4833.8393274170949</v>
      </c>
      <c r="AJ134" s="4">
        <f t="shared" si="128"/>
        <v>4.9042503503035961</v>
      </c>
      <c r="AK134" s="4">
        <f t="shared" si="129"/>
        <v>0</v>
      </c>
      <c r="AL134" s="17">
        <f t="shared" si="130"/>
        <v>-4069.2433442316674</v>
      </c>
      <c r="AM134" s="4">
        <f t="shared" si="131"/>
        <v>1.7515179822512845</v>
      </c>
      <c r="AN134" s="4">
        <f t="shared" si="132"/>
        <v>-4067.4918262494161</v>
      </c>
      <c r="AO134" s="4">
        <f t="shared" si="133"/>
        <v>728.39794488556754</v>
      </c>
      <c r="AP134" s="4">
        <f t="shared" si="134"/>
        <v>0</v>
      </c>
      <c r="AQ134" s="4">
        <f t="shared" si="135"/>
        <v>4809.4348435310603</v>
      </c>
      <c r="AR134" s="4">
        <f t="shared" si="136"/>
        <v>2.9191966370854741</v>
      </c>
      <c r="AS134" s="4">
        <f t="shared" si="137"/>
        <v>0</v>
      </c>
      <c r="AT134" s="17">
        <f t="shared" si="138"/>
        <v>-4083.9560952825782</v>
      </c>
      <c r="AU134" s="4">
        <f t="shared" si="139"/>
        <v>2.1018215787015415</v>
      </c>
      <c r="AV134" s="4">
        <f t="shared" si="140"/>
        <v>-4081.8542737038765</v>
      </c>
      <c r="AW134" s="4">
        <f t="shared" si="141"/>
        <v>1.4012143858010275</v>
      </c>
      <c r="AX134" s="4">
        <f t="shared" si="142"/>
        <v>0</v>
      </c>
      <c r="AY134" s="4">
        <f t="shared" si="143"/>
        <v>75.315273236805226</v>
      </c>
      <c r="AZ134" s="4">
        <f t="shared" si="144"/>
        <v>0</v>
      </c>
      <c r="BA134" s="4">
        <f t="shared" si="145"/>
        <v>0</v>
      </c>
      <c r="BB134" s="20">
        <f t="shared" si="146"/>
        <v>-73.914058851004199</v>
      </c>
      <c r="BC134" s="4">
        <f t="shared" si="147"/>
        <v>0</v>
      </c>
      <c r="BD134" s="4">
        <f t="shared" si="148"/>
        <v>0</v>
      </c>
      <c r="BE134" s="4">
        <f t="shared" si="149"/>
        <v>76.833255488089677</v>
      </c>
      <c r="BF134" s="4">
        <f t="shared" si="150"/>
        <v>0</v>
      </c>
      <c r="BG134" s="4">
        <f t="shared" si="151"/>
        <v>0</v>
      </c>
      <c r="BH134" s="20">
        <f t="shared" si="152"/>
        <v>-76.833255488089677</v>
      </c>
      <c r="BI134" s="194">
        <f t="shared" si="123"/>
        <v>4.2556789357983682E-3</v>
      </c>
      <c r="BJ134" s="184">
        <f t="shared" ref="BJ134:BJ197" si="153">(AV134+BH134)/(AN134+BB134)-1</f>
        <v>4.172893111906717E-3</v>
      </c>
    </row>
    <row r="135" spans="1:62" ht="12">
      <c r="A135" s="3" t="s">
        <v>271</v>
      </c>
      <c r="B135" s="4">
        <v>8461</v>
      </c>
      <c r="C135" s="51" t="s">
        <v>272</v>
      </c>
      <c r="D135" s="4">
        <v>2</v>
      </c>
      <c r="E135" s="4">
        <v>5339</v>
      </c>
      <c r="F135" s="4">
        <v>0</v>
      </c>
      <c r="G135" s="4">
        <v>35958</v>
      </c>
      <c r="H135" s="4">
        <v>2</v>
      </c>
      <c r="I135" s="4">
        <v>0</v>
      </c>
      <c r="J135" s="4">
        <v>-30621</v>
      </c>
      <c r="K135" s="4">
        <v>100</v>
      </c>
      <c r="L135" s="4">
        <v>-30521</v>
      </c>
      <c r="M135" s="4">
        <v>4741</v>
      </c>
      <c r="N135" s="4">
        <v>0</v>
      </c>
      <c r="O135" s="4">
        <v>36446</v>
      </c>
      <c r="P135" s="4">
        <v>0</v>
      </c>
      <c r="Q135" s="4">
        <v>0</v>
      </c>
      <c r="R135" s="4">
        <v>-31705</v>
      </c>
      <c r="S135" s="4">
        <v>100</v>
      </c>
      <c r="T135" s="4">
        <v>-31605</v>
      </c>
      <c r="U135" s="4">
        <v>0</v>
      </c>
      <c r="V135" s="4">
        <v>0</v>
      </c>
      <c r="W135" s="4">
        <v>785</v>
      </c>
      <c r="X135" s="4">
        <v>0</v>
      </c>
      <c r="Y135" s="4">
        <v>0</v>
      </c>
      <c r="Z135" s="4">
        <v>-785</v>
      </c>
      <c r="AA135" s="4">
        <v>0</v>
      </c>
      <c r="AB135" s="4">
        <v>0</v>
      </c>
      <c r="AC135" s="4">
        <v>793</v>
      </c>
      <c r="AD135" s="4">
        <v>0</v>
      </c>
      <c r="AE135" s="4">
        <v>0</v>
      </c>
      <c r="AF135" s="4">
        <v>-793</v>
      </c>
      <c r="AG135" s="93">
        <f t="shared" si="125"/>
        <v>631.01288263798608</v>
      </c>
      <c r="AH135" s="96">
        <f t="shared" si="126"/>
        <v>0</v>
      </c>
      <c r="AI135" s="4">
        <f t="shared" si="127"/>
        <v>4249.8522633258481</v>
      </c>
      <c r="AJ135" s="4">
        <f t="shared" si="128"/>
        <v>0.23637867864318637</v>
      </c>
      <c r="AK135" s="4">
        <f t="shared" si="129"/>
        <v>0</v>
      </c>
      <c r="AL135" s="17">
        <f t="shared" si="130"/>
        <v>-3619.0757593665053</v>
      </c>
      <c r="AM135" s="4">
        <f t="shared" si="131"/>
        <v>11.81893393215932</v>
      </c>
      <c r="AN135" s="4">
        <f t="shared" si="132"/>
        <v>-3607.256825434346</v>
      </c>
      <c r="AO135" s="4">
        <f t="shared" si="133"/>
        <v>560.33565772367331</v>
      </c>
      <c r="AP135" s="4">
        <f t="shared" si="134"/>
        <v>0</v>
      </c>
      <c r="AQ135" s="4">
        <f t="shared" si="135"/>
        <v>4307.5286609147852</v>
      </c>
      <c r="AR135" s="4">
        <f t="shared" si="136"/>
        <v>0</v>
      </c>
      <c r="AS135" s="4">
        <f t="shared" si="137"/>
        <v>0</v>
      </c>
      <c r="AT135" s="17">
        <f t="shared" si="138"/>
        <v>-3747.193003191112</v>
      </c>
      <c r="AU135" s="4">
        <f t="shared" si="139"/>
        <v>11.81893393215932</v>
      </c>
      <c r="AV135" s="4">
        <f t="shared" si="140"/>
        <v>-3735.3740692589527</v>
      </c>
      <c r="AW135" s="4">
        <f t="shared" si="141"/>
        <v>0</v>
      </c>
      <c r="AX135" s="4">
        <f t="shared" si="142"/>
        <v>0</v>
      </c>
      <c r="AY135" s="4">
        <f t="shared" si="143"/>
        <v>92.778631367450657</v>
      </c>
      <c r="AZ135" s="4">
        <f t="shared" si="144"/>
        <v>0</v>
      </c>
      <c r="BA135" s="4">
        <f t="shared" si="145"/>
        <v>0</v>
      </c>
      <c r="BB135" s="20">
        <f t="shared" si="146"/>
        <v>-92.778631367450657</v>
      </c>
      <c r="BC135" s="4">
        <f t="shared" si="147"/>
        <v>0</v>
      </c>
      <c r="BD135" s="4">
        <f t="shared" si="148"/>
        <v>0</v>
      </c>
      <c r="BE135" s="4">
        <f t="shared" si="149"/>
        <v>93.724146082023395</v>
      </c>
      <c r="BF135" s="4">
        <f t="shared" si="150"/>
        <v>0</v>
      </c>
      <c r="BG135" s="4">
        <f t="shared" si="151"/>
        <v>0</v>
      </c>
      <c r="BH135" s="20">
        <f t="shared" si="152"/>
        <v>-93.724146082023395</v>
      </c>
      <c r="BI135" s="194">
        <f t="shared" si="123"/>
        <v>3.4770426033241986E-2</v>
      </c>
      <c r="BJ135" s="184">
        <f t="shared" si="153"/>
        <v>3.4881492365680611E-2</v>
      </c>
    </row>
    <row r="136" spans="1:62" ht="12">
      <c r="A136" s="3" t="s">
        <v>447</v>
      </c>
      <c r="B136" s="4">
        <v>8227</v>
      </c>
      <c r="C136" s="51" t="s">
        <v>448</v>
      </c>
      <c r="D136" s="4">
        <v>2</v>
      </c>
      <c r="E136" s="4">
        <v>2534</v>
      </c>
      <c r="F136" s="4">
        <v>0</v>
      </c>
      <c r="G136" s="4">
        <v>32976</v>
      </c>
      <c r="H136" s="4">
        <v>0</v>
      </c>
      <c r="I136" s="4">
        <v>0</v>
      </c>
      <c r="J136" s="4">
        <v>-30442</v>
      </c>
      <c r="K136" s="4">
        <v>8</v>
      </c>
      <c r="L136" s="4">
        <v>-30434</v>
      </c>
      <c r="M136" s="4">
        <v>2558</v>
      </c>
      <c r="N136" s="4">
        <v>0</v>
      </c>
      <c r="O136" s="4">
        <v>32837</v>
      </c>
      <c r="P136" s="4">
        <v>0</v>
      </c>
      <c r="Q136" s="4">
        <v>0</v>
      </c>
      <c r="R136" s="4">
        <v>-30279</v>
      </c>
      <c r="S136" s="4">
        <v>8</v>
      </c>
      <c r="T136" s="4">
        <v>-30271</v>
      </c>
      <c r="U136" s="4">
        <v>0</v>
      </c>
      <c r="V136" s="4">
        <v>0</v>
      </c>
      <c r="W136" s="4">
        <v>627</v>
      </c>
      <c r="X136" s="4">
        <v>0</v>
      </c>
      <c r="Y136" s="4">
        <v>0</v>
      </c>
      <c r="Z136" s="4">
        <v>-627</v>
      </c>
      <c r="AA136" s="4">
        <v>0</v>
      </c>
      <c r="AB136" s="4">
        <v>0</v>
      </c>
      <c r="AC136" s="4">
        <v>639</v>
      </c>
      <c r="AD136" s="4">
        <v>0</v>
      </c>
      <c r="AE136" s="4">
        <v>0</v>
      </c>
      <c r="AF136" s="4">
        <v>-639</v>
      </c>
      <c r="AG136" s="93">
        <f t="shared" si="125"/>
        <v>308.01021028321378</v>
      </c>
      <c r="AH136" s="96">
        <f t="shared" si="126"/>
        <v>0</v>
      </c>
      <c r="AI136" s="4">
        <f t="shared" si="127"/>
        <v>4008.2654673635589</v>
      </c>
      <c r="AJ136" s="4">
        <f t="shared" si="128"/>
        <v>0</v>
      </c>
      <c r="AK136" s="4">
        <f t="shared" si="129"/>
        <v>0</v>
      </c>
      <c r="AL136" s="17">
        <f t="shared" si="130"/>
        <v>-3700.255257080345</v>
      </c>
      <c r="AM136" s="4">
        <f t="shared" si="131"/>
        <v>0.97240792512458973</v>
      </c>
      <c r="AN136" s="4">
        <f t="shared" si="132"/>
        <v>-3699.2828491552204</v>
      </c>
      <c r="AO136" s="4">
        <f t="shared" si="133"/>
        <v>310.92743405858755</v>
      </c>
      <c r="AP136" s="4">
        <f t="shared" si="134"/>
        <v>0</v>
      </c>
      <c r="AQ136" s="4">
        <f t="shared" si="135"/>
        <v>3991.3698796645194</v>
      </c>
      <c r="AR136" s="4">
        <f t="shared" si="136"/>
        <v>0</v>
      </c>
      <c r="AS136" s="4">
        <f t="shared" si="137"/>
        <v>0</v>
      </c>
      <c r="AT136" s="17">
        <f t="shared" si="138"/>
        <v>-3680.4424456059319</v>
      </c>
      <c r="AU136" s="4">
        <f t="shared" si="139"/>
        <v>0.97240792512458973</v>
      </c>
      <c r="AV136" s="4">
        <f t="shared" si="140"/>
        <v>-3679.4700376808073</v>
      </c>
      <c r="AW136" s="4">
        <f t="shared" si="141"/>
        <v>0</v>
      </c>
      <c r="AX136" s="4">
        <f t="shared" si="142"/>
        <v>0</v>
      </c>
      <c r="AY136" s="4">
        <f t="shared" si="143"/>
        <v>76.212471131639717</v>
      </c>
      <c r="AZ136" s="4">
        <f t="shared" si="144"/>
        <v>0</v>
      </c>
      <c r="BA136" s="4">
        <f t="shared" si="145"/>
        <v>0</v>
      </c>
      <c r="BB136" s="20">
        <f t="shared" si="146"/>
        <v>-76.212471131639717</v>
      </c>
      <c r="BC136" s="4">
        <f t="shared" si="147"/>
        <v>0</v>
      </c>
      <c r="BD136" s="4">
        <f t="shared" si="148"/>
        <v>0</v>
      </c>
      <c r="BE136" s="4">
        <f t="shared" si="149"/>
        <v>77.671083019326602</v>
      </c>
      <c r="BF136" s="4">
        <f t="shared" si="150"/>
        <v>0</v>
      </c>
      <c r="BG136" s="4">
        <f t="shared" si="151"/>
        <v>0</v>
      </c>
      <c r="BH136" s="20">
        <f t="shared" si="152"/>
        <v>-77.671083019326602</v>
      </c>
      <c r="BI136" s="194">
        <f t="shared" si="123"/>
        <v>-4.86014998873463E-3</v>
      </c>
      <c r="BJ136" s="184">
        <f t="shared" si="153"/>
        <v>-4.8614017578312296E-3</v>
      </c>
    </row>
    <row r="137" spans="1:62" ht="12">
      <c r="A137" s="3" t="s">
        <v>517</v>
      </c>
      <c r="B137" s="4">
        <v>8187</v>
      </c>
      <c r="C137" s="51" t="s">
        <v>518</v>
      </c>
      <c r="D137" s="4">
        <v>19</v>
      </c>
      <c r="E137" s="4">
        <v>6330</v>
      </c>
      <c r="F137" s="4">
        <v>0</v>
      </c>
      <c r="G137" s="4">
        <v>49300</v>
      </c>
      <c r="H137" s="4">
        <v>143</v>
      </c>
      <c r="I137" s="4">
        <v>0</v>
      </c>
      <c r="J137" s="4">
        <v>-43113</v>
      </c>
      <c r="K137" s="4">
        <v>0</v>
      </c>
      <c r="L137" s="4">
        <v>-43113</v>
      </c>
      <c r="M137" s="4">
        <v>6373</v>
      </c>
      <c r="N137" s="4">
        <v>0</v>
      </c>
      <c r="O137" s="4">
        <v>49728</v>
      </c>
      <c r="P137" s="4">
        <v>143</v>
      </c>
      <c r="Q137" s="4">
        <v>0</v>
      </c>
      <c r="R137" s="4">
        <v>-43498</v>
      </c>
      <c r="S137" s="4">
        <v>0</v>
      </c>
      <c r="T137" s="4">
        <v>-43498</v>
      </c>
      <c r="U137" s="4">
        <v>0</v>
      </c>
      <c r="V137" s="4">
        <v>0</v>
      </c>
      <c r="W137" s="4">
        <v>833</v>
      </c>
      <c r="X137" s="4">
        <v>102</v>
      </c>
      <c r="Y137" s="4">
        <v>0</v>
      </c>
      <c r="Z137" s="4">
        <v>-935</v>
      </c>
      <c r="AA137" s="4">
        <v>0</v>
      </c>
      <c r="AB137" s="4">
        <v>0</v>
      </c>
      <c r="AC137" s="4">
        <v>918</v>
      </c>
      <c r="AD137" s="4">
        <v>102</v>
      </c>
      <c r="AE137" s="4">
        <v>0</v>
      </c>
      <c r="AF137" s="4">
        <v>-1020</v>
      </c>
      <c r="AG137" s="93">
        <f t="shared" si="125"/>
        <v>773.17698790765849</v>
      </c>
      <c r="AH137" s="96">
        <f t="shared" si="126"/>
        <v>0</v>
      </c>
      <c r="AI137" s="4">
        <f t="shared" si="127"/>
        <v>6021.7417857579085</v>
      </c>
      <c r="AJ137" s="4">
        <f t="shared" si="128"/>
        <v>17.466715524612191</v>
      </c>
      <c r="AK137" s="4">
        <f t="shared" si="129"/>
        <v>0</v>
      </c>
      <c r="AL137" s="17">
        <f t="shared" si="130"/>
        <v>-5266.0315133748627</v>
      </c>
      <c r="AM137" s="4">
        <f t="shared" si="131"/>
        <v>0</v>
      </c>
      <c r="AN137" s="4">
        <f t="shared" si="132"/>
        <v>-5266.0315133748627</v>
      </c>
      <c r="AO137" s="4">
        <f t="shared" si="133"/>
        <v>778.42921705142294</v>
      </c>
      <c r="AP137" s="4">
        <f t="shared" si="134"/>
        <v>0</v>
      </c>
      <c r="AQ137" s="4">
        <f t="shared" si="135"/>
        <v>6074.019787467937</v>
      </c>
      <c r="AR137" s="4">
        <f t="shared" si="136"/>
        <v>17.466715524612191</v>
      </c>
      <c r="AS137" s="4">
        <f t="shared" si="137"/>
        <v>0</v>
      </c>
      <c r="AT137" s="17">
        <f t="shared" si="138"/>
        <v>-5313.0572859411259</v>
      </c>
      <c r="AU137" s="4">
        <f t="shared" si="139"/>
        <v>0</v>
      </c>
      <c r="AV137" s="4">
        <f t="shared" si="140"/>
        <v>-5313.0572859411259</v>
      </c>
      <c r="AW137" s="4">
        <f t="shared" si="141"/>
        <v>0</v>
      </c>
      <c r="AX137" s="4">
        <f t="shared" si="142"/>
        <v>0</v>
      </c>
      <c r="AY137" s="4">
        <f t="shared" si="143"/>
        <v>101.74667155246122</v>
      </c>
      <c r="AZ137" s="4">
        <f t="shared" si="144"/>
        <v>12.458776108464638</v>
      </c>
      <c r="BA137" s="4">
        <f t="shared" si="145"/>
        <v>0</v>
      </c>
      <c r="BB137" s="20">
        <f t="shared" si="146"/>
        <v>-114.20544766092586</v>
      </c>
      <c r="BC137" s="4">
        <f t="shared" si="147"/>
        <v>0</v>
      </c>
      <c r="BD137" s="4">
        <f t="shared" si="148"/>
        <v>0</v>
      </c>
      <c r="BE137" s="4">
        <f t="shared" si="149"/>
        <v>112.12898497618175</v>
      </c>
      <c r="BF137" s="4">
        <f t="shared" si="150"/>
        <v>12.458776108464638</v>
      </c>
      <c r="BG137" s="4">
        <f t="shared" si="151"/>
        <v>0</v>
      </c>
      <c r="BH137" s="20">
        <f t="shared" si="152"/>
        <v>-124.58776108464639</v>
      </c>
      <c r="BI137" s="194">
        <f t="shared" si="123"/>
        <v>1.0670177987649909E-2</v>
      </c>
      <c r="BJ137" s="184">
        <f t="shared" si="153"/>
        <v>1.0670177987649909E-2</v>
      </c>
    </row>
    <row r="138" spans="1:62" ht="12">
      <c r="A138" s="3" t="s">
        <v>89</v>
      </c>
      <c r="B138" s="4">
        <v>8144</v>
      </c>
      <c r="C138" s="51" t="s">
        <v>90</v>
      </c>
      <c r="D138" s="4">
        <v>5</v>
      </c>
      <c r="E138" s="4">
        <v>3609</v>
      </c>
      <c r="F138" s="4">
        <v>0</v>
      </c>
      <c r="G138" s="4">
        <v>30919</v>
      </c>
      <c r="H138" s="4">
        <v>31</v>
      </c>
      <c r="I138" s="4">
        <v>0</v>
      </c>
      <c r="J138" s="4">
        <v>-27341</v>
      </c>
      <c r="K138" s="4">
        <v>5</v>
      </c>
      <c r="L138" s="4">
        <v>-27336</v>
      </c>
      <c r="M138" s="4">
        <v>2705</v>
      </c>
      <c r="N138" s="4">
        <v>0</v>
      </c>
      <c r="O138" s="4">
        <v>31325</v>
      </c>
      <c r="P138" s="4">
        <v>35</v>
      </c>
      <c r="Q138" s="4">
        <v>0</v>
      </c>
      <c r="R138" s="4">
        <v>-28655</v>
      </c>
      <c r="S138" s="4">
        <v>5</v>
      </c>
      <c r="T138" s="4">
        <v>-28650</v>
      </c>
      <c r="U138" s="4">
        <v>0</v>
      </c>
      <c r="V138" s="4">
        <v>0</v>
      </c>
      <c r="W138" s="4">
        <v>579</v>
      </c>
      <c r="X138" s="4">
        <v>0</v>
      </c>
      <c r="Y138" s="4">
        <v>0</v>
      </c>
      <c r="Z138" s="4">
        <v>-579</v>
      </c>
      <c r="AA138" s="4">
        <v>0</v>
      </c>
      <c r="AB138" s="4">
        <v>0</v>
      </c>
      <c r="AC138" s="4">
        <v>601</v>
      </c>
      <c r="AD138" s="4">
        <v>0</v>
      </c>
      <c r="AE138" s="4">
        <v>0</v>
      </c>
      <c r="AF138" s="4">
        <v>-601</v>
      </c>
      <c r="AG138" s="93">
        <f t="shared" si="125"/>
        <v>443.14833005893911</v>
      </c>
      <c r="AH138" s="96">
        <f t="shared" si="126"/>
        <v>0</v>
      </c>
      <c r="AI138" s="4">
        <f t="shared" si="127"/>
        <v>3796.5373280943027</v>
      </c>
      <c r="AJ138" s="4">
        <f t="shared" si="128"/>
        <v>3.8064833005893908</v>
      </c>
      <c r="AK138" s="4">
        <f t="shared" si="129"/>
        <v>0</v>
      </c>
      <c r="AL138" s="17">
        <f t="shared" si="130"/>
        <v>-3357.195481335953</v>
      </c>
      <c r="AM138" s="4">
        <f t="shared" si="131"/>
        <v>0.61394891944990182</v>
      </c>
      <c r="AN138" s="4">
        <f t="shared" si="132"/>
        <v>-3356.5815324165028</v>
      </c>
      <c r="AO138" s="4">
        <f t="shared" si="133"/>
        <v>332.14636542239685</v>
      </c>
      <c r="AP138" s="4">
        <f t="shared" si="134"/>
        <v>0</v>
      </c>
      <c r="AQ138" s="4">
        <f t="shared" si="135"/>
        <v>3846.3899803536347</v>
      </c>
      <c r="AR138" s="4">
        <f t="shared" si="136"/>
        <v>4.297642436149312</v>
      </c>
      <c r="AS138" s="4">
        <f t="shared" si="137"/>
        <v>0</v>
      </c>
      <c r="AT138" s="17">
        <f t="shared" si="138"/>
        <v>-3518.5412573673871</v>
      </c>
      <c r="AU138" s="4">
        <f t="shared" si="139"/>
        <v>0.61394891944990182</v>
      </c>
      <c r="AV138" s="4">
        <f t="shared" si="140"/>
        <v>-3517.9273084479373</v>
      </c>
      <c r="AW138" s="4">
        <f t="shared" si="141"/>
        <v>0</v>
      </c>
      <c r="AX138" s="4">
        <f t="shared" si="142"/>
        <v>0</v>
      </c>
      <c r="AY138" s="4">
        <f t="shared" si="143"/>
        <v>71.09528487229862</v>
      </c>
      <c r="AZ138" s="4">
        <f t="shared" si="144"/>
        <v>0</v>
      </c>
      <c r="BA138" s="4">
        <f t="shared" si="145"/>
        <v>0</v>
      </c>
      <c r="BB138" s="20">
        <f t="shared" si="146"/>
        <v>-71.09528487229862</v>
      </c>
      <c r="BC138" s="4">
        <f t="shared" si="147"/>
        <v>0</v>
      </c>
      <c r="BD138" s="4">
        <f t="shared" si="148"/>
        <v>0</v>
      </c>
      <c r="BE138" s="4">
        <f t="shared" si="149"/>
        <v>73.79666011787819</v>
      </c>
      <c r="BF138" s="4">
        <f t="shared" si="150"/>
        <v>0</v>
      </c>
      <c r="BG138" s="4">
        <f t="shared" si="151"/>
        <v>0</v>
      </c>
      <c r="BH138" s="20">
        <f t="shared" si="152"/>
        <v>-73.79666011787819</v>
      </c>
      <c r="BI138" s="194">
        <f t="shared" si="123"/>
        <v>4.7851002865329395E-2</v>
      </c>
      <c r="BJ138" s="184">
        <f t="shared" si="153"/>
        <v>4.7859573705892888E-2</v>
      </c>
    </row>
    <row r="139" spans="1:62" ht="12">
      <c r="A139" s="3" t="s">
        <v>49</v>
      </c>
      <c r="B139" s="4">
        <v>8038</v>
      </c>
      <c r="C139" s="51" t="s">
        <v>50</v>
      </c>
      <c r="D139" s="4">
        <v>7</v>
      </c>
      <c r="E139" s="4">
        <v>0</v>
      </c>
      <c r="F139" s="4">
        <v>0</v>
      </c>
      <c r="G139" s="4">
        <v>28000</v>
      </c>
      <c r="H139" s="4">
        <v>0</v>
      </c>
      <c r="I139" s="4">
        <v>0</v>
      </c>
      <c r="J139" s="4">
        <v>-28000</v>
      </c>
      <c r="K139" s="4">
        <v>0</v>
      </c>
      <c r="L139" s="4">
        <v>-28000</v>
      </c>
      <c r="M139" s="4">
        <v>0</v>
      </c>
      <c r="N139" s="4">
        <v>0</v>
      </c>
      <c r="O139" s="4">
        <v>29500</v>
      </c>
      <c r="P139" s="4">
        <v>0</v>
      </c>
      <c r="Q139" s="4">
        <v>0</v>
      </c>
      <c r="R139" s="4">
        <v>-29500</v>
      </c>
      <c r="S139" s="4">
        <v>0</v>
      </c>
      <c r="T139" s="4">
        <v>-29500</v>
      </c>
      <c r="U139" s="4">
        <v>0</v>
      </c>
      <c r="V139" s="4">
        <v>0</v>
      </c>
      <c r="W139" s="4">
        <v>832</v>
      </c>
      <c r="X139" s="4">
        <v>0</v>
      </c>
      <c r="Y139" s="4">
        <v>0</v>
      </c>
      <c r="Z139" s="4">
        <v>-832</v>
      </c>
      <c r="AA139" s="4">
        <v>0</v>
      </c>
      <c r="AB139" s="4">
        <v>0</v>
      </c>
      <c r="AC139" s="4">
        <v>865</v>
      </c>
      <c r="AD139" s="4">
        <v>0</v>
      </c>
      <c r="AE139" s="4">
        <v>0</v>
      </c>
      <c r="AF139" s="4">
        <v>-865</v>
      </c>
      <c r="AG139" s="93">
        <f t="shared" si="125"/>
        <v>0</v>
      </c>
      <c r="AH139" s="96">
        <f t="shared" si="126"/>
        <v>0</v>
      </c>
      <c r="AI139" s="4">
        <f t="shared" si="127"/>
        <v>3483.4535954217467</v>
      </c>
      <c r="AJ139" s="4">
        <f t="shared" si="128"/>
        <v>0</v>
      </c>
      <c r="AK139" s="4">
        <f t="shared" si="129"/>
        <v>0</v>
      </c>
      <c r="AL139" s="17">
        <f t="shared" si="130"/>
        <v>-3483.4535954217467</v>
      </c>
      <c r="AM139" s="4">
        <f t="shared" si="131"/>
        <v>0</v>
      </c>
      <c r="AN139" s="4">
        <f t="shared" si="132"/>
        <v>-3483.4535954217467</v>
      </c>
      <c r="AO139" s="4">
        <f t="shared" si="133"/>
        <v>0</v>
      </c>
      <c r="AP139" s="4">
        <f t="shared" si="134"/>
        <v>0</v>
      </c>
      <c r="AQ139" s="4">
        <f t="shared" si="135"/>
        <v>3670.0671808907687</v>
      </c>
      <c r="AR139" s="4">
        <f t="shared" si="136"/>
        <v>0</v>
      </c>
      <c r="AS139" s="4">
        <f t="shared" si="137"/>
        <v>0</v>
      </c>
      <c r="AT139" s="17">
        <f t="shared" si="138"/>
        <v>-3670.0671808907687</v>
      </c>
      <c r="AU139" s="4">
        <f t="shared" si="139"/>
        <v>0</v>
      </c>
      <c r="AV139" s="4">
        <f t="shared" si="140"/>
        <v>-3670.0671808907687</v>
      </c>
      <c r="AW139" s="4">
        <f t="shared" si="141"/>
        <v>0</v>
      </c>
      <c r="AX139" s="4">
        <f t="shared" si="142"/>
        <v>0</v>
      </c>
      <c r="AY139" s="4">
        <f t="shared" si="143"/>
        <v>103.50833540681762</v>
      </c>
      <c r="AZ139" s="4">
        <f t="shared" si="144"/>
        <v>0</v>
      </c>
      <c r="BA139" s="4">
        <f t="shared" si="145"/>
        <v>0</v>
      </c>
      <c r="BB139" s="20">
        <f t="shared" si="146"/>
        <v>-103.50833540681762</v>
      </c>
      <c r="BC139" s="4">
        <f t="shared" si="147"/>
        <v>0</v>
      </c>
      <c r="BD139" s="4">
        <f t="shared" si="148"/>
        <v>0</v>
      </c>
      <c r="BE139" s="4">
        <f t="shared" si="149"/>
        <v>107.6138342871361</v>
      </c>
      <c r="BF139" s="4">
        <f t="shared" si="150"/>
        <v>0</v>
      </c>
      <c r="BG139" s="4">
        <f t="shared" si="151"/>
        <v>0</v>
      </c>
      <c r="BH139" s="20">
        <f t="shared" si="152"/>
        <v>-107.6138342871361</v>
      </c>
      <c r="BI139" s="194">
        <f t="shared" si="123"/>
        <v>5.3170088790233105E-2</v>
      </c>
      <c r="BJ139" s="184">
        <f t="shared" si="153"/>
        <v>5.3170088790233105E-2</v>
      </c>
    </row>
    <row r="140" spans="1:62" ht="12">
      <c r="A140" s="3" t="s">
        <v>81</v>
      </c>
      <c r="B140" s="4">
        <v>7989</v>
      </c>
      <c r="C140" s="51" t="s">
        <v>82</v>
      </c>
      <c r="D140" s="4">
        <v>33</v>
      </c>
      <c r="E140" s="4">
        <v>5299</v>
      </c>
      <c r="F140" s="4">
        <v>0</v>
      </c>
      <c r="G140" s="4">
        <v>41671</v>
      </c>
      <c r="H140" s="4">
        <v>0</v>
      </c>
      <c r="I140" s="4">
        <v>0</v>
      </c>
      <c r="J140" s="4">
        <v>-36372</v>
      </c>
      <c r="K140" s="4">
        <v>10</v>
      </c>
      <c r="L140" s="4">
        <v>-36362</v>
      </c>
      <c r="M140" s="4">
        <v>4655</v>
      </c>
      <c r="N140" s="4">
        <v>0</v>
      </c>
      <c r="O140" s="4">
        <v>41853</v>
      </c>
      <c r="P140" s="4">
        <v>0</v>
      </c>
      <c r="Q140" s="4">
        <v>0</v>
      </c>
      <c r="R140" s="4">
        <v>-37198</v>
      </c>
      <c r="S140" s="4">
        <v>10</v>
      </c>
      <c r="T140" s="4">
        <v>-37188</v>
      </c>
      <c r="U140" s="4">
        <v>3</v>
      </c>
      <c r="V140" s="4">
        <v>0</v>
      </c>
      <c r="W140" s="4">
        <v>651</v>
      </c>
      <c r="X140" s="4">
        <v>0</v>
      </c>
      <c r="Y140" s="4">
        <v>0</v>
      </c>
      <c r="Z140" s="4">
        <v>-648</v>
      </c>
      <c r="AA140" s="4">
        <v>0</v>
      </c>
      <c r="AB140" s="4">
        <v>0</v>
      </c>
      <c r="AC140" s="4">
        <v>643</v>
      </c>
      <c r="AD140" s="4">
        <v>0</v>
      </c>
      <c r="AE140" s="4">
        <v>0</v>
      </c>
      <c r="AF140" s="4">
        <v>-643</v>
      </c>
      <c r="AG140" s="93">
        <f t="shared" si="125"/>
        <v>663.28701965202151</v>
      </c>
      <c r="AH140" s="96">
        <f t="shared" si="126"/>
        <v>0</v>
      </c>
      <c r="AI140" s="4">
        <f t="shared" si="127"/>
        <v>5216.0470647139819</v>
      </c>
      <c r="AJ140" s="4">
        <f t="shared" si="128"/>
        <v>0</v>
      </c>
      <c r="AK140" s="4">
        <f t="shared" si="129"/>
        <v>0</v>
      </c>
      <c r="AL140" s="17">
        <f t="shared" si="130"/>
        <v>-4552.7600450619602</v>
      </c>
      <c r="AM140" s="4">
        <f t="shared" si="131"/>
        <v>1.251721116535236</v>
      </c>
      <c r="AN140" s="4">
        <f t="shared" si="132"/>
        <v>-4551.5083239454252</v>
      </c>
      <c r="AO140" s="4">
        <f t="shared" si="133"/>
        <v>582.67617974715233</v>
      </c>
      <c r="AP140" s="4">
        <f t="shared" si="134"/>
        <v>0</v>
      </c>
      <c r="AQ140" s="4">
        <f t="shared" si="135"/>
        <v>5238.828389034923</v>
      </c>
      <c r="AR140" s="4">
        <f t="shared" si="136"/>
        <v>0</v>
      </c>
      <c r="AS140" s="4">
        <f t="shared" si="137"/>
        <v>0</v>
      </c>
      <c r="AT140" s="17">
        <f t="shared" si="138"/>
        <v>-4656.1522092877703</v>
      </c>
      <c r="AU140" s="4">
        <f t="shared" si="139"/>
        <v>1.251721116535236</v>
      </c>
      <c r="AV140" s="4">
        <f t="shared" si="140"/>
        <v>-4654.9004881712353</v>
      </c>
      <c r="AW140" s="4">
        <f t="shared" si="141"/>
        <v>0.3755163349605708</v>
      </c>
      <c r="AX140" s="4">
        <f t="shared" si="142"/>
        <v>0</v>
      </c>
      <c r="AY140" s="4">
        <f t="shared" si="143"/>
        <v>81.487044686443866</v>
      </c>
      <c r="AZ140" s="4">
        <f t="shared" si="144"/>
        <v>0</v>
      </c>
      <c r="BA140" s="4">
        <f t="shared" si="145"/>
        <v>0</v>
      </c>
      <c r="BB140" s="20">
        <f t="shared" si="146"/>
        <v>-81.111528351483287</v>
      </c>
      <c r="BC140" s="4">
        <f t="shared" si="147"/>
        <v>0</v>
      </c>
      <c r="BD140" s="4">
        <f t="shared" si="148"/>
        <v>0</v>
      </c>
      <c r="BE140" s="4">
        <f t="shared" si="149"/>
        <v>80.485667793215669</v>
      </c>
      <c r="BF140" s="4">
        <f t="shared" si="150"/>
        <v>0</v>
      </c>
      <c r="BG140" s="4">
        <f t="shared" si="151"/>
        <v>0</v>
      </c>
      <c r="BH140" s="20">
        <f t="shared" si="152"/>
        <v>-80.485667793215669</v>
      </c>
      <c r="BI140" s="194">
        <f t="shared" si="123"/>
        <v>2.2177201512695754E-2</v>
      </c>
      <c r="BJ140" s="184">
        <f t="shared" si="153"/>
        <v>2.2183193731423856E-2</v>
      </c>
    </row>
    <row r="141" spans="1:62" ht="12">
      <c r="A141" s="3" t="s">
        <v>247</v>
      </c>
      <c r="B141" s="4">
        <v>7927</v>
      </c>
      <c r="C141" s="51" t="s">
        <v>248</v>
      </c>
      <c r="D141" s="4">
        <v>18</v>
      </c>
      <c r="E141" s="4">
        <v>309</v>
      </c>
      <c r="F141" s="4" t="s">
        <v>44</v>
      </c>
      <c r="G141" s="4">
        <v>42735</v>
      </c>
      <c r="H141" s="4" t="s">
        <v>44</v>
      </c>
      <c r="I141" s="4" t="s">
        <v>44</v>
      </c>
      <c r="J141" s="4">
        <v>-42426</v>
      </c>
      <c r="K141" s="4" t="s">
        <v>44</v>
      </c>
      <c r="L141" s="4">
        <v>-42426</v>
      </c>
      <c r="M141" s="4">
        <v>309</v>
      </c>
      <c r="N141" s="4" t="s">
        <v>44</v>
      </c>
      <c r="O141" s="4">
        <v>43672</v>
      </c>
      <c r="P141" s="4" t="s">
        <v>44</v>
      </c>
      <c r="Q141" s="4" t="s">
        <v>44</v>
      </c>
      <c r="R141" s="4">
        <v>-43363</v>
      </c>
      <c r="S141" s="4" t="s">
        <v>44</v>
      </c>
      <c r="T141" s="4">
        <v>-43363</v>
      </c>
      <c r="U141" s="4" t="s">
        <v>44</v>
      </c>
      <c r="V141" s="4" t="s">
        <v>44</v>
      </c>
      <c r="W141" s="4">
        <v>1094</v>
      </c>
      <c r="X141" s="4" t="s">
        <v>44</v>
      </c>
      <c r="Y141" s="4" t="s">
        <v>44</v>
      </c>
      <c r="Z141" s="4">
        <v>-1094</v>
      </c>
      <c r="AA141" s="4" t="s">
        <v>44</v>
      </c>
      <c r="AB141" s="4" t="s">
        <v>44</v>
      </c>
      <c r="AC141" s="4">
        <v>1183</v>
      </c>
      <c r="AD141" s="4" t="s">
        <v>44</v>
      </c>
      <c r="AE141" s="4" t="s">
        <v>44</v>
      </c>
      <c r="AF141" s="4">
        <v>-1183</v>
      </c>
      <c r="AG141" s="93">
        <f t="shared" si="125"/>
        <v>38.980698877254952</v>
      </c>
      <c r="AH141" s="96" t="e">
        <f t="shared" si="126"/>
        <v>#VALUE!</v>
      </c>
      <c r="AI141" s="4">
        <f t="shared" si="127"/>
        <v>5391.0685000630756</v>
      </c>
      <c r="AJ141" s="4" t="e">
        <f t="shared" si="128"/>
        <v>#VALUE!</v>
      </c>
      <c r="AK141" s="4" t="e">
        <f t="shared" si="129"/>
        <v>#VALUE!</v>
      </c>
      <c r="AL141" s="17">
        <f t="shared" si="130"/>
        <v>-5352.0878011858204</v>
      </c>
      <c r="AM141" s="4" t="e">
        <f t="shared" si="131"/>
        <v>#VALUE!</v>
      </c>
      <c r="AN141" s="4">
        <f t="shared" si="132"/>
        <v>-5352.0878011858204</v>
      </c>
      <c r="AO141" s="4">
        <f t="shared" si="133"/>
        <v>38.980698877254952</v>
      </c>
      <c r="AP141" s="4" t="e">
        <f t="shared" si="134"/>
        <v>#VALUE!</v>
      </c>
      <c r="AQ141" s="4">
        <f t="shared" si="135"/>
        <v>5509.2721079853663</v>
      </c>
      <c r="AR141" s="4" t="e">
        <f t="shared" si="136"/>
        <v>#VALUE!</v>
      </c>
      <c r="AS141" s="4" t="e">
        <f t="shared" si="137"/>
        <v>#VALUE!</v>
      </c>
      <c r="AT141" s="17">
        <f t="shared" si="138"/>
        <v>-5470.2914091081111</v>
      </c>
      <c r="AU141" s="4" t="e">
        <f t="shared" si="139"/>
        <v>#VALUE!</v>
      </c>
      <c r="AV141" s="4">
        <f t="shared" si="140"/>
        <v>-5470.2914091081111</v>
      </c>
      <c r="AW141" s="4" t="e">
        <f t="shared" si="141"/>
        <v>#VALUE!</v>
      </c>
      <c r="AX141" s="4" t="e">
        <f t="shared" si="142"/>
        <v>#VALUE!</v>
      </c>
      <c r="AY141" s="4">
        <f t="shared" si="143"/>
        <v>138.00933518354989</v>
      </c>
      <c r="AZ141" s="4" t="e">
        <f t="shared" si="144"/>
        <v>#VALUE!</v>
      </c>
      <c r="BA141" s="4" t="e">
        <f t="shared" si="145"/>
        <v>#VALUE!</v>
      </c>
      <c r="BB141" s="20">
        <f t="shared" si="146"/>
        <v>-138.00933518354989</v>
      </c>
      <c r="BC141" s="4" t="e">
        <f t="shared" si="147"/>
        <v>#VALUE!</v>
      </c>
      <c r="BD141" s="4" t="e">
        <f t="shared" si="148"/>
        <v>#VALUE!</v>
      </c>
      <c r="BE141" s="4">
        <f t="shared" si="149"/>
        <v>149.23678566923175</v>
      </c>
      <c r="BF141" s="4" t="e">
        <f t="shared" si="150"/>
        <v>#VALUE!</v>
      </c>
      <c r="BG141" s="4" t="e">
        <f t="shared" si="151"/>
        <v>#VALUE!</v>
      </c>
      <c r="BH141" s="20">
        <f t="shared" si="152"/>
        <v>-149.23678566923175</v>
      </c>
      <c r="BI141" s="194">
        <f t="shared" si="123"/>
        <v>2.3575367647058698E-2</v>
      </c>
      <c r="BJ141" s="184">
        <f t="shared" si="153"/>
        <v>2.3575367647058698E-2</v>
      </c>
    </row>
    <row r="142" spans="1:62" ht="12">
      <c r="A142" s="3" t="s">
        <v>269</v>
      </c>
      <c r="B142" s="4">
        <v>7916</v>
      </c>
      <c r="C142" s="51" t="s">
        <v>270</v>
      </c>
      <c r="D142" s="4">
        <v>15</v>
      </c>
      <c r="E142" s="4">
        <v>2266</v>
      </c>
      <c r="F142" s="4">
        <v>0</v>
      </c>
      <c r="G142" s="4">
        <v>29638</v>
      </c>
      <c r="H142" s="4">
        <v>46</v>
      </c>
      <c r="I142" s="4">
        <v>0</v>
      </c>
      <c r="J142" s="4">
        <v>-27418</v>
      </c>
      <c r="K142" s="4">
        <v>8</v>
      </c>
      <c r="L142" s="4">
        <v>-27410</v>
      </c>
      <c r="M142" s="4">
        <v>550</v>
      </c>
      <c r="N142" s="4">
        <v>0</v>
      </c>
      <c r="O142" s="4">
        <v>31582</v>
      </c>
      <c r="P142" s="4">
        <v>26</v>
      </c>
      <c r="Q142" s="4">
        <v>0</v>
      </c>
      <c r="R142" s="4">
        <v>-31058</v>
      </c>
      <c r="S142" s="4">
        <v>8</v>
      </c>
      <c r="T142" s="4">
        <v>-31050</v>
      </c>
      <c r="U142" s="4">
        <v>0</v>
      </c>
      <c r="V142" s="4">
        <v>0</v>
      </c>
      <c r="W142" s="4">
        <v>626</v>
      </c>
      <c r="X142" s="4">
        <v>0</v>
      </c>
      <c r="Y142" s="4">
        <v>0</v>
      </c>
      <c r="Z142" s="4">
        <v>-626</v>
      </c>
      <c r="AA142" s="4">
        <v>0</v>
      </c>
      <c r="AB142" s="4">
        <v>0</v>
      </c>
      <c r="AC142" s="4">
        <v>619</v>
      </c>
      <c r="AD142" s="4">
        <v>0</v>
      </c>
      <c r="AE142" s="4">
        <v>0</v>
      </c>
      <c r="AF142" s="4">
        <v>-619</v>
      </c>
      <c r="AG142" s="93">
        <f t="shared" si="125"/>
        <v>286.255684689237</v>
      </c>
      <c r="AH142" s="96">
        <f t="shared" si="126"/>
        <v>0</v>
      </c>
      <c r="AI142" s="4">
        <f t="shared" si="127"/>
        <v>3744.0626579080345</v>
      </c>
      <c r="AJ142" s="4">
        <f t="shared" si="128"/>
        <v>5.8110156644770088</v>
      </c>
      <c r="AK142" s="4">
        <f t="shared" si="129"/>
        <v>0</v>
      </c>
      <c r="AL142" s="17">
        <f t="shared" si="130"/>
        <v>-3463.6179888832744</v>
      </c>
      <c r="AM142" s="4">
        <f t="shared" si="131"/>
        <v>1.010611419909045</v>
      </c>
      <c r="AN142" s="4">
        <f t="shared" si="132"/>
        <v>-3462.6073774633655</v>
      </c>
      <c r="AO142" s="4">
        <f t="shared" si="133"/>
        <v>69.479535118746838</v>
      </c>
      <c r="AP142" s="4">
        <f t="shared" si="134"/>
        <v>0</v>
      </c>
      <c r="AQ142" s="4">
        <f t="shared" si="135"/>
        <v>3989.6412329459322</v>
      </c>
      <c r="AR142" s="4">
        <f t="shared" si="136"/>
        <v>3.2844871147043961</v>
      </c>
      <c r="AS142" s="4">
        <f t="shared" si="137"/>
        <v>0</v>
      </c>
      <c r="AT142" s="17">
        <f t="shared" si="138"/>
        <v>-3923.4461849418899</v>
      </c>
      <c r="AU142" s="4">
        <f t="shared" si="139"/>
        <v>1.010611419909045</v>
      </c>
      <c r="AV142" s="4">
        <f t="shared" si="140"/>
        <v>-3922.4355735219806</v>
      </c>
      <c r="AW142" s="4">
        <f t="shared" si="141"/>
        <v>0</v>
      </c>
      <c r="AX142" s="4">
        <f t="shared" si="142"/>
        <v>0</v>
      </c>
      <c r="AY142" s="4">
        <f t="shared" si="143"/>
        <v>79.080343607882767</v>
      </c>
      <c r="AZ142" s="4">
        <f t="shared" si="144"/>
        <v>0</v>
      </c>
      <c r="BA142" s="4">
        <f t="shared" si="145"/>
        <v>0</v>
      </c>
      <c r="BB142" s="20">
        <f t="shared" si="146"/>
        <v>-79.080343607882767</v>
      </c>
      <c r="BC142" s="4">
        <f t="shared" si="147"/>
        <v>0</v>
      </c>
      <c r="BD142" s="4">
        <f t="shared" si="148"/>
        <v>0</v>
      </c>
      <c r="BE142" s="4">
        <f t="shared" si="149"/>
        <v>78.196058615462348</v>
      </c>
      <c r="BF142" s="4">
        <f t="shared" si="150"/>
        <v>0</v>
      </c>
      <c r="BG142" s="4">
        <f t="shared" si="151"/>
        <v>0</v>
      </c>
      <c r="BH142" s="20">
        <f t="shared" si="152"/>
        <v>-78.196058615462348</v>
      </c>
      <c r="BI142" s="194">
        <f t="shared" si="123"/>
        <v>0.12954642704321784</v>
      </c>
      <c r="BJ142" s="184">
        <f t="shared" si="153"/>
        <v>0.1295833927807104</v>
      </c>
    </row>
    <row r="143" spans="1:62" ht="12">
      <c r="A143" s="3" t="s">
        <v>201</v>
      </c>
      <c r="B143" s="4">
        <v>7903</v>
      </c>
      <c r="C143" s="51" t="s">
        <v>202</v>
      </c>
      <c r="D143" s="4">
        <v>19</v>
      </c>
      <c r="E143" s="4">
        <v>1519</v>
      </c>
      <c r="F143" s="4">
        <v>0</v>
      </c>
      <c r="G143" s="4">
        <v>32894</v>
      </c>
      <c r="H143" s="4">
        <v>82</v>
      </c>
      <c r="I143" s="4" t="s">
        <v>44</v>
      </c>
      <c r="J143" s="4">
        <v>-31457</v>
      </c>
      <c r="K143" s="4" t="s">
        <v>44</v>
      </c>
      <c r="L143" s="4">
        <v>-31457</v>
      </c>
      <c r="M143" s="4">
        <v>1392</v>
      </c>
      <c r="N143" s="4">
        <v>0</v>
      </c>
      <c r="O143" s="4">
        <v>34118</v>
      </c>
      <c r="P143" s="4">
        <v>115</v>
      </c>
      <c r="Q143" s="4" t="s">
        <v>44</v>
      </c>
      <c r="R143" s="4">
        <v>-32841</v>
      </c>
      <c r="S143" s="4" t="s">
        <v>44</v>
      </c>
      <c r="T143" s="4">
        <v>-32841</v>
      </c>
      <c r="U143" s="4">
        <v>0</v>
      </c>
      <c r="V143" s="4">
        <v>0</v>
      </c>
      <c r="W143" s="4">
        <v>550</v>
      </c>
      <c r="X143" s="4">
        <v>0</v>
      </c>
      <c r="Y143" s="4" t="s">
        <v>44</v>
      </c>
      <c r="Z143" s="4">
        <v>-550</v>
      </c>
      <c r="AA143" s="4">
        <v>0</v>
      </c>
      <c r="AB143" s="4">
        <v>0</v>
      </c>
      <c r="AC143" s="4">
        <v>570</v>
      </c>
      <c r="AD143" s="4">
        <v>0</v>
      </c>
      <c r="AE143" s="4" t="s">
        <v>44</v>
      </c>
      <c r="AF143" s="4">
        <v>-570</v>
      </c>
      <c r="AG143" s="93">
        <f t="shared" si="125"/>
        <v>192.20549158547388</v>
      </c>
      <c r="AH143" s="96">
        <f t="shared" si="126"/>
        <v>0</v>
      </c>
      <c r="AI143" s="4">
        <f t="shared" si="127"/>
        <v>4162.2168796659498</v>
      </c>
      <c r="AJ143" s="4">
        <f t="shared" si="128"/>
        <v>10.375806655700368</v>
      </c>
      <c r="AK143" s="4" t="e">
        <f t="shared" si="129"/>
        <v>#VALUE!</v>
      </c>
      <c r="AL143" s="17">
        <f t="shared" si="130"/>
        <v>-3980.3871947361763</v>
      </c>
      <c r="AM143" s="4" t="e">
        <f t="shared" si="131"/>
        <v>#VALUE!</v>
      </c>
      <c r="AN143" s="4">
        <f t="shared" si="132"/>
        <v>-3980.3871947361763</v>
      </c>
      <c r="AO143" s="4">
        <f t="shared" si="133"/>
        <v>176.13564469188915</v>
      </c>
      <c r="AP143" s="4">
        <f t="shared" si="134"/>
        <v>0</v>
      </c>
      <c r="AQ143" s="4">
        <f t="shared" si="135"/>
        <v>4317.0947741364043</v>
      </c>
      <c r="AR143" s="4">
        <f t="shared" si="136"/>
        <v>14.551436163482222</v>
      </c>
      <c r="AS143" s="4" t="e">
        <f t="shared" si="137"/>
        <v>#VALUE!</v>
      </c>
      <c r="AT143" s="17">
        <f t="shared" si="138"/>
        <v>-4155.5105656079968</v>
      </c>
      <c r="AU143" s="4" t="e">
        <f t="shared" si="139"/>
        <v>#VALUE!</v>
      </c>
      <c r="AV143" s="4">
        <f t="shared" si="140"/>
        <v>-4155.5105656079968</v>
      </c>
      <c r="AW143" s="4">
        <f t="shared" si="141"/>
        <v>0</v>
      </c>
      <c r="AX143" s="4">
        <f t="shared" si="142"/>
        <v>0</v>
      </c>
      <c r="AY143" s="4">
        <f t="shared" si="143"/>
        <v>69.593825129697578</v>
      </c>
      <c r="AZ143" s="4">
        <f t="shared" si="144"/>
        <v>0</v>
      </c>
      <c r="BA143" s="4" t="e">
        <f t="shared" si="145"/>
        <v>#VALUE!</v>
      </c>
      <c r="BB143" s="20">
        <f t="shared" si="146"/>
        <v>-69.593825129697578</v>
      </c>
      <c r="BC143" s="4">
        <f t="shared" si="147"/>
        <v>0</v>
      </c>
      <c r="BD143" s="4">
        <f t="shared" si="148"/>
        <v>0</v>
      </c>
      <c r="BE143" s="4">
        <f t="shared" si="149"/>
        <v>72.12450967986841</v>
      </c>
      <c r="BF143" s="4">
        <f t="shared" si="150"/>
        <v>0</v>
      </c>
      <c r="BG143" s="4" t="e">
        <f t="shared" si="151"/>
        <v>#VALUE!</v>
      </c>
      <c r="BH143" s="20">
        <f t="shared" si="152"/>
        <v>-72.12450967986841</v>
      </c>
      <c r="BI143" s="194">
        <f t="shared" si="123"/>
        <v>4.3865404442777978E-2</v>
      </c>
      <c r="BJ143" s="184">
        <f t="shared" si="153"/>
        <v>4.3865404442777978E-2</v>
      </c>
    </row>
    <row r="144" spans="1:62" ht="12">
      <c r="A144" s="3" t="s">
        <v>305</v>
      </c>
      <c r="B144" s="4">
        <v>7790</v>
      </c>
      <c r="C144" s="51" t="s">
        <v>306</v>
      </c>
      <c r="D144" s="4">
        <v>5</v>
      </c>
      <c r="E144" s="4">
        <v>3033</v>
      </c>
      <c r="F144" s="4">
        <v>0</v>
      </c>
      <c r="G144" s="4">
        <v>29222</v>
      </c>
      <c r="H144" s="4">
        <v>109</v>
      </c>
      <c r="I144" s="4">
        <v>0</v>
      </c>
      <c r="J144" s="4">
        <v>-26298</v>
      </c>
      <c r="K144" s="4">
        <v>0</v>
      </c>
      <c r="L144" s="4">
        <v>-26298</v>
      </c>
      <c r="M144" s="4">
        <v>2084</v>
      </c>
      <c r="N144" s="4">
        <v>0</v>
      </c>
      <c r="O144" s="4">
        <v>29925</v>
      </c>
      <c r="P144" s="4">
        <v>102</v>
      </c>
      <c r="Q144" s="4">
        <v>0</v>
      </c>
      <c r="R144" s="4">
        <v>-27943</v>
      </c>
      <c r="S144" s="4">
        <v>0</v>
      </c>
      <c r="T144" s="4">
        <v>-27943</v>
      </c>
      <c r="U144" s="4">
        <v>0</v>
      </c>
      <c r="V144" s="4">
        <v>0</v>
      </c>
      <c r="W144" s="4">
        <v>495</v>
      </c>
      <c r="X144" s="4">
        <v>0</v>
      </c>
      <c r="Y144" s="4">
        <v>0</v>
      </c>
      <c r="Z144" s="4">
        <v>-495</v>
      </c>
      <c r="AA144" s="4">
        <v>0</v>
      </c>
      <c r="AB144" s="4">
        <v>0</v>
      </c>
      <c r="AC144" s="4">
        <v>516</v>
      </c>
      <c r="AD144" s="4">
        <v>0</v>
      </c>
      <c r="AE144" s="4">
        <v>0</v>
      </c>
      <c r="AF144" s="4">
        <v>-516</v>
      </c>
      <c r="AG144" s="93">
        <f t="shared" si="125"/>
        <v>389.34531450577663</v>
      </c>
      <c r="AH144" s="96">
        <f t="shared" si="126"/>
        <v>0</v>
      </c>
      <c r="AI144" s="4">
        <f t="shared" si="127"/>
        <v>3751.2195121951218</v>
      </c>
      <c r="AJ144" s="4">
        <f t="shared" si="128"/>
        <v>13.99229781771502</v>
      </c>
      <c r="AK144" s="4">
        <f t="shared" si="129"/>
        <v>0</v>
      </c>
      <c r="AL144" s="17">
        <f t="shared" si="130"/>
        <v>-3375.8664955070603</v>
      </c>
      <c r="AM144" s="4">
        <f t="shared" si="131"/>
        <v>0</v>
      </c>
      <c r="AN144" s="4">
        <f t="shared" si="132"/>
        <v>-3375.8664955070603</v>
      </c>
      <c r="AO144" s="4">
        <f t="shared" si="133"/>
        <v>267.52246469833119</v>
      </c>
      <c r="AP144" s="4">
        <f t="shared" si="134"/>
        <v>0</v>
      </c>
      <c r="AQ144" s="4">
        <f t="shared" si="135"/>
        <v>3841.4634146341464</v>
      </c>
      <c r="AR144" s="4">
        <f t="shared" si="136"/>
        <v>13.093709884467266</v>
      </c>
      <c r="AS144" s="4">
        <f t="shared" si="137"/>
        <v>0</v>
      </c>
      <c r="AT144" s="17">
        <f t="shared" si="138"/>
        <v>-3587.0346598202823</v>
      </c>
      <c r="AU144" s="4">
        <f t="shared" si="139"/>
        <v>0</v>
      </c>
      <c r="AV144" s="4">
        <f t="shared" si="140"/>
        <v>-3587.0346598202823</v>
      </c>
      <c r="AW144" s="4">
        <f t="shared" si="141"/>
        <v>0</v>
      </c>
      <c r="AX144" s="4">
        <f t="shared" si="142"/>
        <v>0</v>
      </c>
      <c r="AY144" s="4">
        <f t="shared" si="143"/>
        <v>63.543003851091143</v>
      </c>
      <c r="AZ144" s="4">
        <f t="shared" si="144"/>
        <v>0</v>
      </c>
      <c r="BA144" s="4">
        <f t="shared" si="145"/>
        <v>0</v>
      </c>
      <c r="BB144" s="20">
        <f t="shared" si="146"/>
        <v>-63.543003851091143</v>
      </c>
      <c r="BC144" s="4">
        <f t="shared" si="147"/>
        <v>0</v>
      </c>
      <c r="BD144" s="4">
        <f t="shared" si="148"/>
        <v>0</v>
      </c>
      <c r="BE144" s="4">
        <f t="shared" si="149"/>
        <v>66.238767650834404</v>
      </c>
      <c r="BF144" s="4">
        <f t="shared" si="150"/>
        <v>0</v>
      </c>
      <c r="BG144" s="4">
        <f t="shared" si="151"/>
        <v>0</v>
      </c>
      <c r="BH144" s="20">
        <f t="shared" si="152"/>
        <v>-66.238767650834404</v>
      </c>
      <c r="BI144" s="194">
        <f t="shared" si="123"/>
        <v>6.2180420259022817E-2</v>
      </c>
      <c r="BJ144" s="184">
        <f t="shared" si="153"/>
        <v>6.2180420259022817E-2</v>
      </c>
    </row>
    <row r="145" spans="1:62" ht="12">
      <c r="A145" s="3" t="s">
        <v>221</v>
      </c>
      <c r="B145" s="4">
        <v>7758</v>
      </c>
      <c r="C145" s="51" t="s">
        <v>222</v>
      </c>
      <c r="D145" s="4">
        <v>11</v>
      </c>
      <c r="E145" s="4">
        <v>177</v>
      </c>
      <c r="F145" s="4">
        <v>0</v>
      </c>
      <c r="G145" s="4">
        <v>36190</v>
      </c>
      <c r="H145" s="4">
        <v>3</v>
      </c>
      <c r="I145" s="4">
        <v>0</v>
      </c>
      <c r="J145" s="4">
        <v>-36016</v>
      </c>
      <c r="K145" s="4">
        <v>120</v>
      </c>
      <c r="L145" s="4">
        <v>-35896</v>
      </c>
      <c r="M145" s="4">
        <v>182</v>
      </c>
      <c r="N145" s="4">
        <v>0</v>
      </c>
      <c r="O145" s="4">
        <v>36817</v>
      </c>
      <c r="P145" s="4">
        <v>4</v>
      </c>
      <c r="Q145" s="4">
        <v>0</v>
      </c>
      <c r="R145" s="4">
        <v>-36639</v>
      </c>
      <c r="S145" s="4">
        <v>143</v>
      </c>
      <c r="T145" s="4">
        <v>-36496</v>
      </c>
      <c r="U145" s="4">
        <v>0</v>
      </c>
      <c r="V145" s="4">
        <v>0</v>
      </c>
      <c r="W145" s="4">
        <v>871</v>
      </c>
      <c r="X145" s="4">
        <v>0</v>
      </c>
      <c r="Y145" s="4">
        <v>0</v>
      </c>
      <c r="Z145" s="4">
        <v>-871</v>
      </c>
      <c r="AA145" s="4">
        <v>0</v>
      </c>
      <c r="AB145" s="4">
        <v>0</v>
      </c>
      <c r="AC145" s="4">
        <v>918</v>
      </c>
      <c r="AD145" s="4">
        <v>0</v>
      </c>
      <c r="AE145" s="4">
        <v>0</v>
      </c>
      <c r="AF145" s="4">
        <v>-918</v>
      </c>
      <c r="AG145" s="93">
        <f t="shared" si="125"/>
        <v>22.815158546017013</v>
      </c>
      <c r="AH145" s="96">
        <f t="shared" si="126"/>
        <v>0</v>
      </c>
      <c r="AI145" s="4">
        <f t="shared" si="127"/>
        <v>4664.8620778551176</v>
      </c>
      <c r="AJ145" s="4">
        <f t="shared" si="128"/>
        <v>0.38669760247486468</v>
      </c>
      <c r="AK145" s="4">
        <f t="shared" si="129"/>
        <v>0</v>
      </c>
      <c r="AL145" s="17">
        <f t="shared" si="130"/>
        <v>-4642.433616911575</v>
      </c>
      <c r="AM145" s="4">
        <f t="shared" si="131"/>
        <v>15.467904098994586</v>
      </c>
      <c r="AN145" s="4">
        <f t="shared" si="132"/>
        <v>-4626.9657128125809</v>
      </c>
      <c r="AO145" s="4">
        <f t="shared" si="133"/>
        <v>23.459654550141789</v>
      </c>
      <c r="AP145" s="4">
        <f t="shared" si="134"/>
        <v>0</v>
      </c>
      <c r="AQ145" s="4">
        <f t="shared" si="135"/>
        <v>4745.6818767723644</v>
      </c>
      <c r="AR145" s="4">
        <f t="shared" si="136"/>
        <v>0.51559680329981949</v>
      </c>
      <c r="AS145" s="4">
        <f t="shared" si="137"/>
        <v>0</v>
      </c>
      <c r="AT145" s="17">
        <f t="shared" si="138"/>
        <v>-4722.7378190255222</v>
      </c>
      <c r="AU145" s="4">
        <f t="shared" si="139"/>
        <v>18.43258571796855</v>
      </c>
      <c r="AV145" s="4">
        <f t="shared" si="140"/>
        <v>-4704.3052333075539</v>
      </c>
      <c r="AW145" s="4">
        <f t="shared" si="141"/>
        <v>0</v>
      </c>
      <c r="AX145" s="4">
        <f t="shared" si="142"/>
        <v>0</v>
      </c>
      <c r="AY145" s="4">
        <f t="shared" si="143"/>
        <v>112.2712039185357</v>
      </c>
      <c r="AZ145" s="4">
        <f t="shared" si="144"/>
        <v>0</v>
      </c>
      <c r="BA145" s="4">
        <f t="shared" si="145"/>
        <v>0</v>
      </c>
      <c r="BB145" s="20">
        <f t="shared" si="146"/>
        <v>-112.2712039185357</v>
      </c>
      <c r="BC145" s="4">
        <f t="shared" si="147"/>
        <v>0</v>
      </c>
      <c r="BD145" s="4">
        <f t="shared" si="148"/>
        <v>0</v>
      </c>
      <c r="BE145" s="4">
        <f t="shared" si="149"/>
        <v>118.32946635730859</v>
      </c>
      <c r="BF145" s="4">
        <f t="shared" si="150"/>
        <v>0</v>
      </c>
      <c r="BG145" s="4">
        <f t="shared" si="151"/>
        <v>0</v>
      </c>
      <c r="BH145" s="20">
        <f t="shared" si="152"/>
        <v>-118.32946635730859</v>
      </c>
      <c r="BI145" s="194">
        <f t="shared" si="123"/>
        <v>1.8163580665275125E-2</v>
      </c>
      <c r="BJ145" s="184">
        <f t="shared" si="153"/>
        <v>1.7597301928359732E-2</v>
      </c>
    </row>
    <row r="146" spans="1:62" ht="12">
      <c r="A146" s="3" t="s">
        <v>425</v>
      </c>
      <c r="B146" s="4">
        <v>7678</v>
      </c>
      <c r="C146" s="51" t="s">
        <v>426</v>
      </c>
      <c r="D146" s="4">
        <v>17</v>
      </c>
      <c r="E146" s="4">
        <v>18</v>
      </c>
      <c r="F146" s="4">
        <v>0</v>
      </c>
      <c r="G146" s="4">
        <v>35878</v>
      </c>
      <c r="H146" s="4">
        <v>0</v>
      </c>
      <c r="I146" s="4">
        <v>0</v>
      </c>
      <c r="J146" s="4">
        <v>-35860</v>
      </c>
      <c r="K146" s="4">
        <v>38</v>
      </c>
      <c r="L146" s="4">
        <v>-35822</v>
      </c>
      <c r="M146" s="4">
        <v>32</v>
      </c>
      <c r="N146" s="4">
        <v>0</v>
      </c>
      <c r="O146" s="4">
        <v>36971</v>
      </c>
      <c r="P146" s="4">
        <v>0</v>
      </c>
      <c r="Q146" s="4">
        <v>0</v>
      </c>
      <c r="R146" s="4">
        <v>-36939</v>
      </c>
      <c r="S146" s="4">
        <v>39</v>
      </c>
      <c r="T146" s="4">
        <v>-36900</v>
      </c>
      <c r="U146" s="4">
        <v>0</v>
      </c>
      <c r="V146" s="4">
        <v>0</v>
      </c>
      <c r="W146" s="4">
        <v>555</v>
      </c>
      <c r="X146" s="4">
        <v>0</v>
      </c>
      <c r="Y146" s="4">
        <v>0</v>
      </c>
      <c r="Z146" s="4">
        <v>-555</v>
      </c>
      <c r="AA146" s="4">
        <v>0</v>
      </c>
      <c r="AB146" s="4">
        <v>0</v>
      </c>
      <c r="AC146" s="4">
        <v>555</v>
      </c>
      <c r="AD146" s="4">
        <v>0</v>
      </c>
      <c r="AE146" s="4">
        <v>0</v>
      </c>
      <c r="AF146" s="4">
        <v>-555</v>
      </c>
      <c r="AG146" s="93">
        <f t="shared" si="125"/>
        <v>2.3443605105496221</v>
      </c>
      <c r="AH146" s="96">
        <f t="shared" si="126"/>
        <v>0</v>
      </c>
      <c r="AI146" s="4">
        <f t="shared" si="127"/>
        <v>4672.8314665277412</v>
      </c>
      <c r="AJ146" s="4">
        <f t="shared" si="128"/>
        <v>0</v>
      </c>
      <c r="AK146" s="4">
        <f t="shared" si="129"/>
        <v>0</v>
      </c>
      <c r="AL146" s="17">
        <f t="shared" si="130"/>
        <v>-4670.4871060171918</v>
      </c>
      <c r="AM146" s="4">
        <f t="shared" si="131"/>
        <v>4.9492055222714244</v>
      </c>
      <c r="AN146" s="4">
        <f t="shared" si="132"/>
        <v>-4665.5379004949209</v>
      </c>
      <c r="AO146" s="4">
        <f t="shared" si="133"/>
        <v>4.167752018754884</v>
      </c>
      <c r="AP146" s="4">
        <f t="shared" si="134"/>
        <v>0</v>
      </c>
      <c r="AQ146" s="4">
        <f t="shared" si="135"/>
        <v>4815.1862464183378</v>
      </c>
      <c r="AR146" s="4">
        <f t="shared" si="136"/>
        <v>0</v>
      </c>
      <c r="AS146" s="4">
        <f t="shared" si="137"/>
        <v>0</v>
      </c>
      <c r="AT146" s="17">
        <f t="shared" si="138"/>
        <v>-4811.0184943995828</v>
      </c>
      <c r="AU146" s="4">
        <f t="shared" si="139"/>
        <v>5.0794477728575149</v>
      </c>
      <c r="AV146" s="4">
        <f t="shared" si="140"/>
        <v>-4805.9390466267259</v>
      </c>
      <c r="AW146" s="4">
        <f t="shared" si="141"/>
        <v>0</v>
      </c>
      <c r="AX146" s="4">
        <f t="shared" si="142"/>
        <v>0</v>
      </c>
      <c r="AY146" s="4">
        <f t="shared" si="143"/>
        <v>72.284449075280023</v>
      </c>
      <c r="AZ146" s="4">
        <f t="shared" si="144"/>
        <v>0</v>
      </c>
      <c r="BA146" s="4">
        <f t="shared" si="145"/>
        <v>0</v>
      </c>
      <c r="BB146" s="20">
        <f t="shared" si="146"/>
        <v>-72.284449075280023</v>
      </c>
      <c r="BC146" s="4">
        <f t="shared" si="147"/>
        <v>0</v>
      </c>
      <c r="BD146" s="4">
        <f t="shared" si="148"/>
        <v>0</v>
      </c>
      <c r="BE146" s="4">
        <f t="shared" si="149"/>
        <v>72.284449075280023</v>
      </c>
      <c r="BF146" s="4">
        <f t="shared" si="150"/>
        <v>0</v>
      </c>
      <c r="BG146" s="4">
        <f t="shared" si="151"/>
        <v>0</v>
      </c>
      <c r="BH146" s="20">
        <f t="shared" si="152"/>
        <v>-72.284449075280023</v>
      </c>
      <c r="BI146" s="194">
        <f t="shared" si="123"/>
        <v>2.9630646711519937E-2</v>
      </c>
      <c r="BJ146" s="184">
        <f t="shared" si="153"/>
        <v>2.963410946477163E-2</v>
      </c>
    </row>
    <row r="147" spans="1:62" ht="12">
      <c r="A147" s="3" t="s">
        <v>341</v>
      </c>
      <c r="B147" s="4">
        <v>7594</v>
      </c>
      <c r="C147" s="51" t="s">
        <v>342</v>
      </c>
      <c r="D147" s="4">
        <v>2</v>
      </c>
      <c r="E147" s="4">
        <v>0</v>
      </c>
      <c r="F147" s="4">
        <v>0</v>
      </c>
      <c r="G147" s="4">
        <v>30654</v>
      </c>
      <c r="H147" s="4">
        <v>0</v>
      </c>
      <c r="I147" s="4">
        <v>0</v>
      </c>
      <c r="J147" s="4">
        <v>-30654</v>
      </c>
      <c r="K147" s="4">
        <v>0</v>
      </c>
      <c r="L147" s="4">
        <v>-30654</v>
      </c>
      <c r="M147" s="4">
        <v>0</v>
      </c>
      <c r="N147" s="4">
        <v>0</v>
      </c>
      <c r="O147" s="4">
        <v>31012</v>
      </c>
      <c r="P147" s="4">
        <v>0</v>
      </c>
      <c r="Q147" s="4">
        <v>0</v>
      </c>
      <c r="R147" s="4">
        <v>-31012</v>
      </c>
      <c r="S147" s="4">
        <v>0</v>
      </c>
      <c r="T147" s="4">
        <v>-31012</v>
      </c>
      <c r="U147" s="4">
        <v>0</v>
      </c>
      <c r="V147" s="4">
        <v>0</v>
      </c>
      <c r="W147" s="4">
        <v>582</v>
      </c>
      <c r="X147" s="4">
        <v>0</v>
      </c>
      <c r="Y147" s="4">
        <v>0</v>
      </c>
      <c r="Z147" s="4">
        <v>-582</v>
      </c>
      <c r="AA147" s="4">
        <v>0</v>
      </c>
      <c r="AB147" s="4">
        <v>0</v>
      </c>
      <c r="AC147" s="4">
        <v>582</v>
      </c>
      <c r="AD147" s="4">
        <v>0</v>
      </c>
      <c r="AE147" s="4">
        <v>0</v>
      </c>
      <c r="AF147" s="4">
        <v>-582</v>
      </c>
      <c r="AG147" s="93">
        <f t="shared" si="125"/>
        <v>0</v>
      </c>
      <c r="AH147" s="96">
        <f t="shared" si="126"/>
        <v>0</v>
      </c>
      <c r="AI147" s="4">
        <f t="shared" si="127"/>
        <v>4036.6078483012907</v>
      </c>
      <c r="AJ147" s="4">
        <f t="shared" si="128"/>
        <v>0</v>
      </c>
      <c r="AK147" s="4">
        <f t="shared" si="129"/>
        <v>0</v>
      </c>
      <c r="AL147" s="17">
        <f t="shared" si="130"/>
        <v>-4036.6078483012907</v>
      </c>
      <c r="AM147" s="4">
        <f t="shared" si="131"/>
        <v>0</v>
      </c>
      <c r="AN147" s="4">
        <f t="shared" si="132"/>
        <v>-4036.6078483012907</v>
      </c>
      <c r="AO147" s="4">
        <f t="shared" si="133"/>
        <v>0</v>
      </c>
      <c r="AP147" s="4">
        <f t="shared" si="134"/>
        <v>0</v>
      </c>
      <c r="AQ147" s="4">
        <f t="shared" si="135"/>
        <v>4083.7503292072688</v>
      </c>
      <c r="AR147" s="4">
        <f t="shared" si="136"/>
        <v>0</v>
      </c>
      <c r="AS147" s="4">
        <f t="shared" si="137"/>
        <v>0</v>
      </c>
      <c r="AT147" s="17">
        <f t="shared" si="138"/>
        <v>-4083.7503292072688</v>
      </c>
      <c r="AU147" s="4">
        <f t="shared" si="139"/>
        <v>0</v>
      </c>
      <c r="AV147" s="4">
        <f t="shared" si="140"/>
        <v>-4083.7503292072688</v>
      </c>
      <c r="AW147" s="4">
        <f t="shared" si="141"/>
        <v>0</v>
      </c>
      <c r="AX147" s="4">
        <f t="shared" si="142"/>
        <v>0</v>
      </c>
      <c r="AY147" s="4">
        <f t="shared" si="143"/>
        <v>76.639452199104554</v>
      </c>
      <c r="AZ147" s="4">
        <f t="shared" si="144"/>
        <v>0</v>
      </c>
      <c r="BA147" s="4">
        <f t="shared" si="145"/>
        <v>0</v>
      </c>
      <c r="BB147" s="20">
        <f t="shared" si="146"/>
        <v>-76.639452199104554</v>
      </c>
      <c r="BC147" s="4">
        <f t="shared" si="147"/>
        <v>0</v>
      </c>
      <c r="BD147" s="4">
        <f t="shared" si="148"/>
        <v>0</v>
      </c>
      <c r="BE147" s="4">
        <f t="shared" si="149"/>
        <v>76.639452199104554</v>
      </c>
      <c r="BF147" s="4">
        <f t="shared" si="150"/>
        <v>0</v>
      </c>
      <c r="BG147" s="4">
        <f t="shared" si="151"/>
        <v>0</v>
      </c>
      <c r="BH147" s="20">
        <f t="shared" si="152"/>
        <v>-76.639452199104554</v>
      </c>
      <c r="BI147" s="194">
        <f t="shared" si="123"/>
        <v>1.1461134588295563E-2</v>
      </c>
      <c r="BJ147" s="184">
        <f t="shared" si="153"/>
        <v>1.1461134588295563E-2</v>
      </c>
    </row>
    <row r="148" spans="1:62" ht="12">
      <c r="A148" s="3" t="s">
        <v>529</v>
      </c>
      <c r="B148" s="4">
        <v>7509</v>
      </c>
      <c r="C148" s="51" t="s">
        <v>530</v>
      </c>
      <c r="D148" s="4">
        <v>18</v>
      </c>
      <c r="E148" s="4">
        <v>0</v>
      </c>
      <c r="F148" s="4">
        <v>0</v>
      </c>
      <c r="G148" s="4">
        <v>41029</v>
      </c>
      <c r="H148" s="4">
        <v>0</v>
      </c>
      <c r="I148" s="4">
        <v>0</v>
      </c>
      <c r="J148" s="4">
        <v>-41029</v>
      </c>
      <c r="K148" s="4">
        <v>0</v>
      </c>
      <c r="L148" s="4">
        <v>-41029</v>
      </c>
      <c r="M148" s="4">
        <v>0</v>
      </c>
      <c r="N148" s="4">
        <v>0</v>
      </c>
      <c r="O148" s="4">
        <v>41300</v>
      </c>
      <c r="P148" s="4">
        <v>0</v>
      </c>
      <c r="Q148" s="4">
        <v>0</v>
      </c>
      <c r="R148" s="4">
        <v>-41300</v>
      </c>
      <c r="S148" s="4">
        <v>0</v>
      </c>
      <c r="T148" s="4">
        <v>-41300</v>
      </c>
      <c r="U148" s="4">
        <v>0</v>
      </c>
      <c r="V148" s="4">
        <v>0</v>
      </c>
      <c r="W148" s="4">
        <v>1019</v>
      </c>
      <c r="X148" s="4">
        <v>0</v>
      </c>
      <c r="Y148" s="4">
        <v>0</v>
      </c>
      <c r="Z148" s="4">
        <v>-1019</v>
      </c>
      <c r="AA148" s="4">
        <v>0</v>
      </c>
      <c r="AB148" s="4">
        <v>0</v>
      </c>
      <c r="AC148" s="4">
        <v>1103</v>
      </c>
      <c r="AD148" s="4">
        <v>0</v>
      </c>
      <c r="AE148" s="4">
        <v>0</v>
      </c>
      <c r="AF148" s="4">
        <v>-1103</v>
      </c>
      <c r="AG148" s="93">
        <f t="shared" ref="AG148:AG179" si="154">1000*E148/$B148</f>
        <v>0</v>
      </c>
      <c r="AH148" s="96">
        <f t="shared" ref="AH148:AH179" si="155">1000*F148/$B148</f>
        <v>0</v>
      </c>
      <c r="AI148" s="4">
        <f t="shared" ref="AI148:AI179" si="156">1000*G148/$B148</f>
        <v>5463.9765614595817</v>
      </c>
      <c r="AJ148" s="4">
        <f t="shared" ref="AJ148:AJ179" si="157">1000*H148/$B148</f>
        <v>0</v>
      </c>
      <c r="AK148" s="4">
        <f t="shared" ref="AK148:AK179" si="158">1000*I148/$B148</f>
        <v>0</v>
      </c>
      <c r="AL148" s="17">
        <f t="shared" ref="AL148:AL179" si="159">1000*J148/$B148</f>
        <v>-5463.9765614595817</v>
      </c>
      <c r="AM148" s="4">
        <f t="shared" ref="AM148:AM179" si="160">1000*K148/$B148</f>
        <v>0</v>
      </c>
      <c r="AN148" s="4">
        <f t="shared" ref="AN148:AN179" si="161">1000*L148/$B148</f>
        <v>-5463.9765614595817</v>
      </c>
      <c r="AO148" s="4">
        <f t="shared" ref="AO148:AO179" si="162">1000*M148/$B148</f>
        <v>0</v>
      </c>
      <c r="AP148" s="4">
        <f t="shared" ref="AP148:AP179" si="163">1000*N148/$B148</f>
        <v>0</v>
      </c>
      <c r="AQ148" s="4">
        <f t="shared" ref="AQ148:AQ179" si="164">1000*O148/$B148</f>
        <v>5500.0665867625512</v>
      </c>
      <c r="AR148" s="4">
        <f t="shared" ref="AR148:AR179" si="165">1000*P148/$B148</f>
        <v>0</v>
      </c>
      <c r="AS148" s="4">
        <f t="shared" ref="AS148:AS179" si="166">1000*Q148/$B148</f>
        <v>0</v>
      </c>
      <c r="AT148" s="17">
        <f t="shared" ref="AT148:AT179" si="167">1000*R148/$B148</f>
        <v>-5500.0665867625512</v>
      </c>
      <c r="AU148" s="4">
        <f t="shared" ref="AU148:AU179" si="168">1000*S148/$B148</f>
        <v>0</v>
      </c>
      <c r="AV148" s="4">
        <f t="shared" ref="AV148:AV179" si="169">1000*T148/$B148</f>
        <v>-5500.0665867625512</v>
      </c>
      <c r="AW148" s="4">
        <f t="shared" ref="AW148:AW179" si="170">1000*U148/$B148</f>
        <v>0</v>
      </c>
      <c r="AX148" s="4">
        <f t="shared" ref="AX148:AX179" si="171">1000*V148/$B148</f>
        <v>0</v>
      </c>
      <c r="AY148" s="4">
        <f t="shared" ref="AY148:AY179" si="172">1000*W148/$B148</f>
        <v>135.70382208017045</v>
      </c>
      <c r="AZ148" s="4">
        <f t="shared" ref="AZ148:AZ179" si="173">1000*X148/$B148</f>
        <v>0</v>
      </c>
      <c r="BA148" s="4">
        <f t="shared" ref="BA148:BA179" si="174">1000*Y148/$B148</f>
        <v>0</v>
      </c>
      <c r="BB148" s="20">
        <f t="shared" ref="BB148:BB179" si="175">1000*Z148/$B148</f>
        <v>-135.70382208017045</v>
      </c>
      <c r="BC148" s="4">
        <f t="shared" ref="BC148:BC179" si="176">1000*AA148/$B148</f>
        <v>0</v>
      </c>
      <c r="BD148" s="4">
        <f t="shared" ref="BD148:BD179" si="177">1000*AB148/$B148</f>
        <v>0</v>
      </c>
      <c r="BE148" s="4">
        <f t="shared" ref="BE148:BE179" si="178">1000*AC148/$B148</f>
        <v>146.89039818884007</v>
      </c>
      <c r="BF148" s="4">
        <f t="shared" ref="BF148:BF179" si="179">1000*AD148/$B148</f>
        <v>0</v>
      </c>
      <c r="BG148" s="4">
        <f t="shared" ref="BG148:BG179" si="180">1000*AE148/$B148</f>
        <v>0</v>
      </c>
      <c r="BH148" s="20">
        <f t="shared" ref="BH148:BH179" si="181">1000*AF148/$B148</f>
        <v>-146.89039818884007</v>
      </c>
      <c r="BI148" s="194">
        <f t="shared" si="123"/>
        <v>8.4427321156772539E-3</v>
      </c>
      <c r="BJ148" s="184">
        <f t="shared" si="153"/>
        <v>8.4427321156772539E-3</v>
      </c>
    </row>
    <row r="149" spans="1:62" ht="12">
      <c r="A149" s="3" t="s">
        <v>579</v>
      </c>
      <c r="B149" s="4">
        <v>7493</v>
      </c>
      <c r="C149" s="51" t="s">
        <v>580</v>
      </c>
      <c r="D149" s="4">
        <v>15</v>
      </c>
      <c r="E149" s="4">
        <v>55</v>
      </c>
      <c r="F149" s="4">
        <v>0</v>
      </c>
      <c r="G149" s="4">
        <v>28436</v>
      </c>
      <c r="H149" s="4">
        <v>447</v>
      </c>
      <c r="I149" s="4">
        <v>0</v>
      </c>
      <c r="J149" s="4">
        <v>-28828</v>
      </c>
      <c r="K149" s="4">
        <v>438</v>
      </c>
      <c r="L149" s="4">
        <v>-28390</v>
      </c>
      <c r="M149" s="4">
        <v>0</v>
      </c>
      <c r="N149" s="4">
        <v>0</v>
      </c>
      <c r="O149" s="4">
        <v>30294</v>
      </c>
      <c r="P149" s="4">
        <v>446</v>
      </c>
      <c r="Q149" s="4">
        <v>0</v>
      </c>
      <c r="R149" s="4">
        <v>-30740</v>
      </c>
      <c r="S149" s="4">
        <v>450</v>
      </c>
      <c r="T149" s="4">
        <v>-30290</v>
      </c>
      <c r="U149" s="4">
        <v>0</v>
      </c>
      <c r="V149" s="4">
        <v>0</v>
      </c>
      <c r="W149" s="4">
        <v>572</v>
      </c>
      <c r="X149" s="4">
        <v>22</v>
      </c>
      <c r="Y149" s="4">
        <v>0</v>
      </c>
      <c r="Z149" s="4">
        <v>-594</v>
      </c>
      <c r="AA149" s="4">
        <v>0</v>
      </c>
      <c r="AB149" s="4">
        <v>0</v>
      </c>
      <c r="AC149" s="4">
        <v>588</v>
      </c>
      <c r="AD149" s="4">
        <v>22</v>
      </c>
      <c r="AE149" s="4">
        <v>0</v>
      </c>
      <c r="AF149" s="4">
        <v>-610</v>
      </c>
      <c r="AG149" s="93">
        <f t="shared" si="154"/>
        <v>7.3401841718937675</v>
      </c>
      <c r="AH149" s="96">
        <f t="shared" si="155"/>
        <v>0</v>
      </c>
      <c r="AI149" s="4">
        <f t="shared" si="156"/>
        <v>3795.0086747631121</v>
      </c>
      <c r="AJ149" s="4">
        <f t="shared" si="157"/>
        <v>59.655678633391162</v>
      </c>
      <c r="AK149" s="4">
        <f t="shared" si="158"/>
        <v>0</v>
      </c>
      <c r="AL149" s="17">
        <f t="shared" si="159"/>
        <v>-3847.3241692246097</v>
      </c>
      <c r="AM149" s="4">
        <f t="shared" si="160"/>
        <v>58.454557587081275</v>
      </c>
      <c r="AN149" s="4">
        <f t="shared" si="161"/>
        <v>-3788.8696116375286</v>
      </c>
      <c r="AO149" s="4">
        <f t="shared" si="162"/>
        <v>0</v>
      </c>
      <c r="AP149" s="4">
        <f t="shared" si="163"/>
        <v>0</v>
      </c>
      <c r="AQ149" s="4">
        <f t="shared" si="164"/>
        <v>4042.9734418790872</v>
      </c>
      <c r="AR149" s="4">
        <f t="shared" si="165"/>
        <v>59.522220739356733</v>
      </c>
      <c r="AS149" s="4">
        <f t="shared" si="166"/>
        <v>0</v>
      </c>
      <c r="AT149" s="17">
        <f t="shared" si="167"/>
        <v>-4102.4956626184439</v>
      </c>
      <c r="AU149" s="4">
        <f t="shared" si="168"/>
        <v>60.056052315494462</v>
      </c>
      <c r="AV149" s="4">
        <f t="shared" si="169"/>
        <v>-4042.4396103029494</v>
      </c>
      <c r="AW149" s="4">
        <f t="shared" si="170"/>
        <v>0</v>
      </c>
      <c r="AX149" s="4">
        <f t="shared" si="171"/>
        <v>0</v>
      </c>
      <c r="AY149" s="4">
        <f t="shared" si="172"/>
        <v>76.337915387695176</v>
      </c>
      <c r="AZ149" s="4">
        <f t="shared" si="173"/>
        <v>2.9360736687575071</v>
      </c>
      <c r="BA149" s="4">
        <f t="shared" si="174"/>
        <v>0</v>
      </c>
      <c r="BB149" s="20">
        <f t="shared" si="175"/>
        <v>-79.273989056452692</v>
      </c>
      <c r="BC149" s="4">
        <f t="shared" si="176"/>
        <v>0</v>
      </c>
      <c r="BD149" s="4">
        <f t="shared" si="177"/>
        <v>0</v>
      </c>
      <c r="BE149" s="4">
        <f t="shared" si="178"/>
        <v>78.473241692246091</v>
      </c>
      <c r="BF149" s="4">
        <f t="shared" si="179"/>
        <v>2.9360736687575071</v>
      </c>
      <c r="BG149" s="4">
        <f t="shared" si="180"/>
        <v>0</v>
      </c>
      <c r="BH149" s="20">
        <f t="shared" si="181"/>
        <v>-81.409315361003607</v>
      </c>
      <c r="BI149" s="194">
        <f t="shared" si="123"/>
        <v>6.5529195839847842E-2</v>
      </c>
      <c r="BJ149" s="184">
        <f t="shared" si="153"/>
        <v>6.6105437482749219E-2</v>
      </c>
    </row>
    <row r="150" spans="1:62" ht="12">
      <c r="A150" s="3" t="s">
        <v>199</v>
      </c>
      <c r="B150" s="4">
        <v>7107</v>
      </c>
      <c r="C150" s="51" t="s">
        <v>200</v>
      </c>
      <c r="D150" s="4">
        <v>19</v>
      </c>
      <c r="E150" s="4">
        <v>5408</v>
      </c>
      <c r="F150" s="4">
        <v>0</v>
      </c>
      <c r="G150" s="4">
        <v>40571</v>
      </c>
      <c r="H150" s="4">
        <v>20</v>
      </c>
      <c r="I150" s="4">
        <v>0</v>
      </c>
      <c r="J150" s="4">
        <v>-35183</v>
      </c>
      <c r="K150" s="4">
        <v>45</v>
      </c>
      <c r="L150" s="4">
        <v>-35138</v>
      </c>
      <c r="M150" s="4">
        <v>3961</v>
      </c>
      <c r="N150" s="4">
        <v>0</v>
      </c>
      <c r="O150" s="4">
        <v>43414</v>
      </c>
      <c r="P150" s="4">
        <v>20</v>
      </c>
      <c r="Q150" s="4">
        <v>0</v>
      </c>
      <c r="R150" s="4">
        <v>-39473</v>
      </c>
      <c r="S150" s="4">
        <v>75</v>
      </c>
      <c r="T150" s="4">
        <v>-39398</v>
      </c>
      <c r="U150" s="4">
        <v>0</v>
      </c>
      <c r="V150" s="4">
        <v>0</v>
      </c>
      <c r="W150" s="4">
        <v>770</v>
      </c>
      <c r="X150" s="4">
        <v>16</v>
      </c>
      <c r="Y150" s="4">
        <v>0</v>
      </c>
      <c r="Z150" s="4">
        <v>-786</v>
      </c>
      <c r="AA150" s="4">
        <v>0</v>
      </c>
      <c r="AB150" s="4">
        <v>0</v>
      </c>
      <c r="AC150" s="4">
        <v>779</v>
      </c>
      <c r="AD150" s="4">
        <v>16</v>
      </c>
      <c r="AE150" s="4">
        <v>0</v>
      </c>
      <c r="AF150" s="4">
        <v>-795</v>
      </c>
      <c r="AG150" s="93">
        <f t="shared" si="154"/>
        <v>760.93991839031935</v>
      </c>
      <c r="AH150" s="96">
        <f t="shared" si="155"/>
        <v>0</v>
      </c>
      <c r="AI150" s="4">
        <f t="shared" si="156"/>
        <v>5708.5971577318141</v>
      </c>
      <c r="AJ150" s="4">
        <f t="shared" si="157"/>
        <v>2.8141269171239625</v>
      </c>
      <c r="AK150" s="4">
        <f t="shared" si="158"/>
        <v>0</v>
      </c>
      <c r="AL150" s="17">
        <f t="shared" si="159"/>
        <v>-4950.4713662586182</v>
      </c>
      <c r="AM150" s="4">
        <f t="shared" si="160"/>
        <v>6.3317855635289151</v>
      </c>
      <c r="AN150" s="4">
        <f t="shared" si="161"/>
        <v>-4944.1395806950895</v>
      </c>
      <c r="AO150" s="4">
        <f t="shared" si="162"/>
        <v>557.33783593640078</v>
      </c>
      <c r="AP150" s="4">
        <f t="shared" si="163"/>
        <v>0</v>
      </c>
      <c r="AQ150" s="4">
        <f t="shared" si="164"/>
        <v>6108.6252990009853</v>
      </c>
      <c r="AR150" s="4">
        <f t="shared" si="165"/>
        <v>2.8141269171239625</v>
      </c>
      <c r="AS150" s="4">
        <f t="shared" si="166"/>
        <v>0</v>
      </c>
      <c r="AT150" s="17">
        <f t="shared" si="167"/>
        <v>-5554.1015899817085</v>
      </c>
      <c r="AU150" s="4">
        <f t="shared" si="168"/>
        <v>10.552975939214859</v>
      </c>
      <c r="AV150" s="4">
        <f t="shared" si="169"/>
        <v>-5543.5486140424937</v>
      </c>
      <c r="AW150" s="4">
        <f t="shared" si="170"/>
        <v>0</v>
      </c>
      <c r="AX150" s="4">
        <f t="shared" si="171"/>
        <v>0</v>
      </c>
      <c r="AY150" s="4">
        <f t="shared" si="172"/>
        <v>108.34388630927255</v>
      </c>
      <c r="AZ150" s="4">
        <f t="shared" si="173"/>
        <v>2.25130153369917</v>
      </c>
      <c r="BA150" s="4">
        <f t="shared" si="174"/>
        <v>0</v>
      </c>
      <c r="BB150" s="20">
        <f t="shared" si="175"/>
        <v>-110.59518784297171</v>
      </c>
      <c r="BC150" s="4">
        <f t="shared" si="176"/>
        <v>0</v>
      </c>
      <c r="BD150" s="4">
        <f t="shared" si="177"/>
        <v>0</v>
      </c>
      <c r="BE150" s="4">
        <f t="shared" si="178"/>
        <v>109.61024342197832</v>
      </c>
      <c r="BF150" s="4">
        <f t="shared" si="179"/>
        <v>2.25130153369917</v>
      </c>
      <c r="BG150" s="4">
        <f t="shared" si="180"/>
        <v>0</v>
      </c>
      <c r="BH150" s="20">
        <f t="shared" si="181"/>
        <v>-111.8615449556775</v>
      </c>
      <c r="BI150" s="194">
        <f t="shared" si="123"/>
        <v>0.11951958631043413</v>
      </c>
      <c r="BJ150" s="184">
        <f t="shared" si="153"/>
        <v>0.11883420554503954</v>
      </c>
    </row>
    <row r="151" spans="1:62" ht="12">
      <c r="A151" s="3" t="s">
        <v>373</v>
      </c>
      <c r="B151" s="4">
        <v>7102</v>
      </c>
      <c r="C151" s="51" t="s">
        <v>374</v>
      </c>
      <c r="D151" s="4">
        <v>17</v>
      </c>
      <c r="E151" s="4">
        <v>5601</v>
      </c>
      <c r="F151" s="4" t="s">
        <v>44</v>
      </c>
      <c r="G151" s="4">
        <v>39812</v>
      </c>
      <c r="H151" s="4">
        <v>27</v>
      </c>
      <c r="I151" s="4" t="s">
        <v>44</v>
      </c>
      <c r="J151" s="4">
        <v>-34238</v>
      </c>
      <c r="K151" s="4">
        <v>0</v>
      </c>
      <c r="L151" s="4">
        <v>-34238</v>
      </c>
      <c r="M151" s="4">
        <v>5517</v>
      </c>
      <c r="N151" s="4" t="s">
        <v>44</v>
      </c>
      <c r="O151" s="4">
        <v>39366</v>
      </c>
      <c r="P151" s="4">
        <v>28</v>
      </c>
      <c r="Q151" s="4" t="s">
        <v>44</v>
      </c>
      <c r="R151" s="4">
        <v>-33877</v>
      </c>
      <c r="S151" s="4">
        <v>0</v>
      </c>
      <c r="T151" s="4">
        <v>-33877</v>
      </c>
      <c r="U151" s="4" t="s">
        <v>44</v>
      </c>
      <c r="V151" s="4" t="s">
        <v>44</v>
      </c>
      <c r="W151" s="4">
        <v>907</v>
      </c>
      <c r="X151" s="4" t="s">
        <v>44</v>
      </c>
      <c r="Y151" s="4" t="s">
        <v>44</v>
      </c>
      <c r="Z151" s="4">
        <v>-907</v>
      </c>
      <c r="AA151" s="4" t="s">
        <v>44</v>
      </c>
      <c r="AB151" s="4" t="s">
        <v>44</v>
      </c>
      <c r="AC151" s="4">
        <v>997</v>
      </c>
      <c r="AD151" s="4" t="s">
        <v>44</v>
      </c>
      <c r="AE151" s="4" t="s">
        <v>44</v>
      </c>
      <c r="AF151" s="4">
        <v>-997</v>
      </c>
      <c r="AG151" s="93">
        <f t="shared" si="154"/>
        <v>788.65108420163335</v>
      </c>
      <c r="AH151" s="96" t="e">
        <f t="shared" si="155"/>
        <v>#VALUE!</v>
      </c>
      <c r="AI151" s="4">
        <f t="shared" si="156"/>
        <v>5605.7448606026473</v>
      </c>
      <c r="AJ151" s="4">
        <f t="shared" si="157"/>
        <v>3.8017459870459027</v>
      </c>
      <c r="AK151" s="4" t="e">
        <f t="shared" si="158"/>
        <v>#VALUE!</v>
      </c>
      <c r="AL151" s="17">
        <f t="shared" si="159"/>
        <v>-4820.8955223880594</v>
      </c>
      <c r="AM151" s="4">
        <f t="shared" si="160"/>
        <v>0</v>
      </c>
      <c r="AN151" s="4">
        <f t="shared" si="161"/>
        <v>-4820.8955223880594</v>
      </c>
      <c r="AO151" s="4">
        <f t="shared" si="162"/>
        <v>776.82343001971276</v>
      </c>
      <c r="AP151" s="4" t="e">
        <f t="shared" si="163"/>
        <v>#VALUE!</v>
      </c>
      <c r="AQ151" s="4">
        <f t="shared" si="164"/>
        <v>5542.9456491129258</v>
      </c>
      <c r="AR151" s="4">
        <f t="shared" si="165"/>
        <v>3.9425513939735284</v>
      </c>
      <c r="AS151" s="4" t="e">
        <f t="shared" si="166"/>
        <v>#VALUE!</v>
      </c>
      <c r="AT151" s="17">
        <f t="shared" si="167"/>
        <v>-4770.0647704871872</v>
      </c>
      <c r="AU151" s="4">
        <f t="shared" si="168"/>
        <v>0</v>
      </c>
      <c r="AV151" s="4">
        <f t="shared" si="169"/>
        <v>-4770.0647704871872</v>
      </c>
      <c r="AW151" s="4" t="e">
        <f t="shared" si="170"/>
        <v>#VALUE!</v>
      </c>
      <c r="AX151" s="4" t="e">
        <f t="shared" si="171"/>
        <v>#VALUE!</v>
      </c>
      <c r="AY151" s="4">
        <f t="shared" si="172"/>
        <v>127.7105040833568</v>
      </c>
      <c r="AZ151" s="4" t="e">
        <f t="shared" si="173"/>
        <v>#VALUE!</v>
      </c>
      <c r="BA151" s="4" t="e">
        <f t="shared" si="174"/>
        <v>#VALUE!</v>
      </c>
      <c r="BB151" s="20">
        <f t="shared" si="175"/>
        <v>-127.7105040833568</v>
      </c>
      <c r="BC151" s="4" t="e">
        <f t="shared" si="176"/>
        <v>#VALUE!</v>
      </c>
      <c r="BD151" s="4" t="e">
        <f t="shared" si="177"/>
        <v>#VALUE!</v>
      </c>
      <c r="BE151" s="4">
        <f t="shared" si="178"/>
        <v>140.38299070684315</v>
      </c>
      <c r="BF151" s="4" t="e">
        <f t="shared" si="179"/>
        <v>#VALUE!</v>
      </c>
      <c r="BG151" s="4" t="e">
        <f t="shared" si="180"/>
        <v>#VALUE!</v>
      </c>
      <c r="BH151" s="20">
        <f t="shared" si="181"/>
        <v>-140.38299070684315</v>
      </c>
      <c r="BI151" s="194">
        <f t="shared" si="123"/>
        <v>-7.7109119362639422E-3</v>
      </c>
      <c r="BJ151" s="184">
        <f t="shared" si="153"/>
        <v>-7.7109119362639422E-3</v>
      </c>
    </row>
    <row r="152" spans="1:62" ht="12">
      <c r="A152" s="3" t="s">
        <v>127</v>
      </c>
      <c r="B152" s="4">
        <v>7008</v>
      </c>
      <c r="C152" s="51" t="s">
        <v>128</v>
      </c>
      <c r="D152" s="4">
        <v>19</v>
      </c>
      <c r="E152" s="4">
        <v>5779</v>
      </c>
      <c r="F152" s="4">
        <v>0</v>
      </c>
      <c r="G152" s="4">
        <v>37293</v>
      </c>
      <c r="H152" s="4">
        <v>142</v>
      </c>
      <c r="I152" s="4">
        <v>0</v>
      </c>
      <c r="J152" s="4">
        <v>-31656</v>
      </c>
      <c r="K152" s="4">
        <v>63</v>
      </c>
      <c r="L152" s="4">
        <v>-31593</v>
      </c>
      <c r="M152" s="4">
        <v>5182</v>
      </c>
      <c r="N152" s="4">
        <v>0</v>
      </c>
      <c r="O152" s="4">
        <v>37688</v>
      </c>
      <c r="P152" s="4">
        <v>141</v>
      </c>
      <c r="Q152" s="4">
        <v>0</v>
      </c>
      <c r="R152" s="4">
        <v>-32647</v>
      </c>
      <c r="S152" s="4">
        <v>65</v>
      </c>
      <c r="T152" s="4">
        <v>-32582</v>
      </c>
      <c r="U152" s="4">
        <v>0</v>
      </c>
      <c r="V152" s="4">
        <v>0</v>
      </c>
      <c r="W152" s="4">
        <v>794</v>
      </c>
      <c r="X152" s="4">
        <v>0</v>
      </c>
      <c r="Y152" s="4">
        <v>0</v>
      </c>
      <c r="Z152" s="4">
        <v>-794</v>
      </c>
      <c r="AA152" s="4">
        <v>0</v>
      </c>
      <c r="AB152" s="4">
        <v>0</v>
      </c>
      <c r="AC152" s="4">
        <v>870</v>
      </c>
      <c r="AD152" s="4">
        <v>0</v>
      </c>
      <c r="AE152" s="4">
        <v>0</v>
      </c>
      <c r="AF152" s="4">
        <v>-870</v>
      </c>
      <c r="AG152" s="93">
        <f t="shared" si="154"/>
        <v>824.62899543379001</v>
      </c>
      <c r="AH152" s="96">
        <f t="shared" si="155"/>
        <v>0</v>
      </c>
      <c r="AI152" s="4">
        <f t="shared" si="156"/>
        <v>5321.4897260273974</v>
      </c>
      <c r="AJ152" s="4">
        <f t="shared" si="157"/>
        <v>20.262557077625569</v>
      </c>
      <c r="AK152" s="4">
        <f t="shared" si="158"/>
        <v>0</v>
      </c>
      <c r="AL152" s="17">
        <f t="shared" si="159"/>
        <v>-4517.1232876712329</v>
      </c>
      <c r="AM152" s="4">
        <f t="shared" si="160"/>
        <v>8.9897260273972606</v>
      </c>
      <c r="AN152" s="4">
        <f t="shared" si="161"/>
        <v>-4508.1335616438355</v>
      </c>
      <c r="AO152" s="4">
        <f t="shared" si="162"/>
        <v>739.44063926940635</v>
      </c>
      <c r="AP152" s="4">
        <f t="shared" si="163"/>
        <v>0</v>
      </c>
      <c r="AQ152" s="4">
        <f t="shared" si="164"/>
        <v>5377.8538812785391</v>
      </c>
      <c r="AR152" s="4">
        <f t="shared" si="165"/>
        <v>20.11986301369863</v>
      </c>
      <c r="AS152" s="4">
        <f t="shared" si="166"/>
        <v>0</v>
      </c>
      <c r="AT152" s="17">
        <f t="shared" si="167"/>
        <v>-4658.5331050228315</v>
      </c>
      <c r="AU152" s="4">
        <f t="shared" si="168"/>
        <v>9.275114155251142</v>
      </c>
      <c r="AV152" s="4">
        <f t="shared" si="169"/>
        <v>-4649.2579908675798</v>
      </c>
      <c r="AW152" s="4">
        <f t="shared" si="170"/>
        <v>0</v>
      </c>
      <c r="AX152" s="4">
        <f t="shared" si="171"/>
        <v>0</v>
      </c>
      <c r="AY152" s="4">
        <f t="shared" si="172"/>
        <v>113.29908675799086</v>
      </c>
      <c r="AZ152" s="4">
        <f t="shared" si="173"/>
        <v>0</v>
      </c>
      <c r="BA152" s="4">
        <f t="shared" si="174"/>
        <v>0</v>
      </c>
      <c r="BB152" s="20">
        <f t="shared" si="175"/>
        <v>-113.29908675799086</v>
      </c>
      <c r="BC152" s="4">
        <f t="shared" si="176"/>
        <v>0</v>
      </c>
      <c r="BD152" s="4">
        <f t="shared" si="177"/>
        <v>0</v>
      </c>
      <c r="BE152" s="4">
        <f t="shared" si="178"/>
        <v>124.14383561643835</v>
      </c>
      <c r="BF152" s="4">
        <f t="shared" si="179"/>
        <v>0</v>
      </c>
      <c r="BG152" s="4">
        <f t="shared" si="180"/>
        <v>0</v>
      </c>
      <c r="BH152" s="20">
        <f t="shared" si="181"/>
        <v>-124.14383561643835</v>
      </c>
      <c r="BI152" s="194">
        <f t="shared" si="123"/>
        <v>3.2881355932203427E-2</v>
      </c>
      <c r="BJ152" s="184">
        <f t="shared" si="153"/>
        <v>3.2883564393120679E-2</v>
      </c>
    </row>
    <row r="153" spans="1:62" ht="12">
      <c r="A153" s="3" t="s">
        <v>225</v>
      </c>
      <c r="B153" s="4">
        <v>6957</v>
      </c>
      <c r="C153" s="51" t="s">
        <v>226</v>
      </c>
      <c r="D153" s="4">
        <v>4</v>
      </c>
      <c r="E153" s="4">
        <v>680</v>
      </c>
      <c r="F153" s="4">
        <v>0</v>
      </c>
      <c r="G153" s="4">
        <v>29170</v>
      </c>
      <c r="H153" s="4">
        <v>0</v>
      </c>
      <c r="I153" s="4">
        <v>0</v>
      </c>
      <c r="J153" s="4">
        <v>-28490</v>
      </c>
      <c r="K153" s="4">
        <v>0</v>
      </c>
      <c r="L153" s="4">
        <v>-28490</v>
      </c>
      <c r="M153" s="4">
        <v>95</v>
      </c>
      <c r="N153" s="4">
        <v>0</v>
      </c>
      <c r="O153" s="4">
        <v>30197</v>
      </c>
      <c r="P153" s="4">
        <v>0</v>
      </c>
      <c r="Q153" s="4">
        <v>0</v>
      </c>
      <c r="R153" s="4">
        <v>-30102</v>
      </c>
      <c r="S153" s="4">
        <v>0</v>
      </c>
      <c r="T153" s="4">
        <v>-30102</v>
      </c>
      <c r="U153" s="4">
        <v>261</v>
      </c>
      <c r="V153" s="4">
        <v>0</v>
      </c>
      <c r="W153" s="4">
        <v>920</v>
      </c>
      <c r="X153" s="4">
        <v>23</v>
      </c>
      <c r="Y153" s="4">
        <v>0</v>
      </c>
      <c r="Z153" s="4">
        <v>-682</v>
      </c>
      <c r="AA153" s="4">
        <v>263</v>
      </c>
      <c r="AB153" s="4">
        <v>0</v>
      </c>
      <c r="AC153" s="4">
        <v>928</v>
      </c>
      <c r="AD153" s="4">
        <v>24</v>
      </c>
      <c r="AE153" s="4">
        <v>0</v>
      </c>
      <c r="AF153" s="4">
        <v>-689</v>
      </c>
      <c r="AG153" s="93">
        <f t="shared" si="154"/>
        <v>97.743280149489721</v>
      </c>
      <c r="AH153" s="96">
        <f t="shared" si="155"/>
        <v>0</v>
      </c>
      <c r="AI153" s="4">
        <f t="shared" si="156"/>
        <v>4192.8992381773751</v>
      </c>
      <c r="AJ153" s="4">
        <f t="shared" si="157"/>
        <v>0</v>
      </c>
      <c r="AK153" s="4">
        <f t="shared" si="158"/>
        <v>0</v>
      </c>
      <c r="AL153" s="17">
        <f t="shared" si="159"/>
        <v>-4095.1559580278854</v>
      </c>
      <c r="AM153" s="4">
        <f t="shared" si="160"/>
        <v>0</v>
      </c>
      <c r="AN153" s="4">
        <f t="shared" si="161"/>
        <v>-4095.1559580278854</v>
      </c>
      <c r="AO153" s="4">
        <f t="shared" si="162"/>
        <v>13.655311197355182</v>
      </c>
      <c r="AP153" s="4">
        <f t="shared" si="163"/>
        <v>0</v>
      </c>
      <c r="AQ153" s="4">
        <f t="shared" si="164"/>
        <v>4340.5203392266785</v>
      </c>
      <c r="AR153" s="4">
        <f t="shared" si="165"/>
        <v>0</v>
      </c>
      <c r="AS153" s="4">
        <f t="shared" si="166"/>
        <v>0</v>
      </c>
      <c r="AT153" s="17">
        <f t="shared" si="167"/>
        <v>-4326.8650280293232</v>
      </c>
      <c r="AU153" s="4">
        <f t="shared" si="168"/>
        <v>0</v>
      </c>
      <c r="AV153" s="4">
        <f t="shared" si="169"/>
        <v>-4326.8650280293232</v>
      </c>
      <c r="AW153" s="4">
        <f t="shared" si="170"/>
        <v>37.516170763260028</v>
      </c>
      <c r="AX153" s="4">
        <f t="shared" si="171"/>
        <v>0</v>
      </c>
      <c r="AY153" s="4">
        <f t="shared" si="172"/>
        <v>132.24090843754493</v>
      </c>
      <c r="AZ153" s="4">
        <f t="shared" si="173"/>
        <v>3.3060227109386231</v>
      </c>
      <c r="BA153" s="4">
        <f t="shared" si="174"/>
        <v>0</v>
      </c>
      <c r="BB153" s="20">
        <f t="shared" si="175"/>
        <v>-98.030760385223516</v>
      </c>
      <c r="BC153" s="4">
        <f t="shared" si="176"/>
        <v>37.803650998993817</v>
      </c>
      <c r="BD153" s="4">
        <f t="shared" si="177"/>
        <v>0</v>
      </c>
      <c r="BE153" s="4">
        <f t="shared" si="178"/>
        <v>133.39082938048008</v>
      </c>
      <c r="BF153" s="4">
        <f t="shared" si="179"/>
        <v>3.4497628288055195</v>
      </c>
      <c r="BG153" s="4">
        <f t="shared" si="180"/>
        <v>0</v>
      </c>
      <c r="BH153" s="20">
        <f t="shared" si="181"/>
        <v>-99.036941210291786</v>
      </c>
      <c r="BI153" s="194">
        <f t="shared" si="123"/>
        <v>5.5498423145482034E-2</v>
      </c>
      <c r="BJ153" s="184">
        <f t="shared" si="153"/>
        <v>5.5498423145482034E-2</v>
      </c>
    </row>
    <row r="154" spans="1:62" ht="12">
      <c r="A154" s="3" t="s">
        <v>531</v>
      </c>
      <c r="B154" s="4">
        <v>6891</v>
      </c>
      <c r="C154" s="51" t="s">
        <v>532</v>
      </c>
      <c r="D154" s="4">
        <v>11</v>
      </c>
      <c r="E154" s="4">
        <v>2589</v>
      </c>
      <c r="F154" s="4">
        <v>0</v>
      </c>
      <c r="G154" s="4">
        <v>37862</v>
      </c>
      <c r="H154" s="4">
        <v>174</v>
      </c>
      <c r="I154" s="4" t="s">
        <v>44</v>
      </c>
      <c r="J154" s="4">
        <v>-35447</v>
      </c>
      <c r="K154" s="4" t="s">
        <v>44</v>
      </c>
      <c r="L154" s="4">
        <v>-35447</v>
      </c>
      <c r="M154" s="4">
        <v>2269</v>
      </c>
      <c r="N154" s="4">
        <v>0</v>
      </c>
      <c r="O154" s="4">
        <v>38131</v>
      </c>
      <c r="P154" s="4">
        <v>174</v>
      </c>
      <c r="Q154" s="4" t="s">
        <v>44</v>
      </c>
      <c r="R154" s="4">
        <v>-36036</v>
      </c>
      <c r="S154" s="4" t="s">
        <v>44</v>
      </c>
      <c r="T154" s="4">
        <v>-36036</v>
      </c>
      <c r="U154" s="4">
        <v>0</v>
      </c>
      <c r="V154" s="4">
        <v>0</v>
      </c>
      <c r="W154" s="4">
        <v>638</v>
      </c>
      <c r="X154" s="4">
        <v>0</v>
      </c>
      <c r="Y154" s="4" t="s">
        <v>44</v>
      </c>
      <c r="Z154" s="4">
        <v>-638</v>
      </c>
      <c r="AA154" s="4">
        <v>0</v>
      </c>
      <c r="AB154" s="4">
        <v>0</v>
      </c>
      <c r="AC154" s="4">
        <v>651</v>
      </c>
      <c r="AD154" s="4">
        <v>0</v>
      </c>
      <c r="AE154" s="4" t="s">
        <v>44</v>
      </c>
      <c r="AF154" s="4">
        <v>-651</v>
      </c>
      <c r="AG154" s="93">
        <f t="shared" si="154"/>
        <v>375.70744449281671</v>
      </c>
      <c r="AH154" s="96">
        <f t="shared" si="155"/>
        <v>0</v>
      </c>
      <c r="AI154" s="4">
        <f t="shared" si="156"/>
        <v>5494.4130024669857</v>
      </c>
      <c r="AJ154" s="4">
        <f t="shared" si="157"/>
        <v>25.25032651284284</v>
      </c>
      <c r="AK154" s="4" t="e">
        <f t="shared" si="158"/>
        <v>#VALUE!</v>
      </c>
      <c r="AL154" s="17">
        <f t="shared" si="159"/>
        <v>-5143.9558844870116</v>
      </c>
      <c r="AM154" s="4" t="e">
        <f t="shared" si="160"/>
        <v>#VALUE!</v>
      </c>
      <c r="AN154" s="4">
        <f t="shared" si="161"/>
        <v>-5143.9558844870116</v>
      </c>
      <c r="AO154" s="4">
        <f t="shared" si="162"/>
        <v>329.27006240023218</v>
      </c>
      <c r="AP154" s="4">
        <f t="shared" si="163"/>
        <v>0</v>
      </c>
      <c r="AQ154" s="4">
        <f t="shared" si="164"/>
        <v>5533.4494267885648</v>
      </c>
      <c r="AR154" s="4">
        <f t="shared" si="165"/>
        <v>25.25032651284284</v>
      </c>
      <c r="AS154" s="4" t="e">
        <f t="shared" si="166"/>
        <v>#VALUE!</v>
      </c>
      <c r="AT154" s="17">
        <f t="shared" si="167"/>
        <v>-5229.4296909011755</v>
      </c>
      <c r="AU154" s="4" t="e">
        <f t="shared" si="168"/>
        <v>#VALUE!</v>
      </c>
      <c r="AV154" s="4">
        <f t="shared" si="169"/>
        <v>-5229.4296909011755</v>
      </c>
      <c r="AW154" s="4">
        <f t="shared" si="170"/>
        <v>0</v>
      </c>
      <c r="AX154" s="4">
        <f t="shared" si="171"/>
        <v>0</v>
      </c>
      <c r="AY154" s="4">
        <f t="shared" si="172"/>
        <v>92.584530547090409</v>
      </c>
      <c r="AZ154" s="4">
        <f t="shared" si="173"/>
        <v>0</v>
      </c>
      <c r="BA154" s="4" t="e">
        <f t="shared" si="174"/>
        <v>#VALUE!</v>
      </c>
      <c r="BB154" s="20">
        <f t="shared" si="175"/>
        <v>-92.584530547090409</v>
      </c>
      <c r="BC154" s="4">
        <f t="shared" si="176"/>
        <v>0</v>
      </c>
      <c r="BD154" s="4">
        <f t="shared" si="177"/>
        <v>0</v>
      </c>
      <c r="BE154" s="4">
        <f t="shared" si="178"/>
        <v>94.471049194601648</v>
      </c>
      <c r="BF154" s="4">
        <f t="shared" si="179"/>
        <v>0</v>
      </c>
      <c r="BG154" s="4" t="e">
        <f t="shared" si="180"/>
        <v>#VALUE!</v>
      </c>
      <c r="BH154" s="20">
        <f t="shared" si="181"/>
        <v>-94.471049194601648</v>
      </c>
      <c r="BI154" s="194">
        <f t="shared" si="123"/>
        <v>1.6682832201746045E-2</v>
      </c>
      <c r="BJ154" s="184">
        <f t="shared" si="153"/>
        <v>1.6682832201746045E-2</v>
      </c>
    </row>
    <row r="155" spans="1:62" ht="12">
      <c r="A155" s="3" t="s">
        <v>119</v>
      </c>
      <c r="B155" s="4">
        <v>6876</v>
      </c>
      <c r="C155" s="51" t="s">
        <v>120</v>
      </c>
      <c r="D155" s="4">
        <v>6</v>
      </c>
      <c r="E155" s="4">
        <v>4862</v>
      </c>
      <c r="F155" s="4">
        <v>0</v>
      </c>
      <c r="G155" s="4">
        <v>32729</v>
      </c>
      <c r="H155" s="4">
        <v>61</v>
      </c>
      <c r="I155" s="4">
        <v>0</v>
      </c>
      <c r="J155" s="4">
        <v>-27928</v>
      </c>
      <c r="K155" s="4">
        <v>0</v>
      </c>
      <c r="L155" s="4">
        <v>-27928</v>
      </c>
      <c r="M155" s="4">
        <v>4594</v>
      </c>
      <c r="N155" s="4">
        <v>0</v>
      </c>
      <c r="O155" s="4">
        <v>33308</v>
      </c>
      <c r="P155" s="4">
        <v>32</v>
      </c>
      <c r="Q155" s="4">
        <v>0</v>
      </c>
      <c r="R155" s="4">
        <v>-28746</v>
      </c>
      <c r="S155" s="4">
        <v>0</v>
      </c>
      <c r="T155" s="4">
        <v>-28746</v>
      </c>
      <c r="U155" s="4">
        <v>0</v>
      </c>
      <c r="V155" s="4">
        <v>0</v>
      </c>
      <c r="W155" s="4">
        <v>549</v>
      </c>
      <c r="X155" s="4">
        <v>0</v>
      </c>
      <c r="Y155" s="4">
        <v>0</v>
      </c>
      <c r="Z155" s="4">
        <v>-549</v>
      </c>
      <c r="AA155" s="4">
        <v>0</v>
      </c>
      <c r="AB155" s="4">
        <v>0</v>
      </c>
      <c r="AC155" s="4">
        <v>566</v>
      </c>
      <c r="AD155" s="4">
        <v>0</v>
      </c>
      <c r="AE155" s="4">
        <v>0</v>
      </c>
      <c r="AF155" s="4">
        <v>-566</v>
      </c>
      <c r="AG155" s="93">
        <f t="shared" si="154"/>
        <v>707.09714950552643</v>
      </c>
      <c r="AH155" s="96">
        <f t="shared" si="155"/>
        <v>0</v>
      </c>
      <c r="AI155" s="4">
        <f t="shared" si="156"/>
        <v>4759.8894706224546</v>
      </c>
      <c r="AJ155" s="4">
        <f t="shared" si="157"/>
        <v>8.8714368819080853</v>
      </c>
      <c r="AK155" s="4">
        <f t="shared" si="158"/>
        <v>0</v>
      </c>
      <c r="AL155" s="17">
        <f t="shared" si="159"/>
        <v>-4061.6637579988364</v>
      </c>
      <c r="AM155" s="4">
        <f t="shared" si="160"/>
        <v>0</v>
      </c>
      <c r="AN155" s="4">
        <f t="shared" si="161"/>
        <v>-4061.6637579988364</v>
      </c>
      <c r="AO155" s="4">
        <f t="shared" si="162"/>
        <v>668.1210005817336</v>
      </c>
      <c r="AP155" s="4">
        <f t="shared" si="163"/>
        <v>0</v>
      </c>
      <c r="AQ155" s="4">
        <f t="shared" si="164"/>
        <v>4844.0954043048287</v>
      </c>
      <c r="AR155" s="4">
        <f t="shared" si="165"/>
        <v>4.6538685282140779</v>
      </c>
      <c r="AS155" s="4">
        <f t="shared" si="166"/>
        <v>0</v>
      </c>
      <c r="AT155" s="17">
        <f t="shared" si="167"/>
        <v>-4180.6282722513088</v>
      </c>
      <c r="AU155" s="4">
        <f t="shared" si="168"/>
        <v>0</v>
      </c>
      <c r="AV155" s="4">
        <f t="shared" si="169"/>
        <v>-4180.6282722513088</v>
      </c>
      <c r="AW155" s="4">
        <f t="shared" si="170"/>
        <v>0</v>
      </c>
      <c r="AX155" s="4">
        <f t="shared" si="171"/>
        <v>0</v>
      </c>
      <c r="AY155" s="4">
        <f t="shared" si="172"/>
        <v>79.842931937172779</v>
      </c>
      <c r="AZ155" s="4">
        <f t="shared" si="173"/>
        <v>0</v>
      </c>
      <c r="BA155" s="4">
        <f t="shared" si="174"/>
        <v>0</v>
      </c>
      <c r="BB155" s="20">
        <f t="shared" si="175"/>
        <v>-79.842931937172779</v>
      </c>
      <c r="BC155" s="4">
        <f t="shared" si="176"/>
        <v>0</v>
      </c>
      <c r="BD155" s="4">
        <f t="shared" si="177"/>
        <v>0</v>
      </c>
      <c r="BE155" s="4">
        <f t="shared" si="178"/>
        <v>82.315299592786502</v>
      </c>
      <c r="BF155" s="4">
        <f t="shared" si="179"/>
        <v>0</v>
      </c>
      <c r="BG155" s="4">
        <f t="shared" si="180"/>
        <v>0</v>
      </c>
      <c r="BH155" s="20">
        <f t="shared" si="181"/>
        <v>-82.315299592786502</v>
      </c>
      <c r="BI155" s="194">
        <f t="shared" si="123"/>
        <v>2.9321908908944039E-2</v>
      </c>
      <c r="BJ155" s="184">
        <f t="shared" si="153"/>
        <v>2.9321908908944039E-2</v>
      </c>
    </row>
    <row r="156" spans="1:62" ht="12">
      <c r="A156" s="3" t="s">
        <v>69</v>
      </c>
      <c r="B156" s="4">
        <v>6803</v>
      </c>
      <c r="C156" s="51" t="s">
        <v>70</v>
      </c>
      <c r="D156" s="4">
        <v>17</v>
      </c>
      <c r="E156" s="4">
        <v>4846</v>
      </c>
      <c r="F156" s="4">
        <v>0</v>
      </c>
      <c r="G156" s="4">
        <v>36676</v>
      </c>
      <c r="H156" s="4">
        <v>52</v>
      </c>
      <c r="I156" s="4">
        <v>0</v>
      </c>
      <c r="J156" s="4">
        <v>-31882</v>
      </c>
      <c r="K156" s="4">
        <v>0</v>
      </c>
      <c r="L156" s="4">
        <v>-31882</v>
      </c>
      <c r="M156" s="4">
        <v>4975</v>
      </c>
      <c r="N156" s="4">
        <v>0</v>
      </c>
      <c r="O156" s="4">
        <v>36078</v>
      </c>
      <c r="P156" s="4">
        <v>60</v>
      </c>
      <c r="Q156" s="4">
        <v>0</v>
      </c>
      <c r="R156" s="4">
        <v>-31163</v>
      </c>
      <c r="S156" s="4">
        <v>0</v>
      </c>
      <c r="T156" s="4">
        <v>-31163</v>
      </c>
      <c r="U156" s="4">
        <v>0</v>
      </c>
      <c r="V156" s="4">
        <v>0</v>
      </c>
      <c r="W156" s="4">
        <v>804</v>
      </c>
      <c r="X156" s="4">
        <v>0</v>
      </c>
      <c r="Y156" s="4">
        <v>0</v>
      </c>
      <c r="Z156" s="4">
        <v>-804</v>
      </c>
      <c r="AA156" s="4">
        <v>0</v>
      </c>
      <c r="AB156" s="4">
        <v>0</v>
      </c>
      <c r="AC156" s="4">
        <v>918</v>
      </c>
      <c r="AD156" s="4">
        <v>0</v>
      </c>
      <c r="AE156" s="4">
        <v>0</v>
      </c>
      <c r="AF156" s="4">
        <v>-918</v>
      </c>
      <c r="AG156" s="93">
        <f t="shared" si="154"/>
        <v>712.33279435543147</v>
      </c>
      <c r="AH156" s="96">
        <f t="shared" si="155"/>
        <v>0</v>
      </c>
      <c r="AI156" s="4">
        <f t="shared" si="156"/>
        <v>5391.150962810525</v>
      </c>
      <c r="AJ156" s="4">
        <f t="shared" si="157"/>
        <v>7.6436866088490376</v>
      </c>
      <c r="AK156" s="4">
        <f t="shared" si="158"/>
        <v>0</v>
      </c>
      <c r="AL156" s="17">
        <f t="shared" si="159"/>
        <v>-4686.4618550639425</v>
      </c>
      <c r="AM156" s="4">
        <f t="shared" si="160"/>
        <v>0</v>
      </c>
      <c r="AN156" s="4">
        <f t="shared" si="161"/>
        <v>-4686.4618550639425</v>
      </c>
      <c r="AO156" s="4">
        <f t="shared" si="162"/>
        <v>731.29501690430698</v>
      </c>
      <c r="AP156" s="4">
        <f t="shared" si="163"/>
        <v>0</v>
      </c>
      <c r="AQ156" s="4">
        <f t="shared" si="164"/>
        <v>5303.2485668087611</v>
      </c>
      <c r="AR156" s="4">
        <f t="shared" si="165"/>
        <v>8.8196383948258124</v>
      </c>
      <c r="AS156" s="4">
        <f t="shared" si="166"/>
        <v>0</v>
      </c>
      <c r="AT156" s="17">
        <f t="shared" si="167"/>
        <v>-4580.7731882992794</v>
      </c>
      <c r="AU156" s="4">
        <f t="shared" si="168"/>
        <v>0</v>
      </c>
      <c r="AV156" s="4">
        <f t="shared" si="169"/>
        <v>-4580.7731882992794</v>
      </c>
      <c r="AW156" s="4">
        <f t="shared" si="170"/>
        <v>0</v>
      </c>
      <c r="AX156" s="4">
        <f t="shared" si="171"/>
        <v>0</v>
      </c>
      <c r="AY156" s="4">
        <f t="shared" si="172"/>
        <v>118.18315449066588</v>
      </c>
      <c r="AZ156" s="4">
        <f t="shared" si="173"/>
        <v>0</v>
      </c>
      <c r="BA156" s="4">
        <f t="shared" si="174"/>
        <v>0</v>
      </c>
      <c r="BB156" s="20">
        <f t="shared" si="175"/>
        <v>-118.18315449066588</v>
      </c>
      <c r="BC156" s="4">
        <f t="shared" si="176"/>
        <v>0</v>
      </c>
      <c r="BD156" s="4">
        <f t="shared" si="177"/>
        <v>0</v>
      </c>
      <c r="BE156" s="4">
        <f t="shared" si="178"/>
        <v>134.94046744083494</v>
      </c>
      <c r="BF156" s="4">
        <f t="shared" si="179"/>
        <v>0</v>
      </c>
      <c r="BG156" s="4">
        <f t="shared" si="180"/>
        <v>0</v>
      </c>
      <c r="BH156" s="20">
        <f t="shared" si="181"/>
        <v>-134.94046744083494</v>
      </c>
      <c r="BI156" s="194">
        <f t="shared" si="123"/>
        <v>-1.8509453588692493E-2</v>
      </c>
      <c r="BJ156" s="184">
        <f t="shared" si="153"/>
        <v>-1.8509453588692493E-2</v>
      </c>
    </row>
    <row r="157" spans="1:62" ht="12">
      <c r="A157" s="3" t="s">
        <v>83</v>
      </c>
      <c r="B157" s="4">
        <v>6785</v>
      </c>
      <c r="C157" s="51" t="s">
        <v>84</v>
      </c>
      <c r="D157" s="4">
        <v>4</v>
      </c>
      <c r="E157" s="4">
        <v>430</v>
      </c>
      <c r="F157" s="4">
        <v>0</v>
      </c>
      <c r="G157" s="4">
        <v>32206</v>
      </c>
      <c r="H157" s="4">
        <v>0</v>
      </c>
      <c r="I157" s="4">
        <v>0</v>
      </c>
      <c r="J157" s="4">
        <v>-31776</v>
      </c>
      <c r="K157" s="4">
        <v>3</v>
      </c>
      <c r="L157" s="4">
        <v>-31773</v>
      </c>
      <c r="M157" s="4">
        <v>300</v>
      </c>
      <c r="N157" s="4">
        <v>0</v>
      </c>
      <c r="O157" s="4">
        <v>32373</v>
      </c>
      <c r="P157" s="4">
        <v>0</v>
      </c>
      <c r="Q157" s="4">
        <v>0</v>
      </c>
      <c r="R157" s="4">
        <v>-32073</v>
      </c>
      <c r="S157" s="4">
        <v>3</v>
      </c>
      <c r="T157" s="4">
        <v>-32070</v>
      </c>
      <c r="U157" s="4">
        <v>0</v>
      </c>
      <c r="V157" s="4">
        <v>0</v>
      </c>
      <c r="W157" s="4">
        <v>746</v>
      </c>
      <c r="X157" s="4">
        <v>0</v>
      </c>
      <c r="Y157" s="4">
        <v>0</v>
      </c>
      <c r="Z157" s="4">
        <v>-746</v>
      </c>
      <c r="AA157" s="4">
        <v>0</v>
      </c>
      <c r="AB157" s="4">
        <v>0</v>
      </c>
      <c r="AC157" s="4">
        <v>735</v>
      </c>
      <c r="AD157" s="4">
        <v>0</v>
      </c>
      <c r="AE157" s="4">
        <v>0</v>
      </c>
      <c r="AF157" s="4">
        <v>-735</v>
      </c>
      <c r="AG157" s="93">
        <f t="shared" si="154"/>
        <v>63.375092114959472</v>
      </c>
      <c r="AH157" s="96">
        <f t="shared" si="155"/>
        <v>0</v>
      </c>
      <c r="AI157" s="4">
        <f t="shared" si="156"/>
        <v>4746.6470154753133</v>
      </c>
      <c r="AJ157" s="4">
        <f t="shared" si="157"/>
        <v>0</v>
      </c>
      <c r="AK157" s="4">
        <f t="shared" si="158"/>
        <v>0</v>
      </c>
      <c r="AL157" s="17">
        <f t="shared" si="159"/>
        <v>-4683.2719233603539</v>
      </c>
      <c r="AM157" s="4">
        <f t="shared" si="160"/>
        <v>0.44215180545320559</v>
      </c>
      <c r="AN157" s="4">
        <f t="shared" si="161"/>
        <v>-4682.8297715549006</v>
      </c>
      <c r="AO157" s="4">
        <f t="shared" si="162"/>
        <v>44.215180545320557</v>
      </c>
      <c r="AP157" s="4">
        <f t="shared" si="163"/>
        <v>0</v>
      </c>
      <c r="AQ157" s="4">
        <f t="shared" si="164"/>
        <v>4771.2601326455415</v>
      </c>
      <c r="AR157" s="4">
        <f t="shared" si="165"/>
        <v>0</v>
      </c>
      <c r="AS157" s="4">
        <f t="shared" si="166"/>
        <v>0</v>
      </c>
      <c r="AT157" s="17">
        <f t="shared" si="167"/>
        <v>-4727.0449521002211</v>
      </c>
      <c r="AU157" s="4">
        <f t="shared" si="168"/>
        <v>0.44215180545320559</v>
      </c>
      <c r="AV157" s="4">
        <f t="shared" si="169"/>
        <v>-4726.6028002947678</v>
      </c>
      <c r="AW157" s="4">
        <f t="shared" si="170"/>
        <v>0</v>
      </c>
      <c r="AX157" s="4">
        <f t="shared" si="171"/>
        <v>0</v>
      </c>
      <c r="AY157" s="4">
        <f t="shared" si="172"/>
        <v>109.94841562269713</v>
      </c>
      <c r="AZ157" s="4">
        <f t="shared" si="173"/>
        <v>0</v>
      </c>
      <c r="BA157" s="4">
        <f t="shared" si="174"/>
        <v>0</v>
      </c>
      <c r="BB157" s="20">
        <f t="shared" si="175"/>
        <v>-109.94841562269713</v>
      </c>
      <c r="BC157" s="4">
        <f t="shared" si="176"/>
        <v>0</v>
      </c>
      <c r="BD157" s="4">
        <f t="shared" si="177"/>
        <v>0</v>
      </c>
      <c r="BE157" s="4">
        <f t="shared" si="178"/>
        <v>108.32719233603537</v>
      </c>
      <c r="BF157" s="4">
        <f t="shared" si="179"/>
        <v>0</v>
      </c>
      <c r="BG157" s="4">
        <f t="shared" si="180"/>
        <v>0</v>
      </c>
      <c r="BH157" s="20">
        <f t="shared" si="181"/>
        <v>-108.32719233603537</v>
      </c>
      <c r="BI157" s="194">
        <f t="shared" si="123"/>
        <v>8.7940471065739434E-3</v>
      </c>
      <c r="BJ157" s="184">
        <f t="shared" si="153"/>
        <v>8.794858390479332E-3</v>
      </c>
    </row>
    <row r="158" spans="1:62" ht="12">
      <c r="A158" s="3" t="s">
        <v>203</v>
      </c>
      <c r="B158" s="4">
        <v>6617</v>
      </c>
      <c r="C158" s="51" t="s">
        <v>204</v>
      </c>
      <c r="D158" s="4">
        <v>2</v>
      </c>
      <c r="E158" s="4">
        <v>4224</v>
      </c>
      <c r="F158" s="4" t="s">
        <v>44</v>
      </c>
      <c r="G158" s="4">
        <v>30098</v>
      </c>
      <c r="H158" s="4">
        <v>107</v>
      </c>
      <c r="I158" s="4" t="s">
        <v>44</v>
      </c>
      <c r="J158" s="4">
        <v>-25981</v>
      </c>
      <c r="K158" s="4">
        <v>30</v>
      </c>
      <c r="L158" s="4">
        <v>-25951</v>
      </c>
      <c r="M158" s="4">
        <v>3242</v>
      </c>
      <c r="N158" s="4" t="s">
        <v>44</v>
      </c>
      <c r="O158" s="4">
        <v>31292</v>
      </c>
      <c r="P158" s="4">
        <v>175</v>
      </c>
      <c r="Q158" s="4" t="s">
        <v>44</v>
      </c>
      <c r="R158" s="4">
        <v>-28225</v>
      </c>
      <c r="S158" s="4">
        <v>30</v>
      </c>
      <c r="T158" s="4">
        <v>-28195</v>
      </c>
      <c r="U158" s="4" t="s">
        <v>44</v>
      </c>
      <c r="V158" s="4" t="s">
        <v>44</v>
      </c>
      <c r="W158" s="4">
        <v>500</v>
      </c>
      <c r="X158" s="4" t="s">
        <v>44</v>
      </c>
      <c r="Y158" s="4" t="s">
        <v>44</v>
      </c>
      <c r="Z158" s="4">
        <v>-500</v>
      </c>
      <c r="AA158" s="4" t="s">
        <v>44</v>
      </c>
      <c r="AB158" s="4" t="s">
        <v>44</v>
      </c>
      <c r="AC158" s="4">
        <v>526</v>
      </c>
      <c r="AD158" s="4" t="s">
        <v>44</v>
      </c>
      <c r="AE158" s="4" t="s">
        <v>44</v>
      </c>
      <c r="AF158" s="4">
        <v>-526</v>
      </c>
      <c r="AG158" s="93">
        <f t="shared" si="154"/>
        <v>638.3557503400333</v>
      </c>
      <c r="AH158" s="96" t="e">
        <f t="shared" si="155"/>
        <v>#VALUE!</v>
      </c>
      <c r="AI158" s="4">
        <f t="shared" si="156"/>
        <v>4548.5869729484657</v>
      </c>
      <c r="AJ158" s="4">
        <f t="shared" si="157"/>
        <v>16.170470001511259</v>
      </c>
      <c r="AK158" s="4" t="e">
        <f t="shared" si="158"/>
        <v>#VALUE!</v>
      </c>
      <c r="AL158" s="17">
        <f t="shared" si="159"/>
        <v>-3926.4016926099439</v>
      </c>
      <c r="AM158" s="4">
        <f t="shared" si="160"/>
        <v>4.5337766359377358</v>
      </c>
      <c r="AN158" s="4">
        <f t="shared" si="161"/>
        <v>-3921.8679159740063</v>
      </c>
      <c r="AO158" s="4">
        <f t="shared" si="162"/>
        <v>489.95012845700467</v>
      </c>
      <c r="AP158" s="4" t="e">
        <f t="shared" si="163"/>
        <v>#VALUE!</v>
      </c>
      <c r="AQ158" s="4">
        <f t="shared" si="164"/>
        <v>4729.0312830587882</v>
      </c>
      <c r="AR158" s="4">
        <f t="shared" si="165"/>
        <v>26.447030376303459</v>
      </c>
      <c r="AS158" s="4" t="e">
        <f t="shared" si="166"/>
        <v>#VALUE!</v>
      </c>
      <c r="AT158" s="17">
        <f t="shared" si="167"/>
        <v>-4265.5281849780868</v>
      </c>
      <c r="AU158" s="4">
        <f t="shared" si="168"/>
        <v>4.5337766359377358</v>
      </c>
      <c r="AV158" s="4">
        <f t="shared" si="169"/>
        <v>-4260.9944083421487</v>
      </c>
      <c r="AW158" s="4" t="e">
        <f t="shared" si="170"/>
        <v>#VALUE!</v>
      </c>
      <c r="AX158" s="4" t="e">
        <f t="shared" si="171"/>
        <v>#VALUE!</v>
      </c>
      <c r="AY158" s="4">
        <f t="shared" si="172"/>
        <v>75.562943932295596</v>
      </c>
      <c r="AZ158" s="4" t="e">
        <f t="shared" si="173"/>
        <v>#VALUE!</v>
      </c>
      <c r="BA158" s="4" t="e">
        <f t="shared" si="174"/>
        <v>#VALUE!</v>
      </c>
      <c r="BB158" s="20">
        <f t="shared" si="175"/>
        <v>-75.562943932295596</v>
      </c>
      <c r="BC158" s="4" t="e">
        <f t="shared" si="176"/>
        <v>#VALUE!</v>
      </c>
      <c r="BD158" s="4" t="e">
        <f t="shared" si="177"/>
        <v>#VALUE!</v>
      </c>
      <c r="BE158" s="4">
        <f t="shared" si="178"/>
        <v>79.492217016774973</v>
      </c>
      <c r="BF158" s="4" t="e">
        <f t="shared" si="179"/>
        <v>#VALUE!</v>
      </c>
      <c r="BG158" s="4" t="e">
        <f t="shared" si="180"/>
        <v>#VALUE!</v>
      </c>
      <c r="BH158" s="20">
        <f t="shared" si="181"/>
        <v>-79.492217016774973</v>
      </c>
      <c r="BI158" s="194">
        <f t="shared" si="123"/>
        <v>8.5721838299157804E-2</v>
      </c>
      <c r="BJ158" s="184">
        <f t="shared" si="153"/>
        <v>8.5819061661184692E-2</v>
      </c>
    </row>
    <row r="159" spans="1:62" ht="12">
      <c r="A159" s="3" t="s">
        <v>71</v>
      </c>
      <c r="B159" s="4">
        <v>6614</v>
      </c>
      <c r="C159" s="51" t="s">
        <v>72</v>
      </c>
      <c r="D159" s="4">
        <v>17</v>
      </c>
      <c r="E159" s="4">
        <v>11282</v>
      </c>
      <c r="F159" s="4">
        <v>0</v>
      </c>
      <c r="G159" s="4">
        <v>39385</v>
      </c>
      <c r="H159" s="4">
        <v>131</v>
      </c>
      <c r="I159" s="4">
        <v>0</v>
      </c>
      <c r="J159" s="4">
        <v>-28234</v>
      </c>
      <c r="K159" s="4">
        <v>0</v>
      </c>
      <c r="L159" s="4">
        <v>-28234</v>
      </c>
      <c r="M159" s="4">
        <v>10378</v>
      </c>
      <c r="N159" s="4">
        <v>0</v>
      </c>
      <c r="O159" s="4">
        <v>39274</v>
      </c>
      <c r="P159" s="4">
        <v>191</v>
      </c>
      <c r="Q159" s="4">
        <v>0</v>
      </c>
      <c r="R159" s="4">
        <v>-29087</v>
      </c>
      <c r="S159" s="4">
        <v>0</v>
      </c>
      <c r="T159" s="4">
        <v>-29087</v>
      </c>
      <c r="U159" s="4">
        <v>0</v>
      </c>
      <c r="V159" s="4">
        <v>0</v>
      </c>
      <c r="W159" s="4">
        <v>808</v>
      </c>
      <c r="X159" s="4">
        <v>0</v>
      </c>
      <c r="Y159" s="4">
        <v>0</v>
      </c>
      <c r="Z159" s="4">
        <v>-808</v>
      </c>
      <c r="AA159" s="4">
        <v>0</v>
      </c>
      <c r="AB159" s="4">
        <v>0</v>
      </c>
      <c r="AC159" s="4">
        <v>851</v>
      </c>
      <c r="AD159" s="4">
        <v>0</v>
      </c>
      <c r="AE159" s="4">
        <v>0</v>
      </c>
      <c r="AF159" s="4">
        <v>-851</v>
      </c>
      <c r="AG159" s="93">
        <f t="shared" si="154"/>
        <v>1705.7756274569097</v>
      </c>
      <c r="AH159" s="96">
        <f t="shared" si="155"/>
        <v>0</v>
      </c>
      <c r="AI159" s="4">
        <f t="shared" si="156"/>
        <v>5954.7928636226188</v>
      </c>
      <c r="AJ159" s="4">
        <f t="shared" si="157"/>
        <v>19.806471121862714</v>
      </c>
      <c r="AK159" s="4">
        <f t="shared" si="158"/>
        <v>0</v>
      </c>
      <c r="AL159" s="17">
        <f t="shared" si="159"/>
        <v>-4268.8237072875718</v>
      </c>
      <c r="AM159" s="4">
        <f t="shared" si="160"/>
        <v>0</v>
      </c>
      <c r="AN159" s="4">
        <f t="shared" si="161"/>
        <v>-4268.8237072875718</v>
      </c>
      <c r="AO159" s="4">
        <f t="shared" si="162"/>
        <v>1569.0958572724523</v>
      </c>
      <c r="AP159" s="4">
        <f t="shared" si="163"/>
        <v>0</v>
      </c>
      <c r="AQ159" s="4">
        <f t="shared" si="164"/>
        <v>5938.010281221651</v>
      </c>
      <c r="AR159" s="4">
        <f t="shared" si="165"/>
        <v>28.878137284547929</v>
      </c>
      <c r="AS159" s="4">
        <f t="shared" si="166"/>
        <v>0</v>
      </c>
      <c r="AT159" s="17">
        <f t="shared" si="167"/>
        <v>-4397.7925612337467</v>
      </c>
      <c r="AU159" s="4">
        <f t="shared" si="168"/>
        <v>0</v>
      </c>
      <c r="AV159" s="4">
        <f t="shared" si="169"/>
        <v>-4397.7925612337467</v>
      </c>
      <c r="AW159" s="4">
        <f t="shared" si="170"/>
        <v>0</v>
      </c>
      <c r="AX159" s="4">
        <f t="shared" si="171"/>
        <v>0</v>
      </c>
      <c r="AY159" s="4">
        <f t="shared" si="172"/>
        <v>122.16510432416086</v>
      </c>
      <c r="AZ159" s="4">
        <f t="shared" si="173"/>
        <v>0</v>
      </c>
      <c r="BA159" s="4">
        <f t="shared" si="174"/>
        <v>0</v>
      </c>
      <c r="BB159" s="20">
        <f t="shared" si="175"/>
        <v>-122.16510432416086</v>
      </c>
      <c r="BC159" s="4">
        <f t="shared" si="176"/>
        <v>0</v>
      </c>
      <c r="BD159" s="4">
        <f t="shared" si="177"/>
        <v>0</v>
      </c>
      <c r="BE159" s="4">
        <f t="shared" si="178"/>
        <v>128.66646507408527</v>
      </c>
      <c r="BF159" s="4">
        <f t="shared" si="179"/>
        <v>0</v>
      </c>
      <c r="BG159" s="4">
        <f t="shared" si="180"/>
        <v>0</v>
      </c>
      <c r="BH159" s="20">
        <f t="shared" si="181"/>
        <v>-128.66646507408527</v>
      </c>
      <c r="BI159" s="194">
        <f t="shared" si="123"/>
        <v>3.0851869705943002E-2</v>
      </c>
      <c r="BJ159" s="184">
        <f t="shared" si="153"/>
        <v>3.0851869705943002E-2</v>
      </c>
    </row>
    <row r="160" spans="1:62" ht="12">
      <c r="A160" s="3" t="s">
        <v>567</v>
      </c>
      <c r="B160" s="4">
        <v>6592</v>
      </c>
      <c r="C160" s="51" t="s">
        <v>568</v>
      </c>
      <c r="D160" s="4">
        <v>17</v>
      </c>
      <c r="E160" s="4">
        <v>2400</v>
      </c>
      <c r="F160" s="4">
        <v>0</v>
      </c>
      <c r="G160" s="4">
        <v>25360</v>
      </c>
      <c r="H160" s="4">
        <v>147</v>
      </c>
      <c r="I160" s="4">
        <v>0</v>
      </c>
      <c r="J160" s="4">
        <v>-23107</v>
      </c>
      <c r="K160" s="4">
        <v>30</v>
      </c>
      <c r="L160" s="4">
        <v>-23077</v>
      </c>
      <c r="M160" s="4">
        <v>2228</v>
      </c>
      <c r="N160" s="4">
        <v>0</v>
      </c>
      <c r="O160" s="4">
        <v>23218</v>
      </c>
      <c r="P160" s="4">
        <v>147</v>
      </c>
      <c r="Q160" s="4">
        <v>0</v>
      </c>
      <c r="R160" s="4">
        <v>-21137</v>
      </c>
      <c r="S160" s="4">
        <v>30</v>
      </c>
      <c r="T160" s="4">
        <v>-21107</v>
      </c>
      <c r="U160" s="4">
        <v>0</v>
      </c>
      <c r="V160" s="4">
        <v>0</v>
      </c>
      <c r="W160" s="4">
        <v>430</v>
      </c>
      <c r="X160" s="4">
        <v>0</v>
      </c>
      <c r="Y160" s="4">
        <v>0</v>
      </c>
      <c r="Z160" s="4">
        <v>-430</v>
      </c>
      <c r="AA160" s="4">
        <v>0</v>
      </c>
      <c r="AB160" s="4">
        <v>0</v>
      </c>
      <c r="AC160" s="4">
        <v>466</v>
      </c>
      <c r="AD160" s="4">
        <v>0</v>
      </c>
      <c r="AE160" s="4">
        <v>0</v>
      </c>
      <c r="AF160" s="4">
        <v>-466</v>
      </c>
      <c r="AG160" s="93">
        <f t="shared" si="154"/>
        <v>364.07766990291265</v>
      </c>
      <c r="AH160" s="96">
        <f t="shared" si="155"/>
        <v>0</v>
      </c>
      <c r="AI160" s="4">
        <f t="shared" si="156"/>
        <v>3847.0873786407765</v>
      </c>
      <c r="AJ160" s="4">
        <f t="shared" si="157"/>
        <v>22.299757281553397</v>
      </c>
      <c r="AK160" s="4">
        <f t="shared" si="158"/>
        <v>0</v>
      </c>
      <c r="AL160" s="17">
        <f t="shared" si="159"/>
        <v>-3505.3094660194174</v>
      </c>
      <c r="AM160" s="4">
        <f t="shared" si="160"/>
        <v>4.5509708737864081</v>
      </c>
      <c r="AN160" s="4">
        <f t="shared" si="161"/>
        <v>-3500.7584951456311</v>
      </c>
      <c r="AO160" s="4">
        <f t="shared" si="162"/>
        <v>337.98543689320388</v>
      </c>
      <c r="AP160" s="4">
        <f t="shared" si="163"/>
        <v>0</v>
      </c>
      <c r="AQ160" s="4">
        <f t="shared" si="164"/>
        <v>3522.1480582524273</v>
      </c>
      <c r="AR160" s="4">
        <f t="shared" si="165"/>
        <v>22.299757281553397</v>
      </c>
      <c r="AS160" s="4">
        <f t="shared" si="166"/>
        <v>0</v>
      </c>
      <c r="AT160" s="17">
        <f t="shared" si="167"/>
        <v>-3206.4623786407765</v>
      </c>
      <c r="AU160" s="4">
        <f t="shared" si="168"/>
        <v>4.5509708737864081</v>
      </c>
      <c r="AV160" s="4">
        <f t="shared" si="169"/>
        <v>-3201.9114077669901</v>
      </c>
      <c r="AW160" s="4">
        <f t="shared" si="170"/>
        <v>0</v>
      </c>
      <c r="AX160" s="4">
        <f t="shared" si="171"/>
        <v>0</v>
      </c>
      <c r="AY160" s="4">
        <f t="shared" si="172"/>
        <v>65.230582524271838</v>
      </c>
      <c r="AZ160" s="4">
        <f t="shared" si="173"/>
        <v>0</v>
      </c>
      <c r="BA160" s="4">
        <f t="shared" si="174"/>
        <v>0</v>
      </c>
      <c r="BB160" s="20">
        <f t="shared" si="175"/>
        <v>-65.230582524271838</v>
      </c>
      <c r="BC160" s="4">
        <f t="shared" si="176"/>
        <v>0</v>
      </c>
      <c r="BD160" s="4">
        <f t="shared" si="177"/>
        <v>0</v>
      </c>
      <c r="BE160" s="4">
        <f t="shared" si="178"/>
        <v>70.69174757281553</v>
      </c>
      <c r="BF160" s="4">
        <f t="shared" si="179"/>
        <v>0</v>
      </c>
      <c r="BG160" s="4">
        <f t="shared" si="180"/>
        <v>0</v>
      </c>
      <c r="BH160" s="20">
        <f t="shared" si="181"/>
        <v>-70.69174757281553</v>
      </c>
      <c r="BI160" s="194">
        <f t="shared" si="123"/>
        <v>-8.2168500658537758E-2</v>
      </c>
      <c r="BJ160" s="184">
        <f t="shared" si="153"/>
        <v>-8.2273365380524988E-2</v>
      </c>
    </row>
    <row r="161" spans="1:62" ht="12">
      <c r="A161" s="3" t="s">
        <v>535</v>
      </c>
      <c r="B161" s="4">
        <v>6587</v>
      </c>
      <c r="C161" s="51" t="s">
        <v>536</v>
      </c>
      <c r="D161" s="4">
        <v>4</v>
      </c>
      <c r="E161" s="4">
        <v>2971</v>
      </c>
      <c r="F161" s="4">
        <v>0</v>
      </c>
      <c r="G161" s="4">
        <v>29744</v>
      </c>
      <c r="H161" s="4">
        <v>48</v>
      </c>
      <c r="I161" s="4">
        <v>0</v>
      </c>
      <c r="J161" s="4">
        <v>-26821</v>
      </c>
      <c r="K161" s="4">
        <v>0</v>
      </c>
      <c r="L161" s="4">
        <v>-26821</v>
      </c>
      <c r="M161" s="4">
        <v>3380</v>
      </c>
      <c r="N161" s="4">
        <v>0</v>
      </c>
      <c r="O161" s="4">
        <v>30832</v>
      </c>
      <c r="P161" s="4">
        <v>28</v>
      </c>
      <c r="Q161" s="4">
        <v>0</v>
      </c>
      <c r="R161" s="4">
        <v>-27480</v>
      </c>
      <c r="S161" s="4">
        <v>0</v>
      </c>
      <c r="T161" s="4">
        <v>-27480</v>
      </c>
      <c r="U161" s="4">
        <v>0</v>
      </c>
      <c r="V161" s="4">
        <v>0</v>
      </c>
      <c r="W161" s="4">
        <v>764</v>
      </c>
      <c r="X161" s="4">
        <v>0</v>
      </c>
      <c r="Y161" s="4">
        <v>0</v>
      </c>
      <c r="Z161" s="4">
        <v>-764</v>
      </c>
      <c r="AA161" s="4">
        <v>0</v>
      </c>
      <c r="AB161" s="4">
        <v>0</v>
      </c>
      <c r="AC161" s="4">
        <v>742</v>
      </c>
      <c r="AD161" s="4">
        <v>0</v>
      </c>
      <c r="AE161" s="4">
        <v>0</v>
      </c>
      <c r="AF161" s="4">
        <v>-742</v>
      </c>
      <c r="AG161" s="93">
        <f t="shared" si="154"/>
        <v>451.03992712919387</v>
      </c>
      <c r="AH161" s="96">
        <f t="shared" si="155"/>
        <v>0</v>
      </c>
      <c r="AI161" s="4">
        <f t="shared" si="156"/>
        <v>4515.5609533930465</v>
      </c>
      <c r="AJ161" s="4">
        <f t="shared" si="157"/>
        <v>7.2870806133292847</v>
      </c>
      <c r="AK161" s="4">
        <f t="shared" si="158"/>
        <v>0</v>
      </c>
      <c r="AL161" s="17">
        <f t="shared" si="159"/>
        <v>-4071.8081068771821</v>
      </c>
      <c r="AM161" s="4">
        <f t="shared" si="160"/>
        <v>0</v>
      </c>
      <c r="AN161" s="4">
        <f t="shared" si="161"/>
        <v>-4071.8081068771821</v>
      </c>
      <c r="AO161" s="4">
        <f t="shared" si="162"/>
        <v>513.1319265219372</v>
      </c>
      <c r="AP161" s="4">
        <f t="shared" si="163"/>
        <v>0</v>
      </c>
      <c r="AQ161" s="4">
        <f t="shared" si="164"/>
        <v>4680.7347806285106</v>
      </c>
      <c r="AR161" s="4">
        <f t="shared" si="165"/>
        <v>4.2507970244420825</v>
      </c>
      <c r="AS161" s="4">
        <f t="shared" si="166"/>
        <v>0</v>
      </c>
      <c r="AT161" s="17">
        <f t="shared" si="167"/>
        <v>-4171.8536511310158</v>
      </c>
      <c r="AU161" s="4">
        <f t="shared" si="168"/>
        <v>0</v>
      </c>
      <c r="AV161" s="4">
        <f t="shared" si="169"/>
        <v>-4171.8536511310158</v>
      </c>
      <c r="AW161" s="4">
        <f t="shared" si="170"/>
        <v>0</v>
      </c>
      <c r="AX161" s="4">
        <f t="shared" si="171"/>
        <v>0</v>
      </c>
      <c r="AY161" s="4">
        <f t="shared" si="172"/>
        <v>115.98603309549112</v>
      </c>
      <c r="AZ161" s="4">
        <f t="shared" si="173"/>
        <v>0</v>
      </c>
      <c r="BA161" s="4">
        <f t="shared" si="174"/>
        <v>0</v>
      </c>
      <c r="BB161" s="20">
        <f t="shared" si="175"/>
        <v>-115.98603309549112</v>
      </c>
      <c r="BC161" s="4">
        <f t="shared" si="176"/>
        <v>0</v>
      </c>
      <c r="BD161" s="4">
        <f t="shared" si="177"/>
        <v>0</v>
      </c>
      <c r="BE161" s="4">
        <f t="shared" si="178"/>
        <v>112.64612114771519</v>
      </c>
      <c r="BF161" s="4">
        <f t="shared" si="179"/>
        <v>0</v>
      </c>
      <c r="BG161" s="4">
        <f t="shared" si="180"/>
        <v>0</v>
      </c>
      <c r="BH161" s="20">
        <f t="shared" si="181"/>
        <v>-112.64612114771519</v>
      </c>
      <c r="BI161" s="194">
        <f t="shared" si="123"/>
        <v>2.3092260286387667E-2</v>
      </c>
      <c r="BJ161" s="184">
        <f t="shared" si="153"/>
        <v>2.3092260286387667E-2</v>
      </c>
    </row>
    <row r="162" spans="1:62" ht="12">
      <c r="A162" s="3" t="s">
        <v>117</v>
      </c>
      <c r="B162" s="4">
        <v>6557</v>
      </c>
      <c r="C162" s="51" t="s">
        <v>118</v>
      </c>
      <c r="D162" s="4">
        <v>7</v>
      </c>
      <c r="E162" s="4">
        <v>0</v>
      </c>
      <c r="F162" s="4">
        <v>0</v>
      </c>
      <c r="G162" s="4">
        <v>27540</v>
      </c>
      <c r="H162" s="4">
        <v>0</v>
      </c>
      <c r="I162" s="4">
        <v>0</v>
      </c>
      <c r="J162" s="4">
        <v>-27540</v>
      </c>
      <c r="K162" s="4">
        <v>0</v>
      </c>
      <c r="L162" s="4">
        <v>-27540</v>
      </c>
      <c r="M162" s="4">
        <v>0</v>
      </c>
      <c r="N162" s="4">
        <v>0</v>
      </c>
      <c r="O162" s="4">
        <v>28699</v>
      </c>
      <c r="P162" s="4">
        <v>0</v>
      </c>
      <c r="Q162" s="4">
        <v>0</v>
      </c>
      <c r="R162" s="4">
        <v>-28699</v>
      </c>
      <c r="S162" s="4">
        <v>0</v>
      </c>
      <c r="T162" s="4">
        <v>-28699</v>
      </c>
      <c r="U162" s="4">
        <v>0</v>
      </c>
      <c r="V162" s="4">
        <v>0</v>
      </c>
      <c r="W162" s="4">
        <v>666</v>
      </c>
      <c r="X162" s="4">
        <v>0</v>
      </c>
      <c r="Y162" s="4">
        <v>0</v>
      </c>
      <c r="Z162" s="4">
        <v>-666</v>
      </c>
      <c r="AA162" s="4">
        <v>0</v>
      </c>
      <c r="AB162" s="4">
        <v>0</v>
      </c>
      <c r="AC162" s="4">
        <v>684</v>
      </c>
      <c r="AD162" s="4">
        <v>0</v>
      </c>
      <c r="AE162" s="4">
        <v>0</v>
      </c>
      <c r="AF162" s="4">
        <v>-684</v>
      </c>
      <c r="AG162" s="93">
        <f t="shared" si="154"/>
        <v>0</v>
      </c>
      <c r="AH162" s="96">
        <f t="shared" si="155"/>
        <v>0</v>
      </c>
      <c r="AI162" s="4">
        <f t="shared" si="156"/>
        <v>4200.0915052615528</v>
      </c>
      <c r="AJ162" s="4">
        <f t="shared" si="157"/>
        <v>0</v>
      </c>
      <c r="AK162" s="4">
        <f t="shared" si="158"/>
        <v>0</v>
      </c>
      <c r="AL162" s="17">
        <f t="shared" si="159"/>
        <v>-4200.0915052615528</v>
      </c>
      <c r="AM162" s="4">
        <f t="shared" si="160"/>
        <v>0</v>
      </c>
      <c r="AN162" s="4">
        <f t="shared" si="161"/>
        <v>-4200.0915052615528</v>
      </c>
      <c r="AO162" s="4">
        <f t="shared" si="162"/>
        <v>0</v>
      </c>
      <c r="AP162" s="4">
        <f t="shared" si="163"/>
        <v>0</v>
      </c>
      <c r="AQ162" s="4">
        <f t="shared" si="164"/>
        <v>4376.8491688272079</v>
      </c>
      <c r="AR162" s="4">
        <f t="shared" si="165"/>
        <v>0</v>
      </c>
      <c r="AS162" s="4">
        <f t="shared" si="166"/>
        <v>0</v>
      </c>
      <c r="AT162" s="17">
        <f t="shared" si="167"/>
        <v>-4376.8491688272079</v>
      </c>
      <c r="AU162" s="4">
        <f t="shared" si="168"/>
        <v>0</v>
      </c>
      <c r="AV162" s="4">
        <f t="shared" si="169"/>
        <v>-4376.8491688272079</v>
      </c>
      <c r="AW162" s="4">
        <f t="shared" si="170"/>
        <v>0</v>
      </c>
      <c r="AX162" s="4">
        <f t="shared" si="171"/>
        <v>0</v>
      </c>
      <c r="AY162" s="4">
        <f t="shared" si="172"/>
        <v>101.57084032331859</v>
      </c>
      <c r="AZ162" s="4">
        <f t="shared" si="173"/>
        <v>0</v>
      </c>
      <c r="BA162" s="4">
        <f t="shared" si="174"/>
        <v>0</v>
      </c>
      <c r="BB162" s="20">
        <f t="shared" si="175"/>
        <v>-101.57084032331859</v>
      </c>
      <c r="BC162" s="4">
        <f t="shared" si="176"/>
        <v>0</v>
      </c>
      <c r="BD162" s="4">
        <f t="shared" si="177"/>
        <v>0</v>
      </c>
      <c r="BE162" s="4">
        <f t="shared" si="178"/>
        <v>104.31599816989477</v>
      </c>
      <c r="BF162" s="4">
        <f t="shared" si="179"/>
        <v>0</v>
      </c>
      <c r="BG162" s="4">
        <f t="shared" si="180"/>
        <v>0</v>
      </c>
      <c r="BH162" s="20">
        <f t="shared" si="181"/>
        <v>-104.31599816989477</v>
      </c>
      <c r="BI162" s="194">
        <f t="shared" si="123"/>
        <v>4.1728710203502883E-2</v>
      </c>
      <c r="BJ162" s="184">
        <f t="shared" si="153"/>
        <v>4.1728710203502883E-2</v>
      </c>
    </row>
    <row r="163" spans="1:62" ht="12">
      <c r="A163" s="3" t="s">
        <v>219</v>
      </c>
      <c r="B163" s="4">
        <v>6526</v>
      </c>
      <c r="C163" s="51" t="s">
        <v>220</v>
      </c>
      <c r="D163" s="4">
        <v>19</v>
      </c>
      <c r="E163" s="4">
        <v>4260</v>
      </c>
      <c r="F163" s="4">
        <v>0</v>
      </c>
      <c r="G163" s="4">
        <v>32130</v>
      </c>
      <c r="H163" s="4">
        <v>63</v>
      </c>
      <c r="I163" s="4">
        <v>0</v>
      </c>
      <c r="J163" s="4">
        <v>-27933</v>
      </c>
      <c r="K163" s="4">
        <v>1</v>
      </c>
      <c r="L163" s="4">
        <v>-27932</v>
      </c>
      <c r="M163" s="4">
        <v>2990</v>
      </c>
      <c r="N163" s="4">
        <v>0</v>
      </c>
      <c r="O163" s="4">
        <v>32433</v>
      </c>
      <c r="P163" s="4">
        <v>58</v>
      </c>
      <c r="Q163" s="4">
        <v>0</v>
      </c>
      <c r="R163" s="4">
        <v>-29501</v>
      </c>
      <c r="S163" s="4">
        <v>0</v>
      </c>
      <c r="T163" s="4">
        <v>-29501</v>
      </c>
      <c r="U163" s="4">
        <v>0</v>
      </c>
      <c r="V163" s="4">
        <v>0</v>
      </c>
      <c r="W163" s="4">
        <v>950</v>
      </c>
      <c r="X163" s="4">
        <v>0</v>
      </c>
      <c r="Y163" s="4">
        <v>0</v>
      </c>
      <c r="Z163" s="4">
        <v>-950</v>
      </c>
      <c r="AA163" s="4">
        <v>0</v>
      </c>
      <c r="AB163" s="4">
        <v>0</v>
      </c>
      <c r="AC163" s="4">
        <v>984</v>
      </c>
      <c r="AD163" s="4">
        <v>0</v>
      </c>
      <c r="AE163" s="4">
        <v>0</v>
      </c>
      <c r="AF163" s="4">
        <v>-984</v>
      </c>
      <c r="AG163" s="93">
        <f t="shared" si="154"/>
        <v>652.77352129941767</v>
      </c>
      <c r="AH163" s="96">
        <f t="shared" si="155"/>
        <v>0</v>
      </c>
      <c r="AI163" s="4">
        <f t="shared" si="156"/>
        <v>4923.3833895188473</v>
      </c>
      <c r="AJ163" s="4">
        <f t="shared" si="157"/>
        <v>9.6536929206251916</v>
      </c>
      <c r="AK163" s="4">
        <f t="shared" si="158"/>
        <v>0</v>
      </c>
      <c r="AL163" s="17">
        <f t="shared" si="159"/>
        <v>-4280.2635611400556</v>
      </c>
      <c r="AM163" s="4">
        <f t="shared" si="160"/>
        <v>0.15323322096230463</v>
      </c>
      <c r="AN163" s="4">
        <f t="shared" si="161"/>
        <v>-4280.1103279190929</v>
      </c>
      <c r="AO163" s="4">
        <f t="shared" si="162"/>
        <v>458.16733067729086</v>
      </c>
      <c r="AP163" s="4">
        <f t="shared" si="163"/>
        <v>0</v>
      </c>
      <c r="AQ163" s="4">
        <f t="shared" si="164"/>
        <v>4969.8130554704258</v>
      </c>
      <c r="AR163" s="4">
        <f t="shared" si="165"/>
        <v>8.8875268158136684</v>
      </c>
      <c r="AS163" s="4">
        <f t="shared" si="166"/>
        <v>0</v>
      </c>
      <c r="AT163" s="17">
        <f t="shared" si="167"/>
        <v>-4520.5332516089484</v>
      </c>
      <c r="AU163" s="4">
        <f t="shared" si="168"/>
        <v>0</v>
      </c>
      <c r="AV163" s="4">
        <f t="shared" si="169"/>
        <v>-4520.5332516089484</v>
      </c>
      <c r="AW163" s="4">
        <f t="shared" si="170"/>
        <v>0</v>
      </c>
      <c r="AX163" s="4">
        <f t="shared" si="171"/>
        <v>0</v>
      </c>
      <c r="AY163" s="4">
        <f t="shared" si="172"/>
        <v>145.57155991418941</v>
      </c>
      <c r="AZ163" s="4">
        <f t="shared" si="173"/>
        <v>0</v>
      </c>
      <c r="BA163" s="4">
        <f t="shared" si="174"/>
        <v>0</v>
      </c>
      <c r="BB163" s="20">
        <f t="shared" si="175"/>
        <v>-145.57155991418941</v>
      </c>
      <c r="BC163" s="4">
        <f t="shared" si="176"/>
        <v>0</v>
      </c>
      <c r="BD163" s="4">
        <f t="shared" si="177"/>
        <v>0</v>
      </c>
      <c r="BE163" s="4">
        <f t="shared" si="178"/>
        <v>150.78148942690774</v>
      </c>
      <c r="BF163" s="4">
        <f t="shared" si="179"/>
        <v>0</v>
      </c>
      <c r="BG163" s="4">
        <f t="shared" si="180"/>
        <v>0</v>
      </c>
      <c r="BH163" s="20">
        <f t="shared" si="181"/>
        <v>-150.78148942690774</v>
      </c>
      <c r="BI163" s="194">
        <f t="shared" ref="BI163:BI226" si="182">(AT163+BH163)/(AL163+BB163)-1</f>
        <v>5.5465152511857907E-2</v>
      </c>
      <c r="BJ163" s="184">
        <f t="shared" si="153"/>
        <v>5.5501696558409863E-2</v>
      </c>
    </row>
    <row r="164" spans="1:62" ht="12">
      <c r="A164" s="3" t="s">
        <v>377</v>
      </c>
      <c r="B164" s="4">
        <v>6503</v>
      </c>
      <c r="C164" s="51" t="s">
        <v>378</v>
      </c>
      <c r="D164" s="4">
        <v>12</v>
      </c>
      <c r="E164" s="4">
        <v>47</v>
      </c>
      <c r="F164" s="4">
        <v>0</v>
      </c>
      <c r="G164" s="4">
        <v>29880</v>
      </c>
      <c r="H164" s="4">
        <v>0</v>
      </c>
      <c r="I164" s="4">
        <v>0</v>
      </c>
      <c r="J164" s="4">
        <v>-29833</v>
      </c>
      <c r="K164" s="4">
        <v>0</v>
      </c>
      <c r="L164" s="4">
        <v>-29833</v>
      </c>
      <c r="M164" s="4">
        <v>148</v>
      </c>
      <c r="N164" s="4">
        <v>0</v>
      </c>
      <c r="O164" s="4">
        <v>30948</v>
      </c>
      <c r="P164" s="4">
        <v>0</v>
      </c>
      <c r="Q164" s="4">
        <v>0</v>
      </c>
      <c r="R164" s="4">
        <v>-30800</v>
      </c>
      <c r="S164" s="4">
        <v>0</v>
      </c>
      <c r="T164" s="4">
        <v>-30800</v>
      </c>
      <c r="U164" s="4">
        <v>0</v>
      </c>
      <c r="V164" s="4">
        <v>0</v>
      </c>
      <c r="W164" s="4">
        <v>570</v>
      </c>
      <c r="X164" s="4">
        <v>0</v>
      </c>
      <c r="Y164" s="4">
        <v>0</v>
      </c>
      <c r="Z164" s="4">
        <v>-570</v>
      </c>
      <c r="AA164" s="4">
        <v>0</v>
      </c>
      <c r="AB164" s="4">
        <v>0</v>
      </c>
      <c r="AC164" s="4">
        <v>609</v>
      </c>
      <c r="AD164" s="4">
        <v>0</v>
      </c>
      <c r="AE164" s="4">
        <v>0</v>
      </c>
      <c r="AF164" s="4">
        <v>-609</v>
      </c>
      <c r="AG164" s="93">
        <f t="shared" si="154"/>
        <v>7.2274334922343533</v>
      </c>
      <c r="AH164" s="96">
        <f t="shared" si="155"/>
        <v>0</v>
      </c>
      <c r="AI164" s="4">
        <f t="shared" si="156"/>
        <v>4594.8023988928189</v>
      </c>
      <c r="AJ164" s="4">
        <f t="shared" si="157"/>
        <v>0</v>
      </c>
      <c r="AK164" s="4">
        <f t="shared" si="158"/>
        <v>0</v>
      </c>
      <c r="AL164" s="17">
        <f t="shared" si="159"/>
        <v>-4587.574965400584</v>
      </c>
      <c r="AM164" s="4">
        <f t="shared" si="160"/>
        <v>0</v>
      </c>
      <c r="AN164" s="4">
        <f t="shared" si="161"/>
        <v>-4587.574965400584</v>
      </c>
      <c r="AO164" s="4">
        <f t="shared" si="162"/>
        <v>22.758726741503921</v>
      </c>
      <c r="AP164" s="4">
        <f t="shared" si="163"/>
        <v>0</v>
      </c>
      <c r="AQ164" s="4">
        <f t="shared" si="164"/>
        <v>4759.0342918652932</v>
      </c>
      <c r="AR164" s="4">
        <f t="shared" si="165"/>
        <v>0</v>
      </c>
      <c r="AS164" s="4">
        <f t="shared" si="166"/>
        <v>0</v>
      </c>
      <c r="AT164" s="17">
        <f t="shared" si="167"/>
        <v>-4736.2755651237894</v>
      </c>
      <c r="AU164" s="4">
        <f t="shared" si="168"/>
        <v>0</v>
      </c>
      <c r="AV164" s="4">
        <f t="shared" si="169"/>
        <v>-4736.2755651237894</v>
      </c>
      <c r="AW164" s="4">
        <f t="shared" si="170"/>
        <v>0</v>
      </c>
      <c r="AX164" s="4">
        <f t="shared" si="171"/>
        <v>0</v>
      </c>
      <c r="AY164" s="4">
        <f t="shared" si="172"/>
        <v>87.651852990927267</v>
      </c>
      <c r="AZ164" s="4">
        <f t="shared" si="173"/>
        <v>0</v>
      </c>
      <c r="BA164" s="4">
        <f t="shared" si="174"/>
        <v>0</v>
      </c>
      <c r="BB164" s="20">
        <f t="shared" si="175"/>
        <v>-87.651852990927267</v>
      </c>
      <c r="BC164" s="4">
        <f t="shared" si="176"/>
        <v>0</v>
      </c>
      <c r="BD164" s="4">
        <f t="shared" si="177"/>
        <v>0</v>
      </c>
      <c r="BE164" s="4">
        <f t="shared" si="178"/>
        <v>93.649085037674922</v>
      </c>
      <c r="BF164" s="4">
        <f t="shared" si="179"/>
        <v>0</v>
      </c>
      <c r="BG164" s="4">
        <f t="shared" si="180"/>
        <v>0</v>
      </c>
      <c r="BH164" s="20">
        <f t="shared" si="181"/>
        <v>-93.649085037674922</v>
      </c>
      <c r="BI164" s="194">
        <f t="shared" si="182"/>
        <v>3.3088839917113644E-2</v>
      </c>
      <c r="BJ164" s="184">
        <f t="shared" si="153"/>
        <v>3.3088839917113644E-2</v>
      </c>
    </row>
    <row r="165" spans="1:62" ht="12">
      <c r="A165" s="3" t="s">
        <v>611</v>
      </c>
      <c r="B165" s="4">
        <v>6462</v>
      </c>
      <c r="C165" s="51" t="s">
        <v>612</v>
      </c>
      <c r="D165" s="4">
        <v>6</v>
      </c>
      <c r="E165" s="4">
        <v>27515</v>
      </c>
      <c r="F165" s="4">
        <v>0</v>
      </c>
      <c r="G165" s="4">
        <v>57834</v>
      </c>
      <c r="H165" s="4">
        <v>72</v>
      </c>
      <c r="I165" s="4">
        <v>0</v>
      </c>
      <c r="J165" s="4">
        <v>-30391</v>
      </c>
      <c r="K165" s="4">
        <v>101</v>
      </c>
      <c r="L165" s="4">
        <v>-30290</v>
      </c>
      <c r="M165" s="4">
        <v>29077</v>
      </c>
      <c r="N165" s="4">
        <v>0</v>
      </c>
      <c r="O165" s="4">
        <v>60831</v>
      </c>
      <c r="P165" s="4">
        <v>97</v>
      </c>
      <c r="Q165" s="4">
        <v>0</v>
      </c>
      <c r="R165" s="4">
        <v>-31851</v>
      </c>
      <c r="S165" s="4">
        <v>110</v>
      </c>
      <c r="T165" s="4">
        <v>-31741</v>
      </c>
      <c r="U165" s="4">
        <v>0</v>
      </c>
      <c r="V165" s="4">
        <v>0</v>
      </c>
      <c r="W165" s="4">
        <v>503</v>
      </c>
      <c r="X165" s="4">
        <v>1</v>
      </c>
      <c r="Y165" s="4">
        <v>0</v>
      </c>
      <c r="Z165" s="4">
        <v>-504</v>
      </c>
      <c r="AA165" s="4">
        <v>0</v>
      </c>
      <c r="AB165" s="4">
        <v>0</v>
      </c>
      <c r="AC165" s="4">
        <v>564</v>
      </c>
      <c r="AD165" s="4">
        <v>1</v>
      </c>
      <c r="AE165" s="4">
        <v>0</v>
      </c>
      <c r="AF165" s="4">
        <v>-565</v>
      </c>
      <c r="AG165" s="93">
        <f t="shared" si="154"/>
        <v>4257.9696688331787</v>
      </c>
      <c r="AH165" s="96">
        <f t="shared" si="155"/>
        <v>0</v>
      </c>
      <c r="AI165" s="4">
        <f t="shared" si="156"/>
        <v>8949.860724233984</v>
      </c>
      <c r="AJ165" s="4">
        <f t="shared" si="157"/>
        <v>11.142061281337048</v>
      </c>
      <c r="AK165" s="4">
        <f t="shared" si="158"/>
        <v>0</v>
      </c>
      <c r="AL165" s="17">
        <f t="shared" si="159"/>
        <v>-4703.0331166821416</v>
      </c>
      <c r="AM165" s="4">
        <f t="shared" si="160"/>
        <v>15.629835964097802</v>
      </c>
      <c r="AN165" s="4">
        <f t="shared" si="161"/>
        <v>-4687.4032807180438</v>
      </c>
      <c r="AO165" s="4">
        <f t="shared" si="162"/>
        <v>4499.6904982977403</v>
      </c>
      <c r="AP165" s="4">
        <f t="shared" si="163"/>
        <v>0</v>
      </c>
      <c r="AQ165" s="4">
        <f t="shared" si="164"/>
        <v>9413.649025069637</v>
      </c>
      <c r="AR165" s="4">
        <f t="shared" si="165"/>
        <v>15.010832559579077</v>
      </c>
      <c r="AS165" s="4">
        <f t="shared" si="166"/>
        <v>0</v>
      </c>
      <c r="AT165" s="17">
        <f t="shared" si="167"/>
        <v>-4928.969359331476</v>
      </c>
      <c r="AU165" s="4">
        <f t="shared" si="168"/>
        <v>17.022593624264932</v>
      </c>
      <c r="AV165" s="4">
        <f t="shared" si="169"/>
        <v>-4911.9467657072109</v>
      </c>
      <c r="AW165" s="4">
        <f t="shared" si="170"/>
        <v>0</v>
      </c>
      <c r="AX165" s="4">
        <f t="shared" si="171"/>
        <v>0</v>
      </c>
      <c r="AY165" s="4">
        <f t="shared" si="172"/>
        <v>77.839678118229656</v>
      </c>
      <c r="AZ165" s="4">
        <f t="shared" si="173"/>
        <v>0.15475085112968121</v>
      </c>
      <c r="BA165" s="4">
        <f t="shared" si="174"/>
        <v>0</v>
      </c>
      <c r="BB165" s="20">
        <f t="shared" si="175"/>
        <v>-77.994428969359333</v>
      </c>
      <c r="BC165" s="4">
        <f t="shared" si="176"/>
        <v>0</v>
      </c>
      <c r="BD165" s="4">
        <f t="shared" si="177"/>
        <v>0</v>
      </c>
      <c r="BE165" s="4">
        <f t="shared" si="178"/>
        <v>87.279480037140203</v>
      </c>
      <c r="BF165" s="4">
        <f t="shared" si="179"/>
        <v>0.15475085112968121</v>
      </c>
      <c r="BG165" s="4">
        <f t="shared" si="180"/>
        <v>0</v>
      </c>
      <c r="BH165" s="20">
        <f t="shared" si="181"/>
        <v>-87.43423088826988</v>
      </c>
      <c r="BI165" s="194">
        <f t="shared" si="182"/>
        <v>4.923126719533899E-2</v>
      </c>
      <c r="BJ165" s="184">
        <f t="shared" si="153"/>
        <v>4.9100474118334514E-2</v>
      </c>
    </row>
    <row r="166" spans="1:62" ht="12">
      <c r="A166" s="3" t="s">
        <v>245</v>
      </c>
      <c r="B166" s="4">
        <v>6439</v>
      </c>
      <c r="C166" s="51" t="s">
        <v>246</v>
      </c>
      <c r="D166" s="4">
        <v>15</v>
      </c>
      <c r="E166" s="4">
        <v>98</v>
      </c>
      <c r="F166" s="4">
        <v>0</v>
      </c>
      <c r="G166" s="4">
        <v>25420</v>
      </c>
      <c r="H166" s="4">
        <v>0</v>
      </c>
      <c r="I166" s="4">
        <v>0</v>
      </c>
      <c r="J166" s="4">
        <v>-25322</v>
      </c>
      <c r="K166" s="4">
        <v>0</v>
      </c>
      <c r="L166" s="4">
        <v>-25322</v>
      </c>
      <c r="M166" s="4">
        <v>114</v>
      </c>
      <c r="N166" s="4">
        <v>0</v>
      </c>
      <c r="O166" s="4">
        <v>25624</v>
      </c>
      <c r="P166" s="4">
        <v>0</v>
      </c>
      <c r="Q166" s="4">
        <v>0</v>
      </c>
      <c r="R166" s="4">
        <v>-25510</v>
      </c>
      <c r="S166" s="4">
        <v>5</v>
      </c>
      <c r="T166" s="4">
        <v>-25505</v>
      </c>
      <c r="U166" s="4">
        <v>0</v>
      </c>
      <c r="V166" s="4">
        <v>0</v>
      </c>
      <c r="W166" s="4">
        <v>773</v>
      </c>
      <c r="X166" s="4">
        <v>150</v>
      </c>
      <c r="Y166" s="4">
        <v>0</v>
      </c>
      <c r="Z166" s="4">
        <v>-923</v>
      </c>
      <c r="AA166" s="4">
        <v>0</v>
      </c>
      <c r="AB166" s="4">
        <v>0</v>
      </c>
      <c r="AC166" s="4">
        <v>840</v>
      </c>
      <c r="AD166" s="4">
        <v>140</v>
      </c>
      <c r="AE166" s="4">
        <v>0</v>
      </c>
      <c r="AF166" s="4">
        <v>-980</v>
      </c>
      <c r="AG166" s="93">
        <f t="shared" si="154"/>
        <v>15.219754620282652</v>
      </c>
      <c r="AH166" s="96">
        <f t="shared" si="155"/>
        <v>0</v>
      </c>
      <c r="AI166" s="4">
        <f t="shared" si="156"/>
        <v>3947.8179841590309</v>
      </c>
      <c r="AJ166" s="4">
        <f t="shared" si="157"/>
        <v>0</v>
      </c>
      <c r="AK166" s="4">
        <f t="shared" si="158"/>
        <v>0</v>
      </c>
      <c r="AL166" s="17">
        <f t="shared" si="159"/>
        <v>-3932.5982295387485</v>
      </c>
      <c r="AM166" s="4">
        <f t="shared" si="160"/>
        <v>0</v>
      </c>
      <c r="AN166" s="4">
        <f t="shared" si="161"/>
        <v>-3932.5982295387485</v>
      </c>
      <c r="AO166" s="4">
        <f t="shared" si="162"/>
        <v>17.704612517471656</v>
      </c>
      <c r="AP166" s="4">
        <f t="shared" si="163"/>
        <v>0</v>
      </c>
      <c r="AQ166" s="4">
        <f t="shared" si="164"/>
        <v>3979.4999223481909</v>
      </c>
      <c r="AR166" s="4">
        <f t="shared" si="165"/>
        <v>0</v>
      </c>
      <c r="AS166" s="4">
        <f t="shared" si="166"/>
        <v>0</v>
      </c>
      <c r="AT166" s="17">
        <f t="shared" si="167"/>
        <v>-3961.7953098307189</v>
      </c>
      <c r="AU166" s="4">
        <f t="shared" si="168"/>
        <v>0.77651809287156393</v>
      </c>
      <c r="AV166" s="4">
        <f t="shared" si="169"/>
        <v>-3961.0187917378476</v>
      </c>
      <c r="AW166" s="4">
        <f t="shared" si="170"/>
        <v>0</v>
      </c>
      <c r="AX166" s="4">
        <f t="shared" si="171"/>
        <v>0</v>
      </c>
      <c r="AY166" s="4">
        <f t="shared" si="172"/>
        <v>120.04969715794378</v>
      </c>
      <c r="AZ166" s="4">
        <f t="shared" si="173"/>
        <v>23.295542786146918</v>
      </c>
      <c r="BA166" s="4">
        <f t="shared" si="174"/>
        <v>0</v>
      </c>
      <c r="BB166" s="20">
        <f t="shared" si="175"/>
        <v>-143.34523994409071</v>
      </c>
      <c r="BC166" s="4">
        <f t="shared" si="176"/>
        <v>0</v>
      </c>
      <c r="BD166" s="4">
        <f t="shared" si="177"/>
        <v>0</v>
      </c>
      <c r="BE166" s="4">
        <f t="shared" si="178"/>
        <v>130.45503960242274</v>
      </c>
      <c r="BF166" s="4">
        <f t="shared" si="179"/>
        <v>21.742506600403789</v>
      </c>
      <c r="BG166" s="4">
        <f t="shared" si="180"/>
        <v>0</v>
      </c>
      <c r="BH166" s="20">
        <f t="shared" si="181"/>
        <v>-152.19754620282652</v>
      </c>
      <c r="BI166" s="194">
        <f t="shared" si="182"/>
        <v>9.3351114497999266E-3</v>
      </c>
      <c r="BJ166" s="184">
        <f t="shared" si="153"/>
        <v>9.1445989712324316E-3</v>
      </c>
    </row>
    <row r="167" spans="1:62" ht="12">
      <c r="A167" s="3" t="s">
        <v>445</v>
      </c>
      <c r="B167" s="4">
        <v>6439</v>
      </c>
      <c r="C167" s="51" t="s">
        <v>446</v>
      </c>
      <c r="D167" s="4">
        <v>6</v>
      </c>
      <c r="E167" s="4">
        <v>176</v>
      </c>
      <c r="F167" s="4">
        <v>0</v>
      </c>
      <c r="G167" s="4">
        <v>26509</v>
      </c>
      <c r="H167" s="4">
        <v>0</v>
      </c>
      <c r="I167" s="4">
        <v>0</v>
      </c>
      <c r="J167" s="4">
        <v>-26333</v>
      </c>
      <c r="K167" s="4">
        <v>0</v>
      </c>
      <c r="L167" s="4">
        <v>-26333</v>
      </c>
      <c r="M167" s="4">
        <v>152</v>
      </c>
      <c r="N167" s="4">
        <v>0</v>
      </c>
      <c r="O167" s="4">
        <v>27252</v>
      </c>
      <c r="P167" s="4">
        <v>0</v>
      </c>
      <c r="Q167" s="4">
        <v>0</v>
      </c>
      <c r="R167" s="4">
        <v>-27100</v>
      </c>
      <c r="S167" s="4">
        <v>0</v>
      </c>
      <c r="T167" s="4">
        <v>-27100</v>
      </c>
      <c r="U167" s="4">
        <v>0</v>
      </c>
      <c r="V167" s="4">
        <v>0</v>
      </c>
      <c r="W167" s="4">
        <v>496</v>
      </c>
      <c r="X167" s="4">
        <v>0</v>
      </c>
      <c r="Y167" s="4">
        <v>0</v>
      </c>
      <c r="Z167" s="4">
        <v>-496</v>
      </c>
      <c r="AA167" s="4">
        <v>0</v>
      </c>
      <c r="AB167" s="4">
        <v>0</v>
      </c>
      <c r="AC167" s="4">
        <v>503</v>
      </c>
      <c r="AD167" s="4">
        <v>0</v>
      </c>
      <c r="AE167" s="4">
        <v>0</v>
      </c>
      <c r="AF167" s="4">
        <v>-503</v>
      </c>
      <c r="AG167" s="93">
        <f t="shared" si="154"/>
        <v>27.333436869079051</v>
      </c>
      <c r="AH167" s="96">
        <f t="shared" si="155"/>
        <v>0</v>
      </c>
      <c r="AI167" s="4">
        <f t="shared" si="156"/>
        <v>4116.9436247864578</v>
      </c>
      <c r="AJ167" s="4">
        <f t="shared" si="157"/>
        <v>0</v>
      </c>
      <c r="AK167" s="4">
        <f t="shared" si="158"/>
        <v>0</v>
      </c>
      <c r="AL167" s="17">
        <f t="shared" si="159"/>
        <v>-4089.6101879173784</v>
      </c>
      <c r="AM167" s="4">
        <f t="shared" si="160"/>
        <v>0</v>
      </c>
      <c r="AN167" s="4">
        <f t="shared" si="161"/>
        <v>-4089.6101879173784</v>
      </c>
      <c r="AO167" s="4">
        <f t="shared" si="162"/>
        <v>23.606150023295541</v>
      </c>
      <c r="AP167" s="4">
        <f t="shared" si="163"/>
        <v>0</v>
      </c>
      <c r="AQ167" s="4">
        <f t="shared" si="164"/>
        <v>4232.334213387172</v>
      </c>
      <c r="AR167" s="4">
        <f t="shared" si="165"/>
        <v>0</v>
      </c>
      <c r="AS167" s="4">
        <f t="shared" si="166"/>
        <v>0</v>
      </c>
      <c r="AT167" s="17">
        <f t="shared" si="167"/>
        <v>-4208.7280633638766</v>
      </c>
      <c r="AU167" s="4">
        <f t="shared" si="168"/>
        <v>0</v>
      </c>
      <c r="AV167" s="4">
        <f t="shared" si="169"/>
        <v>-4208.7280633638766</v>
      </c>
      <c r="AW167" s="4">
        <f t="shared" si="170"/>
        <v>0</v>
      </c>
      <c r="AX167" s="4">
        <f t="shared" si="171"/>
        <v>0</v>
      </c>
      <c r="AY167" s="4">
        <f t="shared" si="172"/>
        <v>77.030594812859135</v>
      </c>
      <c r="AZ167" s="4">
        <f t="shared" si="173"/>
        <v>0</v>
      </c>
      <c r="BA167" s="4">
        <f t="shared" si="174"/>
        <v>0</v>
      </c>
      <c r="BB167" s="20">
        <f t="shared" si="175"/>
        <v>-77.030594812859135</v>
      </c>
      <c r="BC167" s="4">
        <f t="shared" si="176"/>
        <v>0</v>
      </c>
      <c r="BD167" s="4">
        <f t="shared" si="177"/>
        <v>0</v>
      </c>
      <c r="BE167" s="4">
        <f t="shared" si="178"/>
        <v>78.117720142879335</v>
      </c>
      <c r="BF167" s="4">
        <f t="shared" si="179"/>
        <v>0</v>
      </c>
      <c r="BG167" s="4">
        <f t="shared" si="180"/>
        <v>0</v>
      </c>
      <c r="BH167" s="20">
        <f t="shared" si="181"/>
        <v>-78.117720142879335</v>
      </c>
      <c r="BI167" s="194">
        <f t="shared" si="182"/>
        <v>2.8849379402885011E-2</v>
      </c>
      <c r="BJ167" s="184">
        <f t="shared" si="153"/>
        <v>2.8849379402885011E-2</v>
      </c>
    </row>
    <row r="168" spans="1:62" ht="12">
      <c r="A168" s="3" t="s">
        <v>479</v>
      </c>
      <c r="B168" s="4">
        <v>6379</v>
      </c>
      <c r="C168" s="51" t="s">
        <v>480</v>
      </c>
      <c r="D168" s="4">
        <v>2</v>
      </c>
      <c r="E168" s="4">
        <v>27</v>
      </c>
      <c r="F168" s="4">
        <v>0</v>
      </c>
      <c r="G168" s="4">
        <v>17932</v>
      </c>
      <c r="H168" s="4">
        <v>0</v>
      </c>
      <c r="I168" s="4">
        <v>0</v>
      </c>
      <c r="J168" s="4">
        <v>-17905</v>
      </c>
      <c r="K168" s="4">
        <v>26</v>
      </c>
      <c r="L168" s="4">
        <v>-17879</v>
      </c>
      <c r="M168" s="4">
        <v>0</v>
      </c>
      <c r="N168" s="4">
        <v>0</v>
      </c>
      <c r="O168" s="4">
        <v>19380</v>
      </c>
      <c r="P168" s="4">
        <v>0</v>
      </c>
      <c r="Q168" s="4">
        <v>0</v>
      </c>
      <c r="R168" s="4">
        <v>-19380</v>
      </c>
      <c r="S168" s="4">
        <v>56</v>
      </c>
      <c r="T168" s="4">
        <v>-19324</v>
      </c>
      <c r="U168" s="4">
        <v>0</v>
      </c>
      <c r="V168" s="4">
        <v>0</v>
      </c>
      <c r="W168" s="4">
        <v>514</v>
      </c>
      <c r="X168" s="4">
        <v>0</v>
      </c>
      <c r="Y168" s="4">
        <v>0</v>
      </c>
      <c r="Z168" s="4">
        <v>-514</v>
      </c>
      <c r="AA168" s="4">
        <v>0</v>
      </c>
      <c r="AB168" s="4">
        <v>0</v>
      </c>
      <c r="AC168" s="4">
        <v>542</v>
      </c>
      <c r="AD168" s="4">
        <v>0</v>
      </c>
      <c r="AE168" s="4">
        <v>0</v>
      </c>
      <c r="AF168" s="4">
        <v>-542</v>
      </c>
      <c r="AG168" s="93">
        <f t="shared" si="154"/>
        <v>4.2326383445681142</v>
      </c>
      <c r="AH168" s="96">
        <f t="shared" si="155"/>
        <v>0</v>
      </c>
      <c r="AI168" s="4">
        <f t="shared" si="156"/>
        <v>2811.0989183257566</v>
      </c>
      <c r="AJ168" s="4">
        <f t="shared" si="157"/>
        <v>0</v>
      </c>
      <c r="AK168" s="4">
        <f t="shared" si="158"/>
        <v>0</v>
      </c>
      <c r="AL168" s="17">
        <f t="shared" si="159"/>
        <v>-2806.8662799811882</v>
      </c>
      <c r="AM168" s="4">
        <f t="shared" si="160"/>
        <v>4.0758739614359616</v>
      </c>
      <c r="AN168" s="4">
        <f t="shared" si="161"/>
        <v>-2802.7904060197525</v>
      </c>
      <c r="AO168" s="4">
        <f t="shared" si="162"/>
        <v>0</v>
      </c>
      <c r="AP168" s="4">
        <f t="shared" si="163"/>
        <v>0</v>
      </c>
      <c r="AQ168" s="4">
        <f t="shared" si="164"/>
        <v>3038.0937451011132</v>
      </c>
      <c r="AR168" s="4">
        <f t="shared" si="165"/>
        <v>0</v>
      </c>
      <c r="AS168" s="4">
        <f t="shared" si="166"/>
        <v>0</v>
      </c>
      <c r="AT168" s="17">
        <f t="shared" si="167"/>
        <v>-3038.0937451011132</v>
      </c>
      <c r="AU168" s="4">
        <f t="shared" si="168"/>
        <v>8.7788054554005335</v>
      </c>
      <c r="AV168" s="4">
        <f t="shared" si="169"/>
        <v>-3029.3149396457125</v>
      </c>
      <c r="AW168" s="4">
        <f t="shared" si="170"/>
        <v>0</v>
      </c>
      <c r="AX168" s="4">
        <f t="shared" si="171"/>
        <v>0</v>
      </c>
      <c r="AY168" s="4">
        <f t="shared" si="172"/>
        <v>80.576892929926316</v>
      </c>
      <c r="AZ168" s="4">
        <f t="shared" si="173"/>
        <v>0</v>
      </c>
      <c r="BA168" s="4">
        <f t="shared" si="174"/>
        <v>0</v>
      </c>
      <c r="BB168" s="20">
        <f t="shared" si="175"/>
        <v>-80.576892929926316</v>
      </c>
      <c r="BC168" s="4">
        <f t="shared" si="176"/>
        <v>0</v>
      </c>
      <c r="BD168" s="4">
        <f t="shared" si="177"/>
        <v>0</v>
      </c>
      <c r="BE168" s="4">
        <f t="shared" si="178"/>
        <v>84.966295657626588</v>
      </c>
      <c r="BF168" s="4">
        <f t="shared" si="179"/>
        <v>0</v>
      </c>
      <c r="BG168" s="4">
        <f t="shared" si="180"/>
        <v>0</v>
      </c>
      <c r="BH168" s="20">
        <f t="shared" si="181"/>
        <v>-84.966295657626588</v>
      </c>
      <c r="BI168" s="194">
        <f t="shared" si="182"/>
        <v>8.1600521200933862E-2</v>
      </c>
      <c r="BJ168" s="184">
        <f t="shared" si="153"/>
        <v>8.0084814875224231E-2</v>
      </c>
    </row>
    <row r="169" spans="1:62" ht="12">
      <c r="A169" s="3" t="s">
        <v>613</v>
      </c>
      <c r="B169" s="4">
        <v>6377</v>
      </c>
      <c r="C169" s="51" t="s">
        <v>614</v>
      </c>
      <c r="D169" s="4">
        <v>15</v>
      </c>
      <c r="E169" s="4">
        <v>2709</v>
      </c>
      <c r="F169" s="4">
        <v>0</v>
      </c>
      <c r="G169" s="4">
        <v>27172</v>
      </c>
      <c r="H169" s="4">
        <v>18</v>
      </c>
      <c r="I169" s="4">
        <v>0</v>
      </c>
      <c r="J169" s="4">
        <v>-24481</v>
      </c>
      <c r="K169" s="4">
        <v>0</v>
      </c>
      <c r="L169" s="4">
        <v>-24481</v>
      </c>
      <c r="M169" s="4">
        <v>459</v>
      </c>
      <c r="N169" s="4">
        <v>0</v>
      </c>
      <c r="O169" s="4">
        <v>27037</v>
      </c>
      <c r="P169" s="4">
        <v>0</v>
      </c>
      <c r="Q169" s="4">
        <v>0</v>
      </c>
      <c r="R169" s="4">
        <v>-26578</v>
      </c>
      <c r="S169" s="4">
        <v>0</v>
      </c>
      <c r="T169" s="4">
        <v>-26578</v>
      </c>
      <c r="U169" s="4">
        <v>0</v>
      </c>
      <c r="V169" s="4">
        <v>0</v>
      </c>
      <c r="W169" s="4">
        <v>495</v>
      </c>
      <c r="X169" s="4">
        <v>0</v>
      </c>
      <c r="Y169" s="4">
        <v>0</v>
      </c>
      <c r="Z169" s="4">
        <v>-495</v>
      </c>
      <c r="AA169" s="4">
        <v>0</v>
      </c>
      <c r="AB169" s="4">
        <v>0</v>
      </c>
      <c r="AC169" s="4">
        <v>502</v>
      </c>
      <c r="AD169" s="4">
        <v>0</v>
      </c>
      <c r="AE169" s="4">
        <v>0</v>
      </c>
      <c r="AF169" s="4">
        <v>-502</v>
      </c>
      <c r="AG169" s="93">
        <f t="shared" si="154"/>
        <v>424.80790340285398</v>
      </c>
      <c r="AH169" s="96">
        <f t="shared" si="155"/>
        <v>0</v>
      </c>
      <c r="AI169" s="4">
        <f t="shared" si="156"/>
        <v>4260.9377450211696</v>
      </c>
      <c r="AJ169" s="4">
        <f t="shared" si="157"/>
        <v>2.8226438764309236</v>
      </c>
      <c r="AK169" s="4">
        <f t="shared" si="158"/>
        <v>0</v>
      </c>
      <c r="AL169" s="17">
        <f t="shared" si="159"/>
        <v>-3838.9524854947467</v>
      </c>
      <c r="AM169" s="4">
        <f t="shared" si="160"/>
        <v>0</v>
      </c>
      <c r="AN169" s="4">
        <f t="shared" si="161"/>
        <v>-3838.9524854947467</v>
      </c>
      <c r="AO169" s="4">
        <f t="shared" si="162"/>
        <v>71.977418848988549</v>
      </c>
      <c r="AP169" s="4">
        <f t="shared" si="163"/>
        <v>0</v>
      </c>
      <c r="AQ169" s="4">
        <f t="shared" si="164"/>
        <v>4239.7679159479376</v>
      </c>
      <c r="AR169" s="4">
        <f t="shared" si="165"/>
        <v>0</v>
      </c>
      <c r="AS169" s="4">
        <f t="shared" si="166"/>
        <v>0</v>
      </c>
      <c r="AT169" s="17">
        <f t="shared" si="167"/>
        <v>-4167.7904970989493</v>
      </c>
      <c r="AU169" s="4">
        <f t="shared" si="168"/>
        <v>0</v>
      </c>
      <c r="AV169" s="4">
        <f t="shared" si="169"/>
        <v>-4167.7904970989493</v>
      </c>
      <c r="AW169" s="4">
        <f t="shared" si="170"/>
        <v>0</v>
      </c>
      <c r="AX169" s="4">
        <f t="shared" si="171"/>
        <v>0</v>
      </c>
      <c r="AY169" s="4">
        <f t="shared" si="172"/>
        <v>77.622706601850396</v>
      </c>
      <c r="AZ169" s="4">
        <f t="shared" si="173"/>
        <v>0</v>
      </c>
      <c r="BA169" s="4">
        <f t="shared" si="174"/>
        <v>0</v>
      </c>
      <c r="BB169" s="20">
        <f t="shared" si="175"/>
        <v>-77.622706601850396</v>
      </c>
      <c r="BC169" s="4">
        <f t="shared" si="176"/>
        <v>0</v>
      </c>
      <c r="BD169" s="4">
        <f t="shared" si="177"/>
        <v>0</v>
      </c>
      <c r="BE169" s="4">
        <f t="shared" si="178"/>
        <v>78.720401442684647</v>
      </c>
      <c r="BF169" s="4">
        <f t="shared" si="179"/>
        <v>0</v>
      </c>
      <c r="BG169" s="4">
        <f t="shared" si="180"/>
        <v>0</v>
      </c>
      <c r="BH169" s="20">
        <f t="shared" si="181"/>
        <v>-78.720401442684647</v>
      </c>
      <c r="BI169" s="194">
        <f t="shared" si="182"/>
        <v>8.4240871236386905E-2</v>
      </c>
      <c r="BJ169" s="184">
        <f t="shared" si="153"/>
        <v>8.4240871236386905E-2</v>
      </c>
    </row>
    <row r="170" spans="1:62" ht="12">
      <c r="A170" s="3" t="s">
        <v>243</v>
      </c>
      <c r="B170" s="4">
        <v>6375</v>
      </c>
      <c r="C170" s="51" t="s">
        <v>244</v>
      </c>
      <c r="D170" s="4">
        <v>15</v>
      </c>
      <c r="E170" s="4">
        <v>4175</v>
      </c>
      <c r="F170" s="4">
        <v>0</v>
      </c>
      <c r="G170" s="4">
        <v>33208</v>
      </c>
      <c r="H170" s="4">
        <v>464</v>
      </c>
      <c r="I170" s="4">
        <v>0</v>
      </c>
      <c r="J170" s="4">
        <v>-29497</v>
      </c>
      <c r="K170" s="4">
        <v>86</v>
      </c>
      <c r="L170" s="4">
        <v>-29411</v>
      </c>
      <c r="M170" s="4">
        <v>338</v>
      </c>
      <c r="N170" s="4">
        <v>0</v>
      </c>
      <c r="O170" s="4">
        <v>29797</v>
      </c>
      <c r="P170" s="4">
        <v>0</v>
      </c>
      <c r="Q170" s="4">
        <v>0</v>
      </c>
      <c r="R170" s="4">
        <v>-29459</v>
      </c>
      <c r="S170" s="4">
        <v>86</v>
      </c>
      <c r="T170" s="4">
        <v>-29373</v>
      </c>
      <c r="U170" s="4">
        <v>0</v>
      </c>
      <c r="V170" s="4">
        <v>0</v>
      </c>
      <c r="W170" s="4">
        <v>498</v>
      </c>
      <c r="X170" s="4">
        <v>0</v>
      </c>
      <c r="Y170" s="4">
        <v>0</v>
      </c>
      <c r="Z170" s="4">
        <v>-498</v>
      </c>
      <c r="AA170" s="4">
        <v>0</v>
      </c>
      <c r="AB170" s="4">
        <v>0</v>
      </c>
      <c r="AC170" s="4">
        <v>490</v>
      </c>
      <c r="AD170" s="4">
        <v>0</v>
      </c>
      <c r="AE170" s="4">
        <v>0</v>
      </c>
      <c r="AF170" s="4">
        <v>-490</v>
      </c>
      <c r="AG170" s="93">
        <f t="shared" si="154"/>
        <v>654.9019607843137</v>
      </c>
      <c r="AH170" s="96">
        <f t="shared" si="155"/>
        <v>0</v>
      </c>
      <c r="AI170" s="4">
        <f t="shared" si="156"/>
        <v>5209.0980392156862</v>
      </c>
      <c r="AJ170" s="4">
        <f t="shared" si="157"/>
        <v>72.784313725490193</v>
      </c>
      <c r="AK170" s="4">
        <f t="shared" si="158"/>
        <v>0</v>
      </c>
      <c r="AL170" s="17">
        <f t="shared" si="159"/>
        <v>-4626.9803921568628</v>
      </c>
      <c r="AM170" s="4">
        <f t="shared" si="160"/>
        <v>13.490196078431373</v>
      </c>
      <c r="AN170" s="4">
        <f t="shared" si="161"/>
        <v>-4613.4901960784309</v>
      </c>
      <c r="AO170" s="4">
        <f t="shared" si="162"/>
        <v>53.019607843137258</v>
      </c>
      <c r="AP170" s="4">
        <f t="shared" si="163"/>
        <v>0</v>
      </c>
      <c r="AQ170" s="4">
        <f t="shared" si="164"/>
        <v>4674.0392156862745</v>
      </c>
      <c r="AR170" s="4">
        <f t="shared" si="165"/>
        <v>0</v>
      </c>
      <c r="AS170" s="4">
        <f t="shared" si="166"/>
        <v>0</v>
      </c>
      <c r="AT170" s="17">
        <f t="shared" si="167"/>
        <v>-4621.0196078431372</v>
      </c>
      <c r="AU170" s="4">
        <f t="shared" si="168"/>
        <v>13.490196078431373</v>
      </c>
      <c r="AV170" s="4">
        <f t="shared" si="169"/>
        <v>-4607.5294117647063</v>
      </c>
      <c r="AW170" s="4">
        <f t="shared" si="170"/>
        <v>0</v>
      </c>
      <c r="AX170" s="4">
        <f t="shared" si="171"/>
        <v>0</v>
      </c>
      <c r="AY170" s="4">
        <f t="shared" si="172"/>
        <v>78.117647058823536</v>
      </c>
      <c r="AZ170" s="4">
        <f t="shared" si="173"/>
        <v>0</v>
      </c>
      <c r="BA170" s="4">
        <f t="shared" si="174"/>
        <v>0</v>
      </c>
      <c r="BB170" s="20">
        <f t="shared" si="175"/>
        <v>-78.117647058823536</v>
      </c>
      <c r="BC170" s="4">
        <f t="shared" si="176"/>
        <v>0</v>
      </c>
      <c r="BD170" s="4">
        <f t="shared" si="177"/>
        <v>0</v>
      </c>
      <c r="BE170" s="4">
        <f t="shared" si="178"/>
        <v>76.862745098039213</v>
      </c>
      <c r="BF170" s="4">
        <f t="shared" si="179"/>
        <v>0</v>
      </c>
      <c r="BG170" s="4">
        <f t="shared" si="180"/>
        <v>0</v>
      </c>
      <c r="BH170" s="20">
        <f t="shared" si="181"/>
        <v>-76.862745098039213</v>
      </c>
      <c r="BI170" s="194">
        <f t="shared" si="182"/>
        <v>-1.5335889314885831E-3</v>
      </c>
      <c r="BJ170" s="184">
        <f t="shared" si="153"/>
        <v>-1.5379985957402198E-3</v>
      </c>
    </row>
    <row r="171" spans="1:62" ht="12">
      <c r="A171" s="3" t="s">
        <v>389</v>
      </c>
      <c r="B171" s="4">
        <v>6285</v>
      </c>
      <c r="C171" s="51" t="s">
        <v>390</v>
      </c>
      <c r="D171" s="4">
        <v>6</v>
      </c>
      <c r="E171" s="4">
        <v>15591</v>
      </c>
      <c r="F171" s="4">
        <v>0</v>
      </c>
      <c r="G171" s="4">
        <v>43248</v>
      </c>
      <c r="H171" s="4">
        <v>350</v>
      </c>
      <c r="I171" s="4" t="s">
        <v>44</v>
      </c>
      <c r="J171" s="4">
        <v>-28007</v>
      </c>
      <c r="K171" s="4">
        <v>400</v>
      </c>
      <c r="L171" s="4">
        <v>-27607</v>
      </c>
      <c r="M171" s="4">
        <v>14840</v>
      </c>
      <c r="N171" s="4">
        <v>0</v>
      </c>
      <c r="O171" s="4">
        <v>42960</v>
      </c>
      <c r="P171" s="4">
        <v>350</v>
      </c>
      <c r="Q171" s="4" t="s">
        <v>44</v>
      </c>
      <c r="R171" s="4">
        <v>-28470</v>
      </c>
      <c r="S171" s="4">
        <v>400</v>
      </c>
      <c r="T171" s="4">
        <v>-28070</v>
      </c>
      <c r="U171" s="4" t="s">
        <v>44</v>
      </c>
      <c r="V171" s="4" t="s">
        <v>44</v>
      </c>
      <c r="W171" s="4">
        <v>489</v>
      </c>
      <c r="X171" s="4" t="s">
        <v>44</v>
      </c>
      <c r="Y171" s="4" t="s">
        <v>44</v>
      </c>
      <c r="Z171" s="4">
        <v>-489</v>
      </c>
      <c r="AA171" s="4" t="s">
        <v>44</v>
      </c>
      <c r="AB171" s="4" t="s">
        <v>44</v>
      </c>
      <c r="AC171" s="4">
        <v>500</v>
      </c>
      <c r="AD171" s="4" t="s">
        <v>44</v>
      </c>
      <c r="AE171" s="4" t="s">
        <v>44</v>
      </c>
      <c r="AF171" s="4">
        <v>-500</v>
      </c>
      <c r="AG171" s="93">
        <f t="shared" si="154"/>
        <v>2480.6682577565634</v>
      </c>
      <c r="AH171" s="96">
        <f t="shared" si="155"/>
        <v>0</v>
      </c>
      <c r="AI171" s="4">
        <f t="shared" si="156"/>
        <v>6881.1455847255374</v>
      </c>
      <c r="AJ171" s="4">
        <f t="shared" si="157"/>
        <v>55.688146380270489</v>
      </c>
      <c r="AK171" s="4" t="e">
        <f t="shared" si="158"/>
        <v>#VALUE!</v>
      </c>
      <c r="AL171" s="17">
        <f t="shared" si="159"/>
        <v>-4456.1654733492442</v>
      </c>
      <c r="AM171" s="4">
        <f t="shared" si="160"/>
        <v>63.643595863166269</v>
      </c>
      <c r="AN171" s="4">
        <f t="shared" si="161"/>
        <v>-4392.5218774860778</v>
      </c>
      <c r="AO171" s="4">
        <f t="shared" si="162"/>
        <v>2361.1774065234686</v>
      </c>
      <c r="AP171" s="4">
        <f t="shared" si="163"/>
        <v>0</v>
      </c>
      <c r="AQ171" s="4">
        <f t="shared" si="164"/>
        <v>6835.3221957040569</v>
      </c>
      <c r="AR171" s="4">
        <f t="shared" si="165"/>
        <v>55.688146380270489</v>
      </c>
      <c r="AS171" s="4" t="e">
        <f t="shared" si="166"/>
        <v>#VALUE!</v>
      </c>
      <c r="AT171" s="17">
        <f t="shared" si="167"/>
        <v>-4529.8329355608594</v>
      </c>
      <c r="AU171" s="4">
        <f t="shared" si="168"/>
        <v>63.643595863166269</v>
      </c>
      <c r="AV171" s="4">
        <f t="shared" si="169"/>
        <v>-4466.189339697693</v>
      </c>
      <c r="AW171" s="4" t="e">
        <f t="shared" si="170"/>
        <v>#VALUE!</v>
      </c>
      <c r="AX171" s="4" t="e">
        <f t="shared" si="171"/>
        <v>#VALUE!</v>
      </c>
      <c r="AY171" s="4">
        <f t="shared" si="172"/>
        <v>77.804295942720771</v>
      </c>
      <c r="AZ171" s="4" t="e">
        <f t="shared" si="173"/>
        <v>#VALUE!</v>
      </c>
      <c r="BA171" s="4" t="e">
        <f t="shared" si="174"/>
        <v>#VALUE!</v>
      </c>
      <c r="BB171" s="20">
        <f t="shared" si="175"/>
        <v>-77.804295942720771</v>
      </c>
      <c r="BC171" s="4" t="e">
        <f t="shared" si="176"/>
        <v>#VALUE!</v>
      </c>
      <c r="BD171" s="4" t="e">
        <f t="shared" si="177"/>
        <v>#VALUE!</v>
      </c>
      <c r="BE171" s="4">
        <f t="shared" si="178"/>
        <v>79.554494828957843</v>
      </c>
      <c r="BF171" s="4" t="e">
        <f t="shared" si="179"/>
        <v>#VALUE!</v>
      </c>
      <c r="BG171" s="4" t="e">
        <f t="shared" si="180"/>
        <v>#VALUE!</v>
      </c>
      <c r="BH171" s="20">
        <f t="shared" si="181"/>
        <v>-79.554494828957843</v>
      </c>
      <c r="BI171" s="194">
        <f t="shared" si="182"/>
        <v>1.6633913531723721E-2</v>
      </c>
      <c r="BJ171" s="184">
        <f t="shared" si="153"/>
        <v>1.6870728929385015E-2</v>
      </c>
    </row>
    <row r="172" spans="1:62" ht="12">
      <c r="A172" s="3" t="s">
        <v>515</v>
      </c>
      <c r="B172" s="4">
        <v>6198</v>
      </c>
      <c r="C172" s="51" t="s">
        <v>516</v>
      </c>
      <c r="D172" s="4">
        <v>33</v>
      </c>
      <c r="E172" s="4">
        <v>4786</v>
      </c>
      <c r="F172" s="4">
        <v>0</v>
      </c>
      <c r="G172" s="4">
        <v>23324</v>
      </c>
      <c r="H172" s="4">
        <v>21</v>
      </c>
      <c r="I172" s="4">
        <v>0</v>
      </c>
      <c r="J172" s="4">
        <v>-18559</v>
      </c>
      <c r="K172" s="4">
        <v>0</v>
      </c>
      <c r="L172" s="4">
        <v>-18559</v>
      </c>
      <c r="M172" s="4">
        <v>4076</v>
      </c>
      <c r="N172" s="4">
        <v>21</v>
      </c>
      <c r="O172" s="4">
        <v>23179</v>
      </c>
      <c r="P172" s="4">
        <v>34</v>
      </c>
      <c r="Q172" s="4">
        <v>3</v>
      </c>
      <c r="R172" s="4">
        <v>-19119</v>
      </c>
      <c r="S172" s="4">
        <v>0</v>
      </c>
      <c r="T172" s="4">
        <v>-19119</v>
      </c>
      <c r="U172" s="4">
        <v>0</v>
      </c>
      <c r="V172" s="4">
        <v>0</v>
      </c>
      <c r="W172" s="4">
        <v>426</v>
      </c>
      <c r="X172" s="4">
        <v>1</v>
      </c>
      <c r="Y172" s="4">
        <v>23</v>
      </c>
      <c r="Z172" s="4">
        <v>-450</v>
      </c>
      <c r="AA172" s="4">
        <v>0</v>
      </c>
      <c r="AB172" s="4">
        <v>0</v>
      </c>
      <c r="AC172" s="4">
        <v>435</v>
      </c>
      <c r="AD172" s="4">
        <v>1</v>
      </c>
      <c r="AE172" s="4">
        <v>28</v>
      </c>
      <c r="AF172" s="4">
        <v>-464</v>
      </c>
      <c r="AG172" s="93">
        <f t="shared" si="154"/>
        <v>772.18457566957079</v>
      </c>
      <c r="AH172" s="96">
        <f t="shared" si="155"/>
        <v>0</v>
      </c>
      <c r="AI172" s="4">
        <f t="shared" si="156"/>
        <v>3763.1494030332365</v>
      </c>
      <c r="AJ172" s="4">
        <f t="shared" si="157"/>
        <v>3.3881897386253632</v>
      </c>
      <c r="AK172" s="4">
        <f t="shared" si="158"/>
        <v>0</v>
      </c>
      <c r="AL172" s="17">
        <f t="shared" si="159"/>
        <v>-2994.3530171022912</v>
      </c>
      <c r="AM172" s="4">
        <f t="shared" si="160"/>
        <v>0</v>
      </c>
      <c r="AN172" s="4">
        <f t="shared" si="161"/>
        <v>-2994.3530171022912</v>
      </c>
      <c r="AO172" s="4">
        <f t="shared" si="162"/>
        <v>657.63149403033242</v>
      </c>
      <c r="AP172" s="4">
        <f t="shared" si="163"/>
        <v>3.3881897386253632</v>
      </c>
      <c r="AQ172" s="4">
        <f t="shared" si="164"/>
        <v>3739.7547595998708</v>
      </c>
      <c r="AR172" s="4">
        <f t="shared" si="165"/>
        <v>5.4856405292029686</v>
      </c>
      <c r="AS172" s="4">
        <f t="shared" si="166"/>
        <v>0.48402710551790901</v>
      </c>
      <c r="AT172" s="17">
        <f t="shared" si="167"/>
        <v>-3084.7047434656342</v>
      </c>
      <c r="AU172" s="4">
        <f t="shared" si="168"/>
        <v>0</v>
      </c>
      <c r="AV172" s="4">
        <f t="shared" si="169"/>
        <v>-3084.7047434656342</v>
      </c>
      <c r="AW172" s="4">
        <f t="shared" si="170"/>
        <v>0</v>
      </c>
      <c r="AX172" s="4">
        <f t="shared" si="171"/>
        <v>0</v>
      </c>
      <c r="AY172" s="4">
        <f t="shared" si="172"/>
        <v>68.731848983543074</v>
      </c>
      <c r="AZ172" s="4">
        <f t="shared" si="173"/>
        <v>0.16134236850596967</v>
      </c>
      <c r="BA172" s="4">
        <f t="shared" si="174"/>
        <v>3.7108744756373024</v>
      </c>
      <c r="BB172" s="20">
        <f t="shared" si="175"/>
        <v>-72.604065827686355</v>
      </c>
      <c r="BC172" s="4">
        <f t="shared" si="176"/>
        <v>0</v>
      </c>
      <c r="BD172" s="4">
        <f t="shared" si="177"/>
        <v>0</v>
      </c>
      <c r="BE172" s="4">
        <f t="shared" si="178"/>
        <v>70.183930300096804</v>
      </c>
      <c r="BF172" s="4">
        <f t="shared" si="179"/>
        <v>0.16134236850596967</v>
      </c>
      <c r="BG172" s="4">
        <f t="shared" si="180"/>
        <v>4.5175863181671509</v>
      </c>
      <c r="BH172" s="20">
        <f t="shared" si="181"/>
        <v>-74.862858986769922</v>
      </c>
      <c r="BI172" s="194">
        <f t="shared" si="182"/>
        <v>3.0196222841811782E-2</v>
      </c>
      <c r="BJ172" s="184">
        <f t="shared" si="153"/>
        <v>3.0196222841811782E-2</v>
      </c>
    </row>
    <row r="173" spans="1:62" ht="12">
      <c r="A173" s="3" t="s">
        <v>605</v>
      </c>
      <c r="B173" s="4">
        <v>6063</v>
      </c>
      <c r="C173" s="51" t="s">
        <v>606</v>
      </c>
      <c r="D173" s="4">
        <v>13</v>
      </c>
      <c r="E173" s="4">
        <v>27220</v>
      </c>
      <c r="F173" s="4">
        <v>0</v>
      </c>
      <c r="G173" s="4">
        <v>56015</v>
      </c>
      <c r="H173" s="4">
        <v>118</v>
      </c>
      <c r="I173" s="4">
        <v>0</v>
      </c>
      <c r="J173" s="4">
        <v>-28913</v>
      </c>
      <c r="K173" s="4">
        <v>0</v>
      </c>
      <c r="L173" s="4">
        <v>-28913</v>
      </c>
      <c r="M173" s="4">
        <v>28720</v>
      </c>
      <c r="N173" s="4">
        <v>0</v>
      </c>
      <c r="O173" s="4">
        <v>58944</v>
      </c>
      <c r="P173" s="4">
        <v>94</v>
      </c>
      <c r="Q173" s="4">
        <v>0</v>
      </c>
      <c r="R173" s="4">
        <v>-30318</v>
      </c>
      <c r="S173" s="4">
        <v>0</v>
      </c>
      <c r="T173" s="4">
        <v>-30318</v>
      </c>
      <c r="U173" s="4">
        <v>0</v>
      </c>
      <c r="V173" s="4">
        <v>0</v>
      </c>
      <c r="W173" s="4">
        <v>557</v>
      </c>
      <c r="X173" s="4">
        <v>0</v>
      </c>
      <c r="Y173" s="4">
        <v>0</v>
      </c>
      <c r="Z173" s="4">
        <v>-557</v>
      </c>
      <c r="AA173" s="4">
        <v>0</v>
      </c>
      <c r="AB173" s="4">
        <v>0</v>
      </c>
      <c r="AC173" s="4">
        <v>565</v>
      </c>
      <c r="AD173" s="4">
        <v>0</v>
      </c>
      <c r="AE173" s="4">
        <v>0</v>
      </c>
      <c r="AF173" s="4">
        <v>-565</v>
      </c>
      <c r="AG173" s="93">
        <f t="shared" si="154"/>
        <v>4489.526636978394</v>
      </c>
      <c r="AH173" s="96">
        <f t="shared" si="155"/>
        <v>0</v>
      </c>
      <c r="AI173" s="4">
        <f t="shared" si="156"/>
        <v>9238.8256638627736</v>
      </c>
      <c r="AJ173" s="4">
        <f t="shared" si="157"/>
        <v>19.462312386607291</v>
      </c>
      <c r="AK173" s="4">
        <f t="shared" si="158"/>
        <v>0</v>
      </c>
      <c r="AL173" s="17">
        <f t="shared" si="159"/>
        <v>-4768.7613392709882</v>
      </c>
      <c r="AM173" s="4">
        <f t="shared" si="160"/>
        <v>0</v>
      </c>
      <c r="AN173" s="4">
        <f t="shared" si="161"/>
        <v>-4768.7613392709882</v>
      </c>
      <c r="AO173" s="4">
        <f t="shared" si="162"/>
        <v>4736.9289130793341</v>
      </c>
      <c r="AP173" s="4">
        <f t="shared" si="163"/>
        <v>0</v>
      </c>
      <c r="AQ173" s="4">
        <f t="shared" si="164"/>
        <v>9721.9198416625441</v>
      </c>
      <c r="AR173" s="4">
        <f t="shared" si="165"/>
        <v>15.503875968992247</v>
      </c>
      <c r="AS173" s="4">
        <f t="shared" si="166"/>
        <v>0</v>
      </c>
      <c r="AT173" s="17">
        <f t="shared" si="167"/>
        <v>-5000.4948045522015</v>
      </c>
      <c r="AU173" s="4">
        <f t="shared" si="168"/>
        <v>0</v>
      </c>
      <c r="AV173" s="4">
        <f t="shared" si="169"/>
        <v>-5000.4948045522015</v>
      </c>
      <c r="AW173" s="4">
        <f t="shared" si="170"/>
        <v>0</v>
      </c>
      <c r="AX173" s="4">
        <f t="shared" si="171"/>
        <v>0</v>
      </c>
      <c r="AY173" s="4">
        <f t="shared" si="172"/>
        <v>91.868711858815772</v>
      </c>
      <c r="AZ173" s="4">
        <f t="shared" si="173"/>
        <v>0</v>
      </c>
      <c r="BA173" s="4">
        <f t="shared" si="174"/>
        <v>0</v>
      </c>
      <c r="BB173" s="20">
        <f t="shared" si="175"/>
        <v>-91.868711858815772</v>
      </c>
      <c r="BC173" s="4">
        <f t="shared" si="176"/>
        <v>0</v>
      </c>
      <c r="BD173" s="4">
        <f t="shared" si="177"/>
        <v>0</v>
      </c>
      <c r="BE173" s="4">
        <f t="shared" si="178"/>
        <v>93.188190664687454</v>
      </c>
      <c r="BF173" s="4">
        <f t="shared" si="179"/>
        <v>0</v>
      </c>
      <c r="BG173" s="4">
        <f t="shared" si="180"/>
        <v>0</v>
      </c>
      <c r="BH173" s="20">
        <f t="shared" si="181"/>
        <v>-93.188190664687454</v>
      </c>
      <c r="BI173" s="194">
        <f t="shared" si="182"/>
        <v>4.7947064811672879E-2</v>
      </c>
      <c r="BJ173" s="184">
        <f t="shared" si="153"/>
        <v>4.7947064811672879E-2</v>
      </c>
    </row>
    <row r="174" spans="1:62" ht="12">
      <c r="A174" s="3" t="s">
        <v>543</v>
      </c>
      <c r="B174" s="4">
        <v>5969</v>
      </c>
      <c r="C174" s="51" t="s">
        <v>544</v>
      </c>
      <c r="D174" s="4">
        <v>5</v>
      </c>
      <c r="E174" s="4">
        <v>38</v>
      </c>
      <c r="F174" s="4">
        <v>0</v>
      </c>
      <c r="G174" s="4">
        <v>21084</v>
      </c>
      <c r="H174" s="4">
        <v>1</v>
      </c>
      <c r="I174" s="4">
        <v>0</v>
      </c>
      <c r="J174" s="4">
        <v>-21047</v>
      </c>
      <c r="K174" s="4">
        <v>0</v>
      </c>
      <c r="L174" s="4">
        <v>-21047</v>
      </c>
      <c r="M174" s="4">
        <v>48</v>
      </c>
      <c r="N174" s="4">
        <v>0</v>
      </c>
      <c r="O174" s="4">
        <v>22311</v>
      </c>
      <c r="P174" s="4">
        <v>1</v>
      </c>
      <c r="Q174" s="4">
        <v>0</v>
      </c>
      <c r="R174" s="4">
        <v>-22264</v>
      </c>
      <c r="S174" s="4">
        <v>0</v>
      </c>
      <c r="T174" s="4">
        <v>-22264</v>
      </c>
      <c r="U174" s="4">
        <v>0</v>
      </c>
      <c r="V174" s="4">
        <v>0</v>
      </c>
      <c r="W174" s="4">
        <v>429</v>
      </c>
      <c r="X174" s="4">
        <v>1</v>
      </c>
      <c r="Y174" s="4">
        <v>0</v>
      </c>
      <c r="Z174" s="4">
        <v>-430</v>
      </c>
      <c r="AA174" s="4">
        <v>0</v>
      </c>
      <c r="AB174" s="4">
        <v>0</v>
      </c>
      <c r="AC174" s="4">
        <v>444</v>
      </c>
      <c r="AD174" s="4">
        <v>0</v>
      </c>
      <c r="AE174" s="4">
        <v>0</v>
      </c>
      <c r="AF174" s="4">
        <v>-444</v>
      </c>
      <c r="AG174" s="93">
        <f t="shared" si="154"/>
        <v>6.3662254984084434</v>
      </c>
      <c r="AH174" s="96">
        <f t="shared" si="155"/>
        <v>0</v>
      </c>
      <c r="AI174" s="4">
        <f t="shared" si="156"/>
        <v>3532.2499581169377</v>
      </c>
      <c r="AJ174" s="4">
        <f t="shared" si="157"/>
        <v>0.16753224995811694</v>
      </c>
      <c r="AK174" s="4">
        <f t="shared" si="158"/>
        <v>0</v>
      </c>
      <c r="AL174" s="17">
        <f t="shared" si="159"/>
        <v>-3526.0512648684871</v>
      </c>
      <c r="AM174" s="4">
        <f t="shared" si="160"/>
        <v>0</v>
      </c>
      <c r="AN174" s="4">
        <f t="shared" si="161"/>
        <v>-3526.0512648684871</v>
      </c>
      <c r="AO174" s="4">
        <f t="shared" si="162"/>
        <v>8.0415479979896123</v>
      </c>
      <c r="AP174" s="4">
        <f t="shared" si="163"/>
        <v>0</v>
      </c>
      <c r="AQ174" s="4">
        <f t="shared" si="164"/>
        <v>3737.8120288155469</v>
      </c>
      <c r="AR174" s="4">
        <f t="shared" si="165"/>
        <v>0.16753224995811694</v>
      </c>
      <c r="AS174" s="4">
        <f t="shared" si="166"/>
        <v>0</v>
      </c>
      <c r="AT174" s="17">
        <f t="shared" si="167"/>
        <v>-3729.9380130675154</v>
      </c>
      <c r="AU174" s="4">
        <f t="shared" si="168"/>
        <v>0</v>
      </c>
      <c r="AV174" s="4">
        <f t="shared" si="169"/>
        <v>-3729.9380130675154</v>
      </c>
      <c r="AW174" s="4">
        <f t="shared" si="170"/>
        <v>0</v>
      </c>
      <c r="AX174" s="4">
        <f t="shared" si="171"/>
        <v>0</v>
      </c>
      <c r="AY174" s="4">
        <f t="shared" si="172"/>
        <v>71.871335232032166</v>
      </c>
      <c r="AZ174" s="4">
        <f t="shared" si="173"/>
        <v>0.16753224995811694</v>
      </c>
      <c r="BA174" s="4">
        <f t="shared" si="174"/>
        <v>0</v>
      </c>
      <c r="BB174" s="20">
        <f t="shared" si="175"/>
        <v>-72.03886748199028</v>
      </c>
      <c r="BC174" s="4">
        <f t="shared" si="176"/>
        <v>0</v>
      </c>
      <c r="BD174" s="4">
        <f t="shared" si="177"/>
        <v>0</v>
      </c>
      <c r="BE174" s="4">
        <f t="shared" si="178"/>
        <v>74.384318981403922</v>
      </c>
      <c r="BF174" s="4">
        <f t="shared" si="179"/>
        <v>0</v>
      </c>
      <c r="BG174" s="4">
        <f t="shared" si="180"/>
        <v>0</v>
      </c>
      <c r="BH174" s="20">
        <f t="shared" si="181"/>
        <v>-74.384318981403922</v>
      </c>
      <c r="BI174" s="194">
        <f t="shared" si="182"/>
        <v>5.7317129952972889E-2</v>
      </c>
      <c r="BJ174" s="184">
        <f t="shared" si="153"/>
        <v>5.7317129952972889E-2</v>
      </c>
    </row>
    <row r="175" spans="1:62" ht="12">
      <c r="A175" s="3" t="s">
        <v>149</v>
      </c>
      <c r="B175" s="4">
        <v>5892</v>
      </c>
      <c r="C175" s="51" t="s">
        <v>150</v>
      </c>
      <c r="D175" s="4">
        <v>10</v>
      </c>
      <c r="E175" s="4">
        <v>628</v>
      </c>
      <c r="F175" s="4">
        <v>0</v>
      </c>
      <c r="G175" s="4">
        <v>31166</v>
      </c>
      <c r="H175" s="4">
        <v>0</v>
      </c>
      <c r="I175" s="4">
        <v>0</v>
      </c>
      <c r="J175" s="4">
        <v>-30538</v>
      </c>
      <c r="K175" s="4">
        <v>106</v>
      </c>
      <c r="L175" s="4">
        <v>-30432</v>
      </c>
      <c r="M175" s="4">
        <v>189</v>
      </c>
      <c r="N175" s="4">
        <v>0</v>
      </c>
      <c r="O175" s="4">
        <v>29766</v>
      </c>
      <c r="P175" s="4">
        <v>0</v>
      </c>
      <c r="Q175" s="4">
        <v>0</v>
      </c>
      <c r="R175" s="4">
        <v>-29577</v>
      </c>
      <c r="S175" s="4">
        <v>103</v>
      </c>
      <c r="T175" s="4">
        <v>-29474</v>
      </c>
      <c r="U175" s="4">
        <v>0</v>
      </c>
      <c r="V175" s="4">
        <v>0</v>
      </c>
      <c r="W175" s="4">
        <v>547</v>
      </c>
      <c r="X175" s="4">
        <v>0</v>
      </c>
      <c r="Y175" s="4">
        <v>0</v>
      </c>
      <c r="Z175" s="4">
        <v>-547</v>
      </c>
      <c r="AA175" s="4">
        <v>0</v>
      </c>
      <c r="AB175" s="4">
        <v>0</v>
      </c>
      <c r="AC175" s="4">
        <v>554</v>
      </c>
      <c r="AD175" s="4">
        <v>0</v>
      </c>
      <c r="AE175" s="4">
        <v>0</v>
      </c>
      <c r="AF175" s="4">
        <v>-554</v>
      </c>
      <c r="AG175" s="93">
        <f t="shared" si="154"/>
        <v>106.58520027155465</v>
      </c>
      <c r="AH175" s="96">
        <f t="shared" si="155"/>
        <v>0</v>
      </c>
      <c r="AI175" s="4">
        <f t="shared" si="156"/>
        <v>5289.5451459606247</v>
      </c>
      <c r="AJ175" s="4">
        <f t="shared" si="157"/>
        <v>0</v>
      </c>
      <c r="AK175" s="4">
        <f t="shared" si="158"/>
        <v>0</v>
      </c>
      <c r="AL175" s="17">
        <f t="shared" si="159"/>
        <v>-5182.9599456890701</v>
      </c>
      <c r="AM175" s="4">
        <f t="shared" si="160"/>
        <v>17.990495587236932</v>
      </c>
      <c r="AN175" s="4">
        <f t="shared" si="161"/>
        <v>-5164.969450101833</v>
      </c>
      <c r="AO175" s="4">
        <f t="shared" si="162"/>
        <v>32.077393075356419</v>
      </c>
      <c r="AP175" s="4">
        <f t="shared" si="163"/>
        <v>0</v>
      </c>
      <c r="AQ175" s="4">
        <f t="shared" si="164"/>
        <v>5051.9348268839103</v>
      </c>
      <c r="AR175" s="4">
        <f t="shared" si="165"/>
        <v>0</v>
      </c>
      <c r="AS175" s="4">
        <f t="shared" si="166"/>
        <v>0</v>
      </c>
      <c r="AT175" s="17">
        <f t="shared" si="167"/>
        <v>-5019.8574338085537</v>
      </c>
      <c r="AU175" s="4">
        <f t="shared" si="168"/>
        <v>17.481330617786831</v>
      </c>
      <c r="AV175" s="4">
        <f t="shared" si="169"/>
        <v>-5002.376103190767</v>
      </c>
      <c r="AW175" s="4">
        <f t="shared" si="170"/>
        <v>0</v>
      </c>
      <c r="AX175" s="4">
        <f t="shared" si="171"/>
        <v>0</v>
      </c>
      <c r="AY175" s="4">
        <f t="shared" si="172"/>
        <v>92.837746096401901</v>
      </c>
      <c r="AZ175" s="4">
        <f t="shared" si="173"/>
        <v>0</v>
      </c>
      <c r="BA175" s="4">
        <f t="shared" si="174"/>
        <v>0</v>
      </c>
      <c r="BB175" s="20">
        <f t="shared" si="175"/>
        <v>-92.837746096401901</v>
      </c>
      <c r="BC175" s="4">
        <f t="shared" si="176"/>
        <v>0</v>
      </c>
      <c r="BD175" s="4">
        <f t="shared" si="177"/>
        <v>0</v>
      </c>
      <c r="BE175" s="4">
        <f t="shared" si="178"/>
        <v>94.025797691785471</v>
      </c>
      <c r="BF175" s="4">
        <f t="shared" si="179"/>
        <v>0</v>
      </c>
      <c r="BG175" s="4">
        <f t="shared" si="180"/>
        <v>0</v>
      </c>
      <c r="BH175" s="20">
        <f t="shared" si="181"/>
        <v>-94.025797691785471</v>
      </c>
      <c r="BI175" s="194">
        <f t="shared" si="182"/>
        <v>-3.0690043429306813E-2</v>
      </c>
      <c r="BJ175" s="184">
        <f t="shared" si="153"/>
        <v>-3.0698214919784417E-2</v>
      </c>
    </row>
    <row r="176" spans="1:62" ht="12">
      <c r="A176" s="3" t="s">
        <v>349</v>
      </c>
      <c r="B176" s="4">
        <v>5636</v>
      </c>
      <c r="C176" s="51" t="s">
        <v>350</v>
      </c>
      <c r="D176" s="4">
        <v>10</v>
      </c>
      <c r="E176" s="4">
        <v>814</v>
      </c>
      <c r="F176" s="4">
        <v>0</v>
      </c>
      <c r="G176" s="4">
        <v>30411</v>
      </c>
      <c r="H176" s="4">
        <v>0</v>
      </c>
      <c r="I176" s="4">
        <v>0</v>
      </c>
      <c r="J176" s="4">
        <v>-29597</v>
      </c>
      <c r="K176" s="4">
        <v>46</v>
      </c>
      <c r="L176" s="4">
        <v>-29551</v>
      </c>
      <c r="M176" s="4">
        <v>1020</v>
      </c>
      <c r="N176" s="4">
        <v>0</v>
      </c>
      <c r="O176" s="4">
        <v>27947</v>
      </c>
      <c r="P176" s="4">
        <v>0</v>
      </c>
      <c r="Q176" s="4">
        <v>0</v>
      </c>
      <c r="R176" s="4">
        <v>-26927</v>
      </c>
      <c r="S176" s="4">
        <v>48</v>
      </c>
      <c r="T176" s="4">
        <v>-26879</v>
      </c>
      <c r="U176" s="4">
        <v>221</v>
      </c>
      <c r="V176" s="4">
        <v>0</v>
      </c>
      <c r="W176" s="4">
        <v>665</v>
      </c>
      <c r="X176" s="4">
        <v>0</v>
      </c>
      <c r="Y176" s="4">
        <v>105</v>
      </c>
      <c r="Z176" s="4">
        <v>-549</v>
      </c>
      <c r="AA176" s="4">
        <v>238</v>
      </c>
      <c r="AB176" s="4">
        <v>0</v>
      </c>
      <c r="AC176" s="4">
        <v>665</v>
      </c>
      <c r="AD176" s="4">
        <v>0</v>
      </c>
      <c r="AE176" s="4">
        <v>105</v>
      </c>
      <c r="AF176" s="4">
        <v>-532</v>
      </c>
      <c r="AG176" s="93">
        <f t="shared" si="154"/>
        <v>144.42867281760113</v>
      </c>
      <c r="AH176" s="96">
        <f t="shared" si="155"/>
        <v>0</v>
      </c>
      <c r="AI176" s="4">
        <f t="shared" si="156"/>
        <v>5395.8481192334993</v>
      </c>
      <c r="AJ176" s="4">
        <f t="shared" si="157"/>
        <v>0</v>
      </c>
      <c r="AK176" s="4">
        <f t="shared" si="158"/>
        <v>0</v>
      </c>
      <c r="AL176" s="17">
        <f t="shared" si="159"/>
        <v>-5251.4194464158982</v>
      </c>
      <c r="AM176" s="4">
        <f t="shared" si="160"/>
        <v>8.1618168914123483</v>
      </c>
      <c r="AN176" s="4">
        <f t="shared" si="161"/>
        <v>-5243.2576295244853</v>
      </c>
      <c r="AO176" s="4">
        <f t="shared" si="162"/>
        <v>180.97941802696948</v>
      </c>
      <c r="AP176" s="4">
        <f t="shared" si="163"/>
        <v>0</v>
      </c>
      <c r="AQ176" s="4">
        <f t="shared" si="164"/>
        <v>4958.6586231369765</v>
      </c>
      <c r="AR176" s="4">
        <f t="shared" si="165"/>
        <v>0</v>
      </c>
      <c r="AS176" s="4">
        <f t="shared" si="166"/>
        <v>0</v>
      </c>
      <c r="AT176" s="17">
        <f t="shared" si="167"/>
        <v>-4777.6792051100074</v>
      </c>
      <c r="AU176" s="4">
        <f t="shared" si="168"/>
        <v>8.5166784953867989</v>
      </c>
      <c r="AV176" s="4">
        <f t="shared" si="169"/>
        <v>-4769.1625266146202</v>
      </c>
      <c r="AW176" s="4">
        <f t="shared" si="170"/>
        <v>39.21220723917672</v>
      </c>
      <c r="AX176" s="4">
        <f t="shared" si="171"/>
        <v>0</v>
      </c>
      <c r="AY176" s="4">
        <f t="shared" si="172"/>
        <v>117.99148332150462</v>
      </c>
      <c r="AZ176" s="4">
        <f t="shared" si="173"/>
        <v>0</v>
      </c>
      <c r="BA176" s="4">
        <f t="shared" si="174"/>
        <v>18.630234208658624</v>
      </c>
      <c r="BB176" s="20">
        <f t="shared" si="175"/>
        <v>-97.409510290986518</v>
      </c>
      <c r="BC176" s="4">
        <f t="shared" si="176"/>
        <v>42.228530872959546</v>
      </c>
      <c r="BD176" s="4">
        <f t="shared" si="177"/>
        <v>0</v>
      </c>
      <c r="BE176" s="4">
        <f t="shared" si="178"/>
        <v>117.99148332150462</v>
      </c>
      <c r="BF176" s="4">
        <f t="shared" si="179"/>
        <v>0</v>
      </c>
      <c r="BG176" s="4">
        <f t="shared" si="180"/>
        <v>18.630234208658624</v>
      </c>
      <c r="BH176" s="20">
        <f t="shared" si="181"/>
        <v>-94.393186657203685</v>
      </c>
      <c r="BI176" s="194">
        <f t="shared" si="182"/>
        <v>-8.9132886618456864E-2</v>
      </c>
      <c r="BJ176" s="184">
        <f t="shared" si="153"/>
        <v>-8.9335548172757462E-2</v>
      </c>
    </row>
    <row r="177" spans="1:62" ht="12">
      <c r="A177" s="3" t="s">
        <v>313</v>
      </c>
      <c r="B177" s="4">
        <v>5626</v>
      </c>
      <c r="C177" s="51" t="s">
        <v>314</v>
      </c>
      <c r="D177" s="4">
        <v>15</v>
      </c>
      <c r="E177" s="4">
        <v>403</v>
      </c>
      <c r="F177" s="4">
        <v>0</v>
      </c>
      <c r="G177" s="4">
        <v>17836</v>
      </c>
      <c r="H177" s="4">
        <v>0</v>
      </c>
      <c r="I177" s="4">
        <v>0</v>
      </c>
      <c r="J177" s="4">
        <v>-17433</v>
      </c>
      <c r="K177" s="4">
        <v>0</v>
      </c>
      <c r="L177" s="4">
        <v>-17433</v>
      </c>
      <c r="M177" s="4">
        <v>0</v>
      </c>
      <c r="N177" s="4">
        <v>0</v>
      </c>
      <c r="O177" s="4">
        <v>17738</v>
      </c>
      <c r="P177" s="4">
        <v>0</v>
      </c>
      <c r="Q177" s="4">
        <v>0</v>
      </c>
      <c r="R177" s="4">
        <v>-17738</v>
      </c>
      <c r="S177" s="4">
        <v>0</v>
      </c>
      <c r="T177" s="4">
        <v>-17738</v>
      </c>
      <c r="U177" s="4">
        <v>0</v>
      </c>
      <c r="V177" s="4">
        <v>0</v>
      </c>
      <c r="W177" s="4">
        <v>375</v>
      </c>
      <c r="X177" s="4">
        <v>16</v>
      </c>
      <c r="Y177" s="4">
        <v>0</v>
      </c>
      <c r="Z177" s="4">
        <v>-391</v>
      </c>
      <c r="AA177" s="4">
        <v>0</v>
      </c>
      <c r="AB177" s="4">
        <v>0</v>
      </c>
      <c r="AC177" s="4">
        <v>390</v>
      </c>
      <c r="AD177" s="4">
        <v>15</v>
      </c>
      <c r="AE177" s="4">
        <v>0</v>
      </c>
      <c r="AF177" s="4">
        <v>-405</v>
      </c>
      <c r="AG177" s="93">
        <f t="shared" si="154"/>
        <v>71.631709918236751</v>
      </c>
      <c r="AH177" s="96">
        <f t="shared" si="155"/>
        <v>0</v>
      </c>
      <c r="AI177" s="4">
        <f t="shared" si="156"/>
        <v>3170.2808389619622</v>
      </c>
      <c r="AJ177" s="4">
        <f t="shared" si="157"/>
        <v>0</v>
      </c>
      <c r="AK177" s="4">
        <f t="shared" si="158"/>
        <v>0</v>
      </c>
      <c r="AL177" s="17">
        <f t="shared" si="159"/>
        <v>-3098.6491290437257</v>
      </c>
      <c r="AM177" s="4">
        <f t="shared" si="160"/>
        <v>0</v>
      </c>
      <c r="AN177" s="4">
        <f t="shared" si="161"/>
        <v>-3098.6491290437257</v>
      </c>
      <c r="AO177" s="4">
        <f t="shared" si="162"/>
        <v>0</v>
      </c>
      <c r="AP177" s="4">
        <f t="shared" si="163"/>
        <v>0</v>
      </c>
      <c r="AQ177" s="4">
        <f t="shared" si="164"/>
        <v>3152.8617134731603</v>
      </c>
      <c r="AR177" s="4">
        <f t="shared" si="165"/>
        <v>0</v>
      </c>
      <c r="AS177" s="4">
        <f t="shared" si="166"/>
        <v>0</v>
      </c>
      <c r="AT177" s="17">
        <f t="shared" si="167"/>
        <v>-3152.8617134731603</v>
      </c>
      <c r="AU177" s="4">
        <f t="shared" si="168"/>
        <v>0</v>
      </c>
      <c r="AV177" s="4">
        <f t="shared" si="169"/>
        <v>-3152.8617134731603</v>
      </c>
      <c r="AW177" s="4">
        <f t="shared" si="170"/>
        <v>0</v>
      </c>
      <c r="AX177" s="4">
        <f t="shared" si="171"/>
        <v>0</v>
      </c>
      <c r="AY177" s="4">
        <f t="shared" si="172"/>
        <v>66.654816921436193</v>
      </c>
      <c r="AZ177" s="4">
        <f t="shared" si="173"/>
        <v>2.8439388553146108</v>
      </c>
      <c r="BA177" s="4">
        <f t="shared" si="174"/>
        <v>0</v>
      </c>
      <c r="BB177" s="20">
        <f t="shared" si="175"/>
        <v>-69.498755776750798</v>
      </c>
      <c r="BC177" s="4">
        <f t="shared" si="176"/>
        <v>0</v>
      </c>
      <c r="BD177" s="4">
        <f t="shared" si="177"/>
        <v>0</v>
      </c>
      <c r="BE177" s="4">
        <f t="shared" si="178"/>
        <v>69.321009598293642</v>
      </c>
      <c r="BF177" s="4">
        <f t="shared" si="179"/>
        <v>2.6661926768574475</v>
      </c>
      <c r="BG177" s="4">
        <f t="shared" si="180"/>
        <v>0</v>
      </c>
      <c r="BH177" s="20">
        <f t="shared" si="181"/>
        <v>-71.987202275151091</v>
      </c>
      <c r="BI177" s="194">
        <f t="shared" si="182"/>
        <v>1.7897217235188334E-2</v>
      </c>
      <c r="BJ177" s="184">
        <f t="shared" si="153"/>
        <v>1.7897217235188334E-2</v>
      </c>
    </row>
    <row r="178" spans="1:62" ht="12">
      <c r="A178" s="3" t="s">
        <v>317</v>
      </c>
      <c r="B178" s="4">
        <v>5486</v>
      </c>
      <c r="C178" s="51" t="s">
        <v>318</v>
      </c>
      <c r="D178" s="4">
        <v>15</v>
      </c>
      <c r="E178" s="4">
        <v>5528</v>
      </c>
      <c r="F178" s="4">
        <v>0</v>
      </c>
      <c r="G178" s="4">
        <v>28866</v>
      </c>
      <c r="H178" s="4">
        <v>95</v>
      </c>
      <c r="I178" s="4">
        <v>0</v>
      </c>
      <c r="J178" s="4">
        <v>-23433</v>
      </c>
      <c r="K178" s="4">
        <v>10</v>
      </c>
      <c r="L178" s="4">
        <v>-23423</v>
      </c>
      <c r="M178" s="4">
        <v>0</v>
      </c>
      <c r="N178" s="4">
        <v>0</v>
      </c>
      <c r="O178" s="4">
        <v>24698</v>
      </c>
      <c r="P178" s="4">
        <v>0</v>
      </c>
      <c r="Q178" s="4">
        <v>0</v>
      </c>
      <c r="R178" s="4">
        <v>-24698</v>
      </c>
      <c r="S178" s="4">
        <v>0</v>
      </c>
      <c r="T178" s="4">
        <v>-24698</v>
      </c>
      <c r="U178" s="4">
        <v>0</v>
      </c>
      <c r="V178" s="4">
        <v>0</v>
      </c>
      <c r="W178" s="4">
        <v>419</v>
      </c>
      <c r="X178" s="4">
        <v>0</v>
      </c>
      <c r="Y178" s="4">
        <v>0</v>
      </c>
      <c r="Z178" s="4">
        <v>-419</v>
      </c>
      <c r="AA178" s="4">
        <v>0</v>
      </c>
      <c r="AB178" s="4">
        <v>0</v>
      </c>
      <c r="AC178" s="4">
        <v>429</v>
      </c>
      <c r="AD178" s="4">
        <v>0</v>
      </c>
      <c r="AE178" s="4" t="s">
        <v>44</v>
      </c>
      <c r="AF178" s="4">
        <v>-429</v>
      </c>
      <c r="AG178" s="93">
        <f t="shared" si="154"/>
        <v>1007.655851257747</v>
      </c>
      <c r="AH178" s="96">
        <f t="shared" si="155"/>
        <v>0</v>
      </c>
      <c r="AI178" s="4">
        <f t="shared" si="156"/>
        <v>5261.7572001458257</v>
      </c>
      <c r="AJ178" s="4">
        <f t="shared" si="157"/>
        <v>17.316806416332483</v>
      </c>
      <c r="AK178" s="4">
        <f t="shared" si="158"/>
        <v>0</v>
      </c>
      <c r="AL178" s="17">
        <f t="shared" si="159"/>
        <v>-4271.4181553044109</v>
      </c>
      <c r="AM178" s="4">
        <f t="shared" si="160"/>
        <v>1.8228217280349981</v>
      </c>
      <c r="AN178" s="4">
        <f t="shared" si="161"/>
        <v>-4269.5953335763761</v>
      </c>
      <c r="AO178" s="4">
        <f t="shared" si="162"/>
        <v>0</v>
      </c>
      <c r="AP178" s="4">
        <f t="shared" si="163"/>
        <v>0</v>
      </c>
      <c r="AQ178" s="4">
        <f t="shared" si="164"/>
        <v>4502.0051039008385</v>
      </c>
      <c r="AR178" s="4">
        <f t="shared" si="165"/>
        <v>0</v>
      </c>
      <c r="AS178" s="4">
        <f t="shared" si="166"/>
        <v>0</v>
      </c>
      <c r="AT178" s="17">
        <f t="shared" si="167"/>
        <v>-4502.0051039008385</v>
      </c>
      <c r="AU178" s="4">
        <f t="shared" si="168"/>
        <v>0</v>
      </c>
      <c r="AV178" s="4">
        <f t="shared" si="169"/>
        <v>-4502.0051039008385</v>
      </c>
      <c r="AW178" s="4">
        <f t="shared" si="170"/>
        <v>0</v>
      </c>
      <c r="AX178" s="4">
        <f t="shared" si="171"/>
        <v>0</v>
      </c>
      <c r="AY178" s="4">
        <f t="shared" si="172"/>
        <v>76.37623040466643</v>
      </c>
      <c r="AZ178" s="4">
        <f t="shared" si="173"/>
        <v>0</v>
      </c>
      <c r="BA178" s="4">
        <f t="shared" si="174"/>
        <v>0</v>
      </c>
      <c r="BB178" s="20">
        <f t="shared" si="175"/>
        <v>-76.37623040466643</v>
      </c>
      <c r="BC178" s="4">
        <f t="shared" si="176"/>
        <v>0</v>
      </c>
      <c r="BD178" s="4">
        <f t="shared" si="177"/>
        <v>0</v>
      </c>
      <c r="BE178" s="4">
        <f t="shared" si="178"/>
        <v>78.199052132701425</v>
      </c>
      <c r="BF178" s="4">
        <f t="shared" si="179"/>
        <v>0</v>
      </c>
      <c r="BG178" s="4" t="e">
        <f t="shared" si="180"/>
        <v>#VALUE!</v>
      </c>
      <c r="BH178" s="20">
        <f t="shared" si="181"/>
        <v>-78.199052132701425</v>
      </c>
      <c r="BI178" s="194">
        <f t="shared" si="182"/>
        <v>5.34546369277209E-2</v>
      </c>
      <c r="BJ178" s="184">
        <f t="shared" si="153"/>
        <v>5.3896485194195209E-2</v>
      </c>
    </row>
    <row r="179" spans="1:62" ht="12">
      <c r="A179" s="3" t="s">
        <v>623</v>
      </c>
      <c r="B179" s="4">
        <v>5485</v>
      </c>
      <c r="C179" s="51" t="s">
        <v>624</v>
      </c>
      <c r="D179" s="4">
        <v>14</v>
      </c>
      <c r="E179" s="4">
        <v>996</v>
      </c>
      <c r="F179" s="4">
        <v>0</v>
      </c>
      <c r="G179" s="4">
        <v>28273</v>
      </c>
      <c r="H179" s="4">
        <v>0</v>
      </c>
      <c r="I179" s="4" t="s">
        <v>44</v>
      </c>
      <c r="J179" s="4">
        <v>-27277</v>
      </c>
      <c r="K179" s="4">
        <v>6</v>
      </c>
      <c r="L179" s="4">
        <v>-27271</v>
      </c>
      <c r="M179" s="4">
        <v>435</v>
      </c>
      <c r="N179" s="4">
        <v>0</v>
      </c>
      <c r="O179" s="4">
        <v>28000</v>
      </c>
      <c r="P179" s="4">
        <v>0</v>
      </c>
      <c r="Q179" s="4" t="s">
        <v>44</v>
      </c>
      <c r="R179" s="4">
        <v>-27565</v>
      </c>
      <c r="S179" s="4">
        <v>0</v>
      </c>
      <c r="T179" s="4">
        <v>-27565</v>
      </c>
      <c r="U179" s="4">
        <v>82</v>
      </c>
      <c r="V179" s="4">
        <v>0</v>
      </c>
      <c r="W179" s="4">
        <v>630</v>
      </c>
      <c r="X179" s="4">
        <v>29</v>
      </c>
      <c r="Y179" s="4" t="s">
        <v>44</v>
      </c>
      <c r="Z179" s="4">
        <v>-577</v>
      </c>
      <c r="AA179" s="4">
        <v>82</v>
      </c>
      <c r="AB179" s="4" t="s">
        <v>44</v>
      </c>
      <c r="AC179" s="4">
        <v>630</v>
      </c>
      <c r="AD179" s="4">
        <v>29</v>
      </c>
      <c r="AE179" s="4" t="s">
        <v>44</v>
      </c>
      <c r="AF179" s="4">
        <v>-577</v>
      </c>
      <c r="AG179" s="93">
        <f t="shared" si="154"/>
        <v>181.58614402917047</v>
      </c>
      <c r="AH179" s="96">
        <f t="shared" si="155"/>
        <v>0</v>
      </c>
      <c r="AI179" s="4">
        <f t="shared" si="156"/>
        <v>5154.6034639927075</v>
      </c>
      <c r="AJ179" s="4">
        <f t="shared" si="157"/>
        <v>0</v>
      </c>
      <c r="AK179" s="4" t="e">
        <f t="shared" si="158"/>
        <v>#VALUE!</v>
      </c>
      <c r="AL179" s="17">
        <f t="shared" si="159"/>
        <v>-4973.0173199635365</v>
      </c>
      <c r="AM179" s="4">
        <f t="shared" si="160"/>
        <v>1.0938924339106655</v>
      </c>
      <c r="AN179" s="4">
        <f t="shared" si="161"/>
        <v>-4971.9234275296267</v>
      </c>
      <c r="AO179" s="4">
        <f t="shared" si="162"/>
        <v>79.307201458523252</v>
      </c>
      <c r="AP179" s="4">
        <f t="shared" si="163"/>
        <v>0</v>
      </c>
      <c r="AQ179" s="4">
        <f t="shared" si="164"/>
        <v>5104.8313582497722</v>
      </c>
      <c r="AR179" s="4">
        <f t="shared" si="165"/>
        <v>0</v>
      </c>
      <c r="AS179" s="4" t="e">
        <f t="shared" si="166"/>
        <v>#VALUE!</v>
      </c>
      <c r="AT179" s="17">
        <f t="shared" si="167"/>
        <v>-5025.524156791249</v>
      </c>
      <c r="AU179" s="4">
        <f t="shared" si="168"/>
        <v>0</v>
      </c>
      <c r="AV179" s="4">
        <f t="shared" si="169"/>
        <v>-5025.524156791249</v>
      </c>
      <c r="AW179" s="4">
        <f t="shared" si="170"/>
        <v>14.949863263445762</v>
      </c>
      <c r="AX179" s="4">
        <f t="shared" si="171"/>
        <v>0</v>
      </c>
      <c r="AY179" s="4">
        <f t="shared" si="172"/>
        <v>114.85870556061987</v>
      </c>
      <c r="AZ179" s="4">
        <f t="shared" si="173"/>
        <v>5.2871467639015499</v>
      </c>
      <c r="BA179" s="4" t="e">
        <f t="shared" si="174"/>
        <v>#VALUE!</v>
      </c>
      <c r="BB179" s="20">
        <f t="shared" si="175"/>
        <v>-105.19598906107566</v>
      </c>
      <c r="BC179" s="4">
        <f t="shared" si="176"/>
        <v>14.949863263445762</v>
      </c>
      <c r="BD179" s="4" t="e">
        <f t="shared" si="177"/>
        <v>#VALUE!</v>
      </c>
      <c r="BE179" s="4">
        <f t="shared" si="178"/>
        <v>114.85870556061987</v>
      </c>
      <c r="BF179" s="4">
        <f t="shared" si="179"/>
        <v>5.2871467639015499</v>
      </c>
      <c r="BG179" s="4" t="e">
        <f t="shared" si="180"/>
        <v>#VALUE!</v>
      </c>
      <c r="BH179" s="20">
        <f t="shared" si="181"/>
        <v>-105.19598906107566</v>
      </c>
      <c r="BI179" s="194">
        <f t="shared" si="182"/>
        <v>1.0339628060601846E-2</v>
      </c>
      <c r="BJ179" s="184">
        <f t="shared" si="153"/>
        <v>1.0557311117494805E-2</v>
      </c>
    </row>
    <row r="180" spans="1:62" ht="12">
      <c r="A180" s="3" t="s">
        <v>175</v>
      </c>
      <c r="B180" s="4">
        <v>5390</v>
      </c>
      <c r="C180" s="51" t="s">
        <v>176</v>
      </c>
      <c r="D180" s="4">
        <v>16</v>
      </c>
      <c r="E180" s="4">
        <v>0</v>
      </c>
      <c r="F180" s="4">
        <v>0</v>
      </c>
      <c r="G180" s="4">
        <v>21003</v>
      </c>
      <c r="H180" s="4">
        <v>0</v>
      </c>
      <c r="I180" s="4">
        <v>0</v>
      </c>
      <c r="J180" s="4">
        <v>-21003</v>
      </c>
      <c r="K180" s="4">
        <v>0</v>
      </c>
      <c r="L180" s="4">
        <v>-21003</v>
      </c>
      <c r="M180" s="4">
        <v>0</v>
      </c>
      <c r="N180" s="4">
        <v>0</v>
      </c>
      <c r="O180" s="4">
        <v>21594</v>
      </c>
      <c r="P180" s="4">
        <v>0</v>
      </c>
      <c r="Q180" s="4">
        <v>0</v>
      </c>
      <c r="R180" s="4">
        <v>-21594</v>
      </c>
      <c r="S180" s="4">
        <v>0</v>
      </c>
      <c r="T180" s="4">
        <v>-21594</v>
      </c>
      <c r="U180" s="4">
        <v>0</v>
      </c>
      <c r="V180" s="4">
        <v>0</v>
      </c>
      <c r="W180" s="4">
        <v>594</v>
      </c>
      <c r="X180" s="4">
        <v>20</v>
      </c>
      <c r="Y180" s="4">
        <v>0</v>
      </c>
      <c r="Z180" s="4">
        <v>-614</v>
      </c>
      <c r="AA180" s="4">
        <v>0</v>
      </c>
      <c r="AB180" s="4">
        <v>0</v>
      </c>
      <c r="AC180" s="4">
        <v>629</v>
      </c>
      <c r="AD180" s="4">
        <v>16</v>
      </c>
      <c r="AE180" s="4">
        <v>0</v>
      </c>
      <c r="AF180" s="4">
        <v>-645</v>
      </c>
      <c r="AG180" s="93">
        <f t="shared" ref="AG180:AG188" si="183">1000*E180/$B180</f>
        <v>0</v>
      </c>
      <c r="AH180" s="96">
        <f t="shared" ref="AH180:AH188" si="184">1000*F180/$B180</f>
        <v>0</v>
      </c>
      <c r="AI180" s="4">
        <f t="shared" ref="AI180:AI188" si="185">1000*G180/$B180</f>
        <v>3896.660482374768</v>
      </c>
      <c r="AJ180" s="4">
        <f t="shared" ref="AJ180:AJ188" si="186">1000*H180/$B180</f>
        <v>0</v>
      </c>
      <c r="AK180" s="4">
        <f t="shared" ref="AK180:AK188" si="187">1000*I180/$B180</f>
        <v>0</v>
      </c>
      <c r="AL180" s="17">
        <f t="shared" ref="AL180:AL188" si="188">1000*J180/$B180</f>
        <v>-3896.660482374768</v>
      </c>
      <c r="AM180" s="4">
        <f t="shared" ref="AM180:AM188" si="189">1000*K180/$B180</f>
        <v>0</v>
      </c>
      <c r="AN180" s="4">
        <f t="shared" ref="AN180:AN188" si="190">1000*L180/$B180</f>
        <v>-3896.660482374768</v>
      </c>
      <c r="AO180" s="4">
        <f t="shared" ref="AO180:AO188" si="191">1000*M180/$B180</f>
        <v>0</v>
      </c>
      <c r="AP180" s="4">
        <f t="shared" ref="AP180:AP188" si="192">1000*N180/$B180</f>
        <v>0</v>
      </c>
      <c r="AQ180" s="4">
        <f t="shared" ref="AQ180:AQ188" si="193">1000*O180/$B180</f>
        <v>4006.3079777365492</v>
      </c>
      <c r="AR180" s="4">
        <f t="shared" ref="AR180:AR188" si="194">1000*P180/$B180</f>
        <v>0</v>
      </c>
      <c r="AS180" s="4">
        <f t="shared" ref="AS180:AS188" si="195">1000*Q180/$B180</f>
        <v>0</v>
      </c>
      <c r="AT180" s="17">
        <f t="shared" ref="AT180:AT188" si="196">1000*R180/$B180</f>
        <v>-4006.3079777365492</v>
      </c>
      <c r="AU180" s="4">
        <f t="shared" ref="AU180:AU188" si="197">1000*S180/$B180</f>
        <v>0</v>
      </c>
      <c r="AV180" s="4">
        <f t="shared" ref="AV180:AV188" si="198">1000*T180/$B180</f>
        <v>-4006.3079777365492</v>
      </c>
      <c r="AW180" s="4">
        <f t="shared" ref="AW180:AW188" si="199">1000*U180/$B180</f>
        <v>0</v>
      </c>
      <c r="AX180" s="4">
        <f t="shared" ref="AX180:AX188" si="200">1000*V180/$B180</f>
        <v>0</v>
      </c>
      <c r="AY180" s="4">
        <f t="shared" ref="AY180:AY188" si="201">1000*W180/$B180</f>
        <v>110.20408163265306</v>
      </c>
      <c r="AZ180" s="4">
        <f t="shared" ref="AZ180:AZ188" si="202">1000*X180/$B180</f>
        <v>3.7105751391465676</v>
      </c>
      <c r="BA180" s="4">
        <f t="shared" ref="BA180:BA188" si="203">1000*Y180/$B180</f>
        <v>0</v>
      </c>
      <c r="BB180" s="20">
        <f t="shared" ref="BB180:BB188" si="204">1000*Z180/$B180</f>
        <v>-113.91465677179963</v>
      </c>
      <c r="BC180" s="4">
        <f t="shared" ref="BC180:BC188" si="205">1000*AA180/$B180</f>
        <v>0</v>
      </c>
      <c r="BD180" s="4">
        <f t="shared" ref="BD180:BD188" si="206">1000*AB180/$B180</f>
        <v>0</v>
      </c>
      <c r="BE180" s="4">
        <f t="shared" ref="BE180:BE188" si="207">1000*AC180/$B180</f>
        <v>116.69758812615956</v>
      </c>
      <c r="BF180" s="4">
        <f t="shared" ref="BF180:BF188" si="208">1000*AD180/$B180</f>
        <v>2.968460111317254</v>
      </c>
      <c r="BG180" s="4">
        <f t="shared" ref="BG180:BG188" si="209">1000*AE180/$B180</f>
        <v>0</v>
      </c>
      <c r="BH180" s="20">
        <f t="shared" ref="BH180:BH188" si="210">1000*AF180/$B180</f>
        <v>-119.66604823747682</v>
      </c>
      <c r="BI180" s="194">
        <f t="shared" si="182"/>
        <v>2.8773650367766024E-2</v>
      </c>
      <c r="BJ180" s="184">
        <f t="shared" si="153"/>
        <v>2.8773650367766024E-2</v>
      </c>
    </row>
    <row r="181" spans="1:62" ht="12">
      <c r="A181" s="3" t="s">
        <v>129</v>
      </c>
      <c r="B181" s="4">
        <v>5349</v>
      </c>
      <c r="C181" s="51" t="s">
        <v>130</v>
      </c>
      <c r="D181" s="4">
        <v>33</v>
      </c>
      <c r="E181" s="4">
        <v>2944</v>
      </c>
      <c r="F181" s="4">
        <v>0</v>
      </c>
      <c r="G181" s="4">
        <v>21560</v>
      </c>
      <c r="H181" s="4">
        <v>14</v>
      </c>
      <c r="I181" s="4">
        <v>0</v>
      </c>
      <c r="J181" s="4">
        <v>-18630</v>
      </c>
      <c r="K181" s="4">
        <v>10</v>
      </c>
      <c r="L181" s="4">
        <v>-18620</v>
      </c>
      <c r="M181" s="4">
        <v>2640</v>
      </c>
      <c r="N181" s="4">
        <v>0</v>
      </c>
      <c r="O181" s="4">
        <v>23718</v>
      </c>
      <c r="P181" s="4">
        <v>0</v>
      </c>
      <c r="Q181" s="4">
        <v>0</v>
      </c>
      <c r="R181" s="4">
        <v>-21078</v>
      </c>
      <c r="S181" s="4">
        <v>10</v>
      </c>
      <c r="T181" s="4">
        <v>-21068</v>
      </c>
      <c r="U181" s="4">
        <v>0</v>
      </c>
      <c r="V181" s="4">
        <v>0</v>
      </c>
      <c r="W181" s="4">
        <v>369</v>
      </c>
      <c r="X181" s="4">
        <v>0</v>
      </c>
      <c r="Y181" s="4">
        <v>0</v>
      </c>
      <c r="Z181" s="4">
        <v>-369</v>
      </c>
      <c r="AA181" s="4">
        <v>0</v>
      </c>
      <c r="AB181" s="4">
        <v>0</v>
      </c>
      <c r="AC181" s="4">
        <v>381</v>
      </c>
      <c r="AD181" s="4">
        <v>0</v>
      </c>
      <c r="AE181" s="4">
        <v>0</v>
      </c>
      <c r="AF181" s="4">
        <v>-381</v>
      </c>
      <c r="AG181" s="93">
        <f t="shared" si="183"/>
        <v>550.38324920545892</v>
      </c>
      <c r="AH181" s="96">
        <f t="shared" si="184"/>
        <v>0</v>
      </c>
      <c r="AI181" s="4">
        <f t="shared" si="185"/>
        <v>4030.6599364367171</v>
      </c>
      <c r="AJ181" s="4">
        <f t="shared" si="186"/>
        <v>2.6173116470368294</v>
      </c>
      <c r="AK181" s="4">
        <f t="shared" si="187"/>
        <v>0</v>
      </c>
      <c r="AL181" s="17">
        <f t="shared" si="188"/>
        <v>-3482.893998878295</v>
      </c>
      <c r="AM181" s="4">
        <f t="shared" si="189"/>
        <v>1.869508319312021</v>
      </c>
      <c r="AN181" s="4">
        <f t="shared" si="190"/>
        <v>-3481.024490558983</v>
      </c>
      <c r="AO181" s="4">
        <f t="shared" si="191"/>
        <v>493.55019629837352</v>
      </c>
      <c r="AP181" s="4">
        <f t="shared" si="192"/>
        <v>0</v>
      </c>
      <c r="AQ181" s="4">
        <f t="shared" si="193"/>
        <v>4434.0998317442509</v>
      </c>
      <c r="AR181" s="4">
        <f t="shared" si="194"/>
        <v>0</v>
      </c>
      <c r="AS181" s="4">
        <f t="shared" si="195"/>
        <v>0</v>
      </c>
      <c r="AT181" s="17">
        <f t="shared" si="196"/>
        <v>-3940.5496354458778</v>
      </c>
      <c r="AU181" s="4">
        <f t="shared" si="197"/>
        <v>1.869508319312021</v>
      </c>
      <c r="AV181" s="4">
        <f t="shared" si="198"/>
        <v>-3938.6801271265658</v>
      </c>
      <c r="AW181" s="4">
        <f t="shared" si="199"/>
        <v>0</v>
      </c>
      <c r="AX181" s="4">
        <f t="shared" si="200"/>
        <v>0</v>
      </c>
      <c r="AY181" s="4">
        <f t="shared" si="201"/>
        <v>68.984856982613579</v>
      </c>
      <c r="AZ181" s="4">
        <f t="shared" si="202"/>
        <v>0</v>
      </c>
      <c r="BA181" s="4">
        <f t="shared" si="203"/>
        <v>0</v>
      </c>
      <c r="BB181" s="20">
        <f t="shared" si="204"/>
        <v>-68.984856982613579</v>
      </c>
      <c r="BC181" s="4">
        <f t="shared" si="205"/>
        <v>0</v>
      </c>
      <c r="BD181" s="4">
        <f t="shared" si="206"/>
        <v>0</v>
      </c>
      <c r="BE181" s="4">
        <f t="shared" si="207"/>
        <v>71.228266965787995</v>
      </c>
      <c r="BF181" s="4">
        <f t="shared" si="208"/>
        <v>0</v>
      </c>
      <c r="BG181" s="4">
        <f t="shared" si="209"/>
        <v>0</v>
      </c>
      <c r="BH181" s="20">
        <f t="shared" si="210"/>
        <v>-71.228266965787995</v>
      </c>
      <c r="BI181" s="194">
        <f t="shared" si="182"/>
        <v>0.12948049897363023</v>
      </c>
      <c r="BJ181" s="184">
        <f t="shared" si="153"/>
        <v>0.12954868608141568</v>
      </c>
    </row>
    <row r="182" spans="1:62" ht="12">
      <c r="A182" s="3" t="s">
        <v>169</v>
      </c>
      <c r="B182" s="4">
        <v>5230</v>
      </c>
      <c r="C182" s="51" t="s">
        <v>170</v>
      </c>
      <c r="D182" s="4">
        <v>10</v>
      </c>
      <c r="E182" s="4">
        <v>3</v>
      </c>
      <c r="F182" s="4">
        <v>0</v>
      </c>
      <c r="G182" s="4">
        <v>27183</v>
      </c>
      <c r="H182" s="4">
        <v>0</v>
      </c>
      <c r="I182" s="4">
        <v>0</v>
      </c>
      <c r="J182" s="4">
        <v>-27180</v>
      </c>
      <c r="K182" s="4">
        <v>0</v>
      </c>
      <c r="L182" s="4">
        <v>-27180</v>
      </c>
      <c r="M182" s="4">
        <v>0</v>
      </c>
      <c r="N182" s="4">
        <v>0</v>
      </c>
      <c r="O182" s="4">
        <v>26235</v>
      </c>
      <c r="P182" s="4">
        <v>0</v>
      </c>
      <c r="Q182" s="4">
        <v>0</v>
      </c>
      <c r="R182" s="4">
        <v>-26235</v>
      </c>
      <c r="S182" s="4">
        <v>0</v>
      </c>
      <c r="T182" s="4">
        <v>-26235</v>
      </c>
      <c r="U182" s="4">
        <v>45</v>
      </c>
      <c r="V182" s="4">
        <v>0</v>
      </c>
      <c r="W182" s="4">
        <v>495</v>
      </c>
      <c r="X182" s="4">
        <v>0</v>
      </c>
      <c r="Y182" s="4">
        <v>0</v>
      </c>
      <c r="Z182" s="4">
        <v>-450</v>
      </c>
      <c r="AA182" s="4">
        <v>45</v>
      </c>
      <c r="AB182" s="4">
        <v>0</v>
      </c>
      <c r="AC182" s="4">
        <v>513</v>
      </c>
      <c r="AD182" s="4">
        <v>0</v>
      </c>
      <c r="AE182" s="4">
        <v>0</v>
      </c>
      <c r="AF182" s="4">
        <v>-468</v>
      </c>
      <c r="AG182" s="93">
        <f t="shared" si="183"/>
        <v>0.57361376673040154</v>
      </c>
      <c r="AH182" s="96">
        <f t="shared" si="184"/>
        <v>0</v>
      </c>
      <c r="AI182" s="4">
        <f t="shared" si="185"/>
        <v>5197.514340344168</v>
      </c>
      <c r="AJ182" s="4">
        <f t="shared" si="186"/>
        <v>0</v>
      </c>
      <c r="AK182" s="4">
        <f t="shared" si="187"/>
        <v>0</v>
      </c>
      <c r="AL182" s="17">
        <f t="shared" si="188"/>
        <v>-5196.940726577438</v>
      </c>
      <c r="AM182" s="4">
        <f t="shared" si="189"/>
        <v>0</v>
      </c>
      <c r="AN182" s="4">
        <f t="shared" si="190"/>
        <v>-5196.940726577438</v>
      </c>
      <c r="AO182" s="4">
        <f t="shared" si="191"/>
        <v>0</v>
      </c>
      <c r="AP182" s="4">
        <f t="shared" si="192"/>
        <v>0</v>
      </c>
      <c r="AQ182" s="4">
        <f t="shared" si="193"/>
        <v>5016.2523900573615</v>
      </c>
      <c r="AR182" s="4">
        <f t="shared" si="194"/>
        <v>0</v>
      </c>
      <c r="AS182" s="4">
        <f t="shared" si="195"/>
        <v>0</v>
      </c>
      <c r="AT182" s="17">
        <f t="shared" si="196"/>
        <v>-5016.2523900573615</v>
      </c>
      <c r="AU182" s="4">
        <f t="shared" si="197"/>
        <v>0</v>
      </c>
      <c r="AV182" s="4">
        <f t="shared" si="198"/>
        <v>-5016.2523900573615</v>
      </c>
      <c r="AW182" s="4">
        <f t="shared" si="199"/>
        <v>8.6042065009560229</v>
      </c>
      <c r="AX182" s="4">
        <f t="shared" si="200"/>
        <v>0</v>
      </c>
      <c r="AY182" s="4">
        <f t="shared" si="201"/>
        <v>94.646271510516257</v>
      </c>
      <c r="AZ182" s="4">
        <f t="shared" si="202"/>
        <v>0</v>
      </c>
      <c r="BA182" s="4">
        <f t="shared" si="203"/>
        <v>0</v>
      </c>
      <c r="BB182" s="20">
        <f t="shared" si="204"/>
        <v>-86.042065009560233</v>
      </c>
      <c r="BC182" s="4">
        <f t="shared" si="205"/>
        <v>8.6042065009560229</v>
      </c>
      <c r="BD182" s="4">
        <f t="shared" si="206"/>
        <v>0</v>
      </c>
      <c r="BE182" s="4">
        <f t="shared" si="207"/>
        <v>98.087954110898664</v>
      </c>
      <c r="BF182" s="4">
        <f t="shared" si="208"/>
        <v>0</v>
      </c>
      <c r="BG182" s="4">
        <f t="shared" si="209"/>
        <v>0</v>
      </c>
      <c r="BH182" s="20">
        <f t="shared" si="210"/>
        <v>-89.48374760994264</v>
      </c>
      <c r="BI182" s="194">
        <f t="shared" si="182"/>
        <v>-3.3550488599348505E-2</v>
      </c>
      <c r="BJ182" s="184">
        <f t="shared" si="153"/>
        <v>-3.3550488599348505E-2</v>
      </c>
    </row>
    <row r="183" spans="1:62" ht="12">
      <c r="A183" s="3" t="s">
        <v>353</v>
      </c>
      <c r="B183" s="4">
        <v>5168</v>
      </c>
      <c r="C183" s="51" t="s">
        <v>354</v>
      </c>
      <c r="D183" s="4">
        <v>4</v>
      </c>
      <c r="E183" s="4">
        <v>728</v>
      </c>
      <c r="F183" s="4">
        <v>0</v>
      </c>
      <c r="G183" s="4">
        <v>21687</v>
      </c>
      <c r="H183" s="4">
        <v>44</v>
      </c>
      <c r="I183" s="4">
        <v>0</v>
      </c>
      <c r="J183" s="4">
        <v>-21003</v>
      </c>
      <c r="K183" s="4">
        <v>7</v>
      </c>
      <c r="L183" s="4">
        <v>-20996</v>
      </c>
      <c r="M183" s="4">
        <v>84</v>
      </c>
      <c r="N183" s="4">
        <v>0</v>
      </c>
      <c r="O183" s="4">
        <v>22004</v>
      </c>
      <c r="P183" s="4">
        <v>73</v>
      </c>
      <c r="Q183" s="4">
        <v>0</v>
      </c>
      <c r="R183" s="4">
        <v>-21993</v>
      </c>
      <c r="S183" s="4">
        <v>8</v>
      </c>
      <c r="T183" s="4">
        <v>-21985</v>
      </c>
      <c r="U183" s="4">
        <v>0</v>
      </c>
      <c r="V183" s="4">
        <v>0</v>
      </c>
      <c r="W183" s="4">
        <v>587</v>
      </c>
      <c r="X183" s="4">
        <v>0</v>
      </c>
      <c r="Y183" s="4">
        <v>0</v>
      </c>
      <c r="Z183" s="4">
        <v>-587</v>
      </c>
      <c r="AA183" s="4">
        <v>0</v>
      </c>
      <c r="AB183" s="4">
        <v>0</v>
      </c>
      <c r="AC183" s="4">
        <v>588</v>
      </c>
      <c r="AD183" s="4">
        <v>0</v>
      </c>
      <c r="AE183" s="4">
        <v>0</v>
      </c>
      <c r="AF183" s="4">
        <v>-588</v>
      </c>
      <c r="AG183" s="93">
        <f t="shared" si="183"/>
        <v>140.86687306501548</v>
      </c>
      <c r="AH183" s="96">
        <f t="shared" si="184"/>
        <v>0</v>
      </c>
      <c r="AI183" s="4">
        <f t="shared" si="185"/>
        <v>4196.4009287925701</v>
      </c>
      <c r="AJ183" s="4">
        <f t="shared" si="186"/>
        <v>8.5139318885448922</v>
      </c>
      <c r="AK183" s="4">
        <f t="shared" si="187"/>
        <v>0</v>
      </c>
      <c r="AL183" s="17">
        <f t="shared" si="188"/>
        <v>-4064.0479876160989</v>
      </c>
      <c r="AM183" s="4">
        <f t="shared" si="189"/>
        <v>1.3544891640866874</v>
      </c>
      <c r="AN183" s="4">
        <f t="shared" si="190"/>
        <v>-4062.6934984520126</v>
      </c>
      <c r="AO183" s="4">
        <f t="shared" si="191"/>
        <v>16.253869969040249</v>
      </c>
      <c r="AP183" s="4">
        <f t="shared" si="192"/>
        <v>0</v>
      </c>
      <c r="AQ183" s="4">
        <f t="shared" si="193"/>
        <v>4257.7399380804954</v>
      </c>
      <c r="AR183" s="4">
        <f t="shared" si="194"/>
        <v>14.125386996904025</v>
      </c>
      <c r="AS183" s="4">
        <f t="shared" si="195"/>
        <v>0</v>
      </c>
      <c r="AT183" s="17">
        <f t="shared" si="196"/>
        <v>-4255.6114551083592</v>
      </c>
      <c r="AU183" s="4">
        <f t="shared" si="197"/>
        <v>1.5479876160990713</v>
      </c>
      <c r="AV183" s="4">
        <f t="shared" si="198"/>
        <v>-4254.0634674922603</v>
      </c>
      <c r="AW183" s="4">
        <f t="shared" si="199"/>
        <v>0</v>
      </c>
      <c r="AX183" s="4">
        <f t="shared" si="200"/>
        <v>0</v>
      </c>
      <c r="AY183" s="4">
        <f t="shared" si="201"/>
        <v>113.58359133126935</v>
      </c>
      <c r="AZ183" s="4">
        <f t="shared" si="202"/>
        <v>0</v>
      </c>
      <c r="BA183" s="4">
        <f t="shared" si="203"/>
        <v>0</v>
      </c>
      <c r="BB183" s="20">
        <f t="shared" si="204"/>
        <v>-113.58359133126935</v>
      </c>
      <c r="BC183" s="4">
        <f t="shared" si="205"/>
        <v>0</v>
      </c>
      <c r="BD183" s="4">
        <f t="shared" si="206"/>
        <v>0</v>
      </c>
      <c r="BE183" s="4">
        <f t="shared" si="207"/>
        <v>113.77708978328174</v>
      </c>
      <c r="BF183" s="4">
        <f t="shared" si="208"/>
        <v>0</v>
      </c>
      <c r="BG183" s="4">
        <f t="shared" si="209"/>
        <v>0</v>
      </c>
      <c r="BH183" s="20">
        <f t="shared" si="210"/>
        <v>-113.77708978328174</v>
      </c>
      <c r="BI183" s="194">
        <f t="shared" si="182"/>
        <v>4.590088003705417E-2</v>
      </c>
      <c r="BJ183" s="184">
        <f t="shared" si="153"/>
        <v>4.5869434276977206E-2</v>
      </c>
    </row>
    <row r="184" spans="1:62" ht="12">
      <c r="A184" s="3" t="s">
        <v>507</v>
      </c>
      <c r="B184" s="4">
        <v>5131</v>
      </c>
      <c r="C184" s="51" t="s">
        <v>508</v>
      </c>
      <c r="D184" s="4">
        <v>17</v>
      </c>
      <c r="E184" s="4">
        <v>1457</v>
      </c>
      <c r="F184" s="4">
        <v>0</v>
      </c>
      <c r="G184" s="4">
        <v>26017</v>
      </c>
      <c r="H184" s="4">
        <v>0</v>
      </c>
      <c r="I184" s="4">
        <v>0</v>
      </c>
      <c r="J184" s="4">
        <v>-24560</v>
      </c>
      <c r="K184" s="4">
        <v>0</v>
      </c>
      <c r="L184" s="4">
        <v>-24560</v>
      </c>
      <c r="M184" s="4">
        <v>2032</v>
      </c>
      <c r="N184" s="4">
        <v>0</v>
      </c>
      <c r="O184" s="4">
        <v>26166</v>
      </c>
      <c r="P184" s="4">
        <v>0</v>
      </c>
      <c r="Q184" s="4">
        <v>0</v>
      </c>
      <c r="R184" s="4">
        <v>-24134</v>
      </c>
      <c r="S184" s="4">
        <v>0</v>
      </c>
      <c r="T184" s="4">
        <v>-24134</v>
      </c>
      <c r="U184" s="4">
        <v>0</v>
      </c>
      <c r="V184" s="4">
        <v>0</v>
      </c>
      <c r="W184" s="4">
        <v>618</v>
      </c>
      <c r="X184" s="4">
        <v>0</v>
      </c>
      <c r="Y184" s="4">
        <v>0</v>
      </c>
      <c r="Z184" s="4">
        <v>-618</v>
      </c>
      <c r="AA184" s="4">
        <v>0</v>
      </c>
      <c r="AB184" s="4">
        <v>0</v>
      </c>
      <c r="AC184" s="4">
        <v>800</v>
      </c>
      <c r="AD184" s="4">
        <v>0</v>
      </c>
      <c r="AE184" s="4">
        <v>0</v>
      </c>
      <c r="AF184" s="4">
        <v>-800</v>
      </c>
      <c r="AG184" s="93">
        <f t="shared" si="183"/>
        <v>283.96024166829079</v>
      </c>
      <c r="AH184" s="96">
        <f t="shared" si="184"/>
        <v>0</v>
      </c>
      <c r="AI184" s="4">
        <f t="shared" si="185"/>
        <v>5070.5515494055744</v>
      </c>
      <c r="AJ184" s="4">
        <f t="shared" si="186"/>
        <v>0</v>
      </c>
      <c r="AK184" s="4">
        <f t="shared" si="187"/>
        <v>0</v>
      </c>
      <c r="AL184" s="17">
        <f t="shared" si="188"/>
        <v>-4786.5913077372834</v>
      </c>
      <c r="AM184" s="4">
        <f t="shared" si="189"/>
        <v>0</v>
      </c>
      <c r="AN184" s="4">
        <f t="shared" si="190"/>
        <v>-4786.5913077372834</v>
      </c>
      <c r="AO184" s="4">
        <f t="shared" si="191"/>
        <v>396.02416682907813</v>
      </c>
      <c r="AP184" s="4">
        <f t="shared" si="192"/>
        <v>0</v>
      </c>
      <c r="AQ184" s="4">
        <f t="shared" si="193"/>
        <v>5099.5907230559342</v>
      </c>
      <c r="AR184" s="4">
        <f t="shared" si="194"/>
        <v>0</v>
      </c>
      <c r="AS184" s="4">
        <f t="shared" si="195"/>
        <v>0</v>
      </c>
      <c r="AT184" s="17">
        <f t="shared" si="196"/>
        <v>-4703.5665562268559</v>
      </c>
      <c r="AU184" s="4">
        <f t="shared" si="197"/>
        <v>0</v>
      </c>
      <c r="AV184" s="4">
        <f t="shared" si="198"/>
        <v>-4703.5665562268559</v>
      </c>
      <c r="AW184" s="4">
        <f t="shared" si="199"/>
        <v>0</v>
      </c>
      <c r="AX184" s="4">
        <f t="shared" si="200"/>
        <v>0</v>
      </c>
      <c r="AY184" s="4">
        <f t="shared" si="201"/>
        <v>120.44435782498539</v>
      </c>
      <c r="AZ184" s="4">
        <f t="shared" si="202"/>
        <v>0</v>
      </c>
      <c r="BA184" s="4">
        <f t="shared" si="203"/>
        <v>0</v>
      </c>
      <c r="BB184" s="20">
        <f t="shared" si="204"/>
        <v>-120.44435782498539</v>
      </c>
      <c r="BC184" s="4">
        <f t="shared" si="205"/>
        <v>0</v>
      </c>
      <c r="BD184" s="4">
        <f t="shared" si="206"/>
        <v>0</v>
      </c>
      <c r="BE184" s="4">
        <f t="shared" si="207"/>
        <v>155.91502631066069</v>
      </c>
      <c r="BF184" s="4">
        <f t="shared" si="208"/>
        <v>0</v>
      </c>
      <c r="BG184" s="4">
        <f t="shared" si="209"/>
        <v>0</v>
      </c>
      <c r="BH184" s="20">
        <f t="shared" si="210"/>
        <v>-155.91502631066069</v>
      </c>
      <c r="BI184" s="194">
        <f t="shared" si="182"/>
        <v>-9.6910000794346862E-3</v>
      </c>
      <c r="BJ184" s="184">
        <f t="shared" si="153"/>
        <v>-9.6910000794346862E-3</v>
      </c>
    </row>
    <row r="185" spans="1:62" ht="12">
      <c r="A185" s="3" t="s">
        <v>435</v>
      </c>
      <c r="B185" s="4">
        <v>5118</v>
      </c>
      <c r="C185" s="51" t="s">
        <v>436</v>
      </c>
      <c r="D185" s="4">
        <v>8</v>
      </c>
      <c r="E185" s="4">
        <v>0</v>
      </c>
      <c r="F185" s="4">
        <v>0</v>
      </c>
      <c r="G185" s="4">
        <v>16909</v>
      </c>
      <c r="H185" s="4">
        <v>0</v>
      </c>
      <c r="I185" s="4">
        <v>0</v>
      </c>
      <c r="J185" s="4">
        <v>-16909</v>
      </c>
      <c r="K185" s="4">
        <v>10</v>
      </c>
      <c r="L185" s="4">
        <v>-16899</v>
      </c>
      <c r="M185" s="4">
        <v>0</v>
      </c>
      <c r="N185" s="4">
        <v>0</v>
      </c>
      <c r="O185" s="4">
        <v>16957</v>
      </c>
      <c r="P185" s="4">
        <v>0</v>
      </c>
      <c r="Q185" s="4">
        <v>0</v>
      </c>
      <c r="R185" s="4">
        <v>-16957</v>
      </c>
      <c r="S185" s="4">
        <v>31</v>
      </c>
      <c r="T185" s="4">
        <v>-16926</v>
      </c>
      <c r="U185" s="4">
        <v>22</v>
      </c>
      <c r="V185" s="4">
        <v>0</v>
      </c>
      <c r="W185" s="4">
        <v>375</v>
      </c>
      <c r="X185" s="4">
        <v>4</v>
      </c>
      <c r="Y185" s="4">
        <v>0</v>
      </c>
      <c r="Z185" s="4">
        <v>-357</v>
      </c>
      <c r="AA185" s="4">
        <v>31</v>
      </c>
      <c r="AB185" s="4">
        <v>0</v>
      </c>
      <c r="AC185" s="4">
        <v>413</v>
      </c>
      <c r="AD185" s="4">
        <v>0</v>
      </c>
      <c r="AE185" s="4">
        <v>0</v>
      </c>
      <c r="AF185" s="4">
        <v>-382</v>
      </c>
      <c r="AG185" s="93">
        <f t="shared" si="183"/>
        <v>0</v>
      </c>
      <c r="AH185" s="96">
        <f t="shared" si="184"/>
        <v>0</v>
      </c>
      <c r="AI185" s="4">
        <f t="shared" si="185"/>
        <v>3303.8296209456821</v>
      </c>
      <c r="AJ185" s="4">
        <f t="shared" si="186"/>
        <v>0</v>
      </c>
      <c r="AK185" s="4">
        <f t="shared" si="187"/>
        <v>0</v>
      </c>
      <c r="AL185" s="17">
        <f t="shared" si="188"/>
        <v>-3303.8296209456821</v>
      </c>
      <c r="AM185" s="4">
        <f t="shared" si="189"/>
        <v>1.9538882375928097</v>
      </c>
      <c r="AN185" s="4">
        <f t="shared" si="190"/>
        <v>-3301.8757327080889</v>
      </c>
      <c r="AO185" s="4">
        <f t="shared" si="191"/>
        <v>0</v>
      </c>
      <c r="AP185" s="4">
        <f t="shared" si="192"/>
        <v>0</v>
      </c>
      <c r="AQ185" s="4">
        <f t="shared" si="193"/>
        <v>3313.2082844861275</v>
      </c>
      <c r="AR185" s="4">
        <f t="shared" si="194"/>
        <v>0</v>
      </c>
      <c r="AS185" s="4">
        <f t="shared" si="195"/>
        <v>0</v>
      </c>
      <c r="AT185" s="17">
        <f t="shared" si="196"/>
        <v>-3313.2082844861275</v>
      </c>
      <c r="AU185" s="4">
        <f t="shared" si="197"/>
        <v>6.0570535365377101</v>
      </c>
      <c r="AV185" s="4">
        <f t="shared" si="198"/>
        <v>-3307.1512309495897</v>
      </c>
      <c r="AW185" s="4">
        <f t="shared" si="199"/>
        <v>4.2985541227041812</v>
      </c>
      <c r="AX185" s="4">
        <f t="shared" si="200"/>
        <v>0</v>
      </c>
      <c r="AY185" s="4">
        <f t="shared" si="201"/>
        <v>73.270808909730363</v>
      </c>
      <c r="AZ185" s="4">
        <f t="shared" si="202"/>
        <v>0.78155529503712384</v>
      </c>
      <c r="BA185" s="4">
        <f t="shared" si="203"/>
        <v>0</v>
      </c>
      <c r="BB185" s="20">
        <f t="shared" si="204"/>
        <v>-69.75381008206331</v>
      </c>
      <c r="BC185" s="4">
        <f t="shared" si="205"/>
        <v>6.0570535365377101</v>
      </c>
      <c r="BD185" s="4">
        <f t="shared" si="206"/>
        <v>0</v>
      </c>
      <c r="BE185" s="4">
        <f t="shared" si="207"/>
        <v>80.695584212583043</v>
      </c>
      <c r="BF185" s="4">
        <f t="shared" si="208"/>
        <v>0</v>
      </c>
      <c r="BG185" s="4">
        <f t="shared" si="209"/>
        <v>0</v>
      </c>
      <c r="BH185" s="20">
        <f t="shared" si="210"/>
        <v>-74.638530676045335</v>
      </c>
      <c r="BI185" s="194">
        <f t="shared" si="182"/>
        <v>4.2279624695933382E-3</v>
      </c>
      <c r="BJ185" s="184">
        <f t="shared" si="153"/>
        <v>3.0134445989800085E-3</v>
      </c>
    </row>
    <row r="186" spans="1:62" ht="12">
      <c r="A186" s="3" t="s">
        <v>419</v>
      </c>
      <c r="B186" s="4">
        <v>5066</v>
      </c>
      <c r="C186" s="51" t="s">
        <v>420</v>
      </c>
      <c r="D186" s="4">
        <v>35</v>
      </c>
      <c r="E186" s="4">
        <v>0</v>
      </c>
      <c r="F186" s="4">
        <v>0</v>
      </c>
      <c r="G186" s="4">
        <v>14360</v>
      </c>
      <c r="H186" s="4">
        <v>0</v>
      </c>
      <c r="I186" s="4">
        <v>0</v>
      </c>
      <c r="J186" s="4">
        <v>-14360</v>
      </c>
      <c r="K186" s="4">
        <v>0</v>
      </c>
      <c r="L186" s="4">
        <v>-14360</v>
      </c>
      <c r="M186" s="4">
        <v>0</v>
      </c>
      <c r="N186" s="4">
        <v>0</v>
      </c>
      <c r="O186" s="4">
        <v>14474</v>
      </c>
      <c r="P186" s="4">
        <v>0</v>
      </c>
      <c r="Q186" s="4">
        <v>0</v>
      </c>
      <c r="R186" s="4">
        <v>-14474</v>
      </c>
      <c r="S186" s="4">
        <v>0</v>
      </c>
      <c r="T186" s="4">
        <v>-14474</v>
      </c>
      <c r="U186" s="4">
        <v>0</v>
      </c>
      <c r="V186" s="4">
        <v>0</v>
      </c>
      <c r="W186" s="4">
        <v>411</v>
      </c>
      <c r="X186" s="4">
        <v>0</v>
      </c>
      <c r="Y186" s="4">
        <v>0</v>
      </c>
      <c r="Z186" s="4">
        <v>-411</v>
      </c>
      <c r="AA186" s="4">
        <v>0</v>
      </c>
      <c r="AB186" s="4">
        <v>0</v>
      </c>
      <c r="AC186" s="4">
        <v>411</v>
      </c>
      <c r="AD186" s="4">
        <v>0</v>
      </c>
      <c r="AE186" s="4">
        <v>0</v>
      </c>
      <c r="AF186" s="4">
        <v>-411</v>
      </c>
      <c r="AG186" s="93">
        <f t="shared" si="183"/>
        <v>0</v>
      </c>
      <c r="AH186" s="96">
        <f t="shared" si="184"/>
        <v>0</v>
      </c>
      <c r="AI186" s="4">
        <f t="shared" si="185"/>
        <v>2834.5834978286616</v>
      </c>
      <c r="AJ186" s="4">
        <f t="shared" si="186"/>
        <v>0</v>
      </c>
      <c r="AK186" s="4">
        <f t="shared" si="187"/>
        <v>0</v>
      </c>
      <c r="AL186" s="17">
        <f t="shared" si="188"/>
        <v>-2834.5834978286616</v>
      </c>
      <c r="AM186" s="4">
        <f t="shared" si="189"/>
        <v>0</v>
      </c>
      <c r="AN186" s="4">
        <f t="shared" si="190"/>
        <v>-2834.5834978286616</v>
      </c>
      <c r="AO186" s="4">
        <f t="shared" si="191"/>
        <v>0</v>
      </c>
      <c r="AP186" s="4">
        <f t="shared" si="192"/>
        <v>0</v>
      </c>
      <c r="AQ186" s="4">
        <f t="shared" si="193"/>
        <v>2857.0864587445717</v>
      </c>
      <c r="AR186" s="4">
        <f t="shared" si="194"/>
        <v>0</v>
      </c>
      <c r="AS186" s="4">
        <f t="shared" si="195"/>
        <v>0</v>
      </c>
      <c r="AT186" s="17">
        <f t="shared" si="196"/>
        <v>-2857.0864587445717</v>
      </c>
      <c r="AU186" s="4">
        <f t="shared" si="197"/>
        <v>0</v>
      </c>
      <c r="AV186" s="4">
        <f t="shared" si="198"/>
        <v>-2857.0864587445717</v>
      </c>
      <c r="AW186" s="4">
        <f t="shared" si="199"/>
        <v>0</v>
      </c>
      <c r="AX186" s="4">
        <f t="shared" si="200"/>
        <v>0</v>
      </c>
      <c r="AY186" s="4">
        <f t="shared" si="201"/>
        <v>81.129095933675487</v>
      </c>
      <c r="AZ186" s="4">
        <f t="shared" si="202"/>
        <v>0</v>
      </c>
      <c r="BA186" s="4">
        <f t="shared" si="203"/>
        <v>0</v>
      </c>
      <c r="BB186" s="20">
        <f t="shared" si="204"/>
        <v>-81.129095933675487</v>
      </c>
      <c r="BC186" s="4">
        <f t="shared" si="205"/>
        <v>0</v>
      </c>
      <c r="BD186" s="4">
        <f t="shared" si="206"/>
        <v>0</v>
      </c>
      <c r="BE186" s="4">
        <f t="shared" si="207"/>
        <v>81.129095933675487</v>
      </c>
      <c r="BF186" s="4">
        <f t="shared" si="208"/>
        <v>0</v>
      </c>
      <c r="BG186" s="4">
        <f t="shared" si="209"/>
        <v>0</v>
      </c>
      <c r="BH186" s="20">
        <f t="shared" si="210"/>
        <v>-81.129095933675487</v>
      </c>
      <c r="BI186" s="194">
        <f t="shared" si="182"/>
        <v>7.7178254688241577E-3</v>
      </c>
      <c r="BJ186" s="184">
        <f t="shared" si="153"/>
        <v>7.7178254688241577E-3</v>
      </c>
    </row>
    <row r="187" spans="1:62" ht="12">
      <c r="A187" s="3" t="s">
        <v>139</v>
      </c>
      <c r="B187" s="4">
        <v>5044</v>
      </c>
      <c r="C187" s="51" t="s">
        <v>140</v>
      </c>
      <c r="D187" s="4">
        <v>5</v>
      </c>
      <c r="E187" s="4">
        <v>60</v>
      </c>
      <c r="F187" s="4">
        <v>0</v>
      </c>
      <c r="G187" s="4">
        <v>18207</v>
      </c>
      <c r="H187" s="4">
        <v>0</v>
      </c>
      <c r="I187" s="4">
        <v>0</v>
      </c>
      <c r="J187" s="4">
        <v>-18147</v>
      </c>
      <c r="K187" s="4">
        <v>0</v>
      </c>
      <c r="L187" s="4">
        <v>-18147</v>
      </c>
      <c r="M187" s="4">
        <v>60</v>
      </c>
      <c r="N187" s="4">
        <v>0</v>
      </c>
      <c r="O187" s="4">
        <v>18929</v>
      </c>
      <c r="P187" s="4">
        <v>0</v>
      </c>
      <c r="Q187" s="4">
        <v>0</v>
      </c>
      <c r="R187" s="4">
        <v>-18869</v>
      </c>
      <c r="S187" s="4">
        <v>0</v>
      </c>
      <c r="T187" s="4">
        <v>-18869</v>
      </c>
      <c r="U187" s="4">
        <v>0</v>
      </c>
      <c r="V187" s="4">
        <v>0</v>
      </c>
      <c r="W187" s="4">
        <v>440</v>
      </c>
      <c r="X187" s="4">
        <v>0</v>
      </c>
      <c r="Y187" s="4">
        <v>0</v>
      </c>
      <c r="Z187" s="4">
        <v>-440</v>
      </c>
      <c r="AA187" s="4">
        <v>0</v>
      </c>
      <c r="AB187" s="4">
        <v>0</v>
      </c>
      <c r="AC187" s="4">
        <v>449</v>
      </c>
      <c r="AD187" s="4">
        <v>0</v>
      </c>
      <c r="AE187" s="4">
        <v>0</v>
      </c>
      <c r="AF187" s="4">
        <v>-449</v>
      </c>
      <c r="AG187" s="93">
        <f t="shared" si="183"/>
        <v>11.89532117367169</v>
      </c>
      <c r="AH187" s="96">
        <f t="shared" si="184"/>
        <v>0</v>
      </c>
      <c r="AI187" s="4">
        <f t="shared" si="185"/>
        <v>3609.6352101506741</v>
      </c>
      <c r="AJ187" s="4">
        <f t="shared" si="186"/>
        <v>0</v>
      </c>
      <c r="AK187" s="4">
        <f t="shared" si="187"/>
        <v>0</v>
      </c>
      <c r="AL187" s="17">
        <f t="shared" si="188"/>
        <v>-3597.7398889770025</v>
      </c>
      <c r="AM187" s="4">
        <f t="shared" si="189"/>
        <v>0</v>
      </c>
      <c r="AN187" s="4">
        <f t="shared" si="190"/>
        <v>-3597.7398889770025</v>
      </c>
      <c r="AO187" s="4">
        <f t="shared" si="191"/>
        <v>11.89532117367169</v>
      </c>
      <c r="AP187" s="4">
        <f t="shared" si="192"/>
        <v>0</v>
      </c>
      <c r="AQ187" s="4">
        <f t="shared" si="193"/>
        <v>3752.7755749405233</v>
      </c>
      <c r="AR187" s="4">
        <f t="shared" si="194"/>
        <v>0</v>
      </c>
      <c r="AS187" s="4">
        <f t="shared" si="195"/>
        <v>0</v>
      </c>
      <c r="AT187" s="17">
        <f t="shared" si="196"/>
        <v>-3740.8802537668516</v>
      </c>
      <c r="AU187" s="4">
        <f t="shared" si="197"/>
        <v>0</v>
      </c>
      <c r="AV187" s="4">
        <f t="shared" si="198"/>
        <v>-3740.8802537668516</v>
      </c>
      <c r="AW187" s="4">
        <f t="shared" si="199"/>
        <v>0</v>
      </c>
      <c r="AX187" s="4">
        <f t="shared" si="200"/>
        <v>0</v>
      </c>
      <c r="AY187" s="4">
        <f t="shared" si="201"/>
        <v>87.23235527359239</v>
      </c>
      <c r="AZ187" s="4">
        <f t="shared" si="202"/>
        <v>0</v>
      </c>
      <c r="BA187" s="4">
        <f t="shared" si="203"/>
        <v>0</v>
      </c>
      <c r="BB187" s="20">
        <f t="shared" si="204"/>
        <v>-87.23235527359239</v>
      </c>
      <c r="BC187" s="4">
        <f t="shared" si="205"/>
        <v>0</v>
      </c>
      <c r="BD187" s="4">
        <f t="shared" si="206"/>
        <v>0</v>
      </c>
      <c r="BE187" s="4">
        <f t="shared" si="207"/>
        <v>89.016653449643144</v>
      </c>
      <c r="BF187" s="4">
        <f t="shared" si="208"/>
        <v>0</v>
      </c>
      <c r="BG187" s="4">
        <f t="shared" si="209"/>
        <v>0</v>
      </c>
      <c r="BH187" s="20">
        <f t="shared" si="210"/>
        <v>-89.016653449643144</v>
      </c>
      <c r="BI187" s="194">
        <f t="shared" si="182"/>
        <v>3.9328562974121573E-2</v>
      </c>
      <c r="BJ187" s="184">
        <f t="shared" si="153"/>
        <v>3.9328562974121573E-2</v>
      </c>
    </row>
    <row r="188" spans="1:62" ht="12">
      <c r="A188" s="3" t="s">
        <v>505</v>
      </c>
      <c r="B188" s="4">
        <v>5024</v>
      </c>
      <c r="C188" s="51" t="s">
        <v>506</v>
      </c>
      <c r="D188" s="4">
        <v>17</v>
      </c>
      <c r="E188" s="4">
        <v>27</v>
      </c>
      <c r="F188" s="4" t="s">
        <v>44</v>
      </c>
      <c r="G188" s="4">
        <v>19318</v>
      </c>
      <c r="H188" s="4" t="s">
        <v>44</v>
      </c>
      <c r="I188" s="4" t="s">
        <v>44</v>
      </c>
      <c r="J188" s="4">
        <v>-19291</v>
      </c>
      <c r="K188" s="4" t="s">
        <v>44</v>
      </c>
      <c r="L188" s="4">
        <v>-19291</v>
      </c>
      <c r="M188" s="4">
        <v>40</v>
      </c>
      <c r="N188" s="4" t="s">
        <v>44</v>
      </c>
      <c r="O188" s="4">
        <v>20297</v>
      </c>
      <c r="P188" s="4" t="s">
        <v>44</v>
      </c>
      <c r="Q188" s="4" t="s">
        <v>44</v>
      </c>
      <c r="R188" s="4">
        <v>-20257</v>
      </c>
      <c r="S188" s="4" t="s">
        <v>44</v>
      </c>
      <c r="T188" s="4">
        <v>-20257</v>
      </c>
      <c r="U188" s="4" t="s">
        <v>44</v>
      </c>
      <c r="V188" s="4" t="s">
        <v>44</v>
      </c>
      <c r="W188" s="4">
        <v>518</v>
      </c>
      <c r="X188" s="4" t="s">
        <v>44</v>
      </c>
      <c r="Y188" s="4" t="s">
        <v>44</v>
      </c>
      <c r="Z188" s="4">
        <v>-518</v>
      </c>
      <c r="AA188" s="4" t="s">
        <v>44</v>
      </c>
      <c r="AB188" s="4" t="s">
        <v>44</v>
      </c>
      <c r="AC188" s="4">
        <v>635</v>
      </c>
      <c r="AD188" s="4" t="s">
        <v>44</v>
      </c>
      <c r="AE188" s="4" t="s">
        <v>44</v>
      </c>
      <c r="AF188" s="4">
        <v>-635</v>
      </c>
      <c r="AG188" s="93">
        <f t="shared" si="183"/>
        <v>5.3742038216560513</v>
      </c>
      <c r="AH188" s="96" t="e">
        <f t="shared" si="184"/>
        <v>#VALUE!</v>
      </c>
      <c r="AI188" s="4">
        <f t="shared" si="185"/>
        <v>3845.1433121019109</v>
      </c>
      <c r="AJ188" s="4" t="e">
        <f t="shared" si="186"/>
        <v>#VALUE!</v>
      </c>
      <c r="AK188" s="4" t="e">
        <f t="shared" si="187"/>
        <v>#VALUE!</v>
      </c>
      <c r="AL188" s="17">
        <f t="shared" si="188"/>
        <v>-3839.7691082802548</v>
      </c>
      <c r="AM188" s="4" t="e">
        <f t="shared" si="189"/>
        <v>#VALUE!</v>
      </c>
      <c r="AN188" s="4">
        <f t="shared" si="190"/>
        <v>-3839.7691082802548</v>
      </c>
      <c r="AO188" s="4">
        <f t="shared" si="191"/>
        <v>7.9617834394904454</v>
      </c>
      <c r="AP188" s="4" t="e">
        <f t="shared" si="192"/>
        <v>#VALUE!</v>
      </c>
      <c r="AQ188" s="4">
        <f t="shared" si="193"/>
        <v>4040.0079617834394</v>
      </c>
      <c r="AR188" s="4" t="e">
        <f t="shared" si="194"/>
        <v>#VALUE!</v>
      </c>
      <c r="AS188" s="4" t="e">
        <f t="shared" si="195"/>
        <v>#VALUE!</v>
      </c>
      <c r="AT188" s="17">
        <f t="shared" si="196"/>
        <v>-4032.0461783439491</v>
      </c>
      <c r="AU188" s="4" t="e">
        <f t="shared" si="197"/>
        <v>#VALUE!</v>
      </c>
      <c r="AV188" s="4">
        <f t="shared" si="198"/>
        <v>-4032.0461783439491</v>
      </c>
      <c r="AW188" s="4" t="e">
        <f t="shared" si="199"/>
        <v>#VALUE!</v>
      </c>
      <c r="AX188" s="4" t="e">
        <f t="shared" si="200"/>
        <v>#VALUE!</v>
      </c>
      <c r="AY188" s="4">
        <f t="shared" si="201"/>
        <v>103.10509554140127</v>
      </c>
      <c r="AZ188" s="4" t="e">
        <f t="shared" si="202"/>
        <v>#VALUE!</v>
      </c>
      <c r="BA188" s="4" t="e">
        <f t="shared" si="203"/>
        <v>#VALUE!</v>
      </c>
      <c r="BB188" s="20">
        <f t="shared" si="204"/>
        <v>-103.10509554140127</v>
      </c>
      <c r="BC188" s="4" t="e">
        <f t="shared" si="205"/>
        <v>#VALUE!</v>
      </c>
      <c r="BD188" s="4" t="e">
        <f t="shared" si="206"/>
        <v>#VALUE!</v>
      </c>
      <c r="BE188" s="4">
        <f t="shared" si="207"/>
        <v>126.39331210191082</v>
      </c>
      <c r="BF188" s="4" t="e">
        <f t="shared" si="208"/>
        <v>#VALUE!</v>
      </c>
      <c r="BG188" s="4" t="e">
        <f t="shared" si="209"/>
        <v>#VALUE!</v>
      </c>
      <c r="BH188" s="20">
        <f t="shared" si="210"/>
        <v>-126.39331210191082</v>
      </c>
      <c r="BI188" s="194">
        <f t="shared" si="182"/>
        <v>5.4672118733908759E-2</v>
      </c>
      <c r="BJ188" s="184">
        <f t="shared" si="153"/>
        <v>5.4672118733908759E-2</v>
      </c>
    </row>
    <row r="189" spans="1:62" ht="12">
      <c r="B189" s="4"/>
      <c r="C189" s="51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93"/>
      <c r="AH189" s="96"/>
      <c r="AI189" s="4"/>
      <c r="AJ189" s="4"/>
      <c r="AK189" s="4"/>
      <c r="AL189" s="17"/>
      <c r="AM189" s="4"/>
      <c r="AN189" s="4"/>
      <c r="AO189" s="4"/>
      <c r="AP189" s="4"/>
      <c r="AQ189" s="4"/>
      <c r="AR189" s="4"/>
      <c r="AS189" s="4"/>
      <c r="AT189" s="17"/>
      <c r="AU189" s="4"/>
      <c r="AV189" s="4"/>
      <c r="AW189" s="4"/>
      <c r="AX189" s="4"/>
      <c r="AY189" s="4"/>
      <c r="AZ189" s="4"/>
      <c r="BA189" s="4"/>
      <c r="BB189" s="20"/>
      <c r="BC189" s="4"/>
      <c r="BD189" s="4"/>
      <c r="BE189" s="4"/>
      <c r="BF189" s="4"/>
      <c r="BG189" s="4"/>
      <c r="BH189" s="20"/>
      <c r="BI189" s="194"/>
      <c r="BJ189" s="184"/>
    </row>
    <row r="190" spans="1:62" ht="12">
      <c r="B190" s="4"/>
      <c r="C190" s="51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93"/>
      <c r="AH190" s="96"/>
      <c r="AI190" s="4"/>
      <c r="AJ190" s="4"/>
      <c r="AK190" s="4"/>
      <c r="AL190" s="17"/>
      <c r="AM190" s="4"/>
      <c r="AN190" s="4"/>
      <c r="AO190" s="4"/>
      <c r="AP190" s="4"/>
      <c r="AQ190" s="4"/>
      <c r="AR190" s="4"/>
      <c r="AS190" s="4"/>
      <c r="AT190" s="17"/>
      <c r="AU190" s="4"/>
      <c r="AV190" s="4"/>
      <c r="AW190" s="4"/>
      <c r="AX190" s="4"/>
      <c r="AY190" s="4"/>
      <c r="AZ190" s="4"/>
      <c r="BA190" s="4"/>
      <c r="BB190" s="20"/>
      <c r="BC190" s="4"/>
      <c r="BD190" s="4"/>
      <c r="BE190" s="4"/>
      <c r="BF190" s="4"/>
      <c r="BG190" s="4"/>
      <c r="BH190" s="20"/>
      <c r="BI190" s="194"/>
      <c r="BJ190" s="184"/>
    </row>
    <row r="191" spans="1:62" s="41" customFormat="1" ht="12">
      <c r="A191" s="135" t="s">
        <v>945</v>
      </c>
      <c r="B191" s="132">
        <f>SUM(B192:B279)</f>
        <v>290376</v>
      </c>
      <c r="C191" s="132"/>
      <c r="D191" s="132"/>
      <c r="E191" s="132">
        <f t="shared" ref="E191:AF191" si="211">SUM(E192:E279)</f>
        <v>73282</v>
      </c>
      <c r="F191" s="132">
        <f t="shared" si="211"/>
        <v>0</v>
      </c>
      <c r="G191" s="132">
        <f t="shared" si="211"/>
        <v>1402281</v>
      </c>
      <c r="H191" s="132">
        <f t="shared" si="211"/>
        <v>2864</v>
      </c>
      <c r="I191" s="132">
        <f t="shared" si="211"/>
        <v>99</v>
      </c>
      <c r="J191" s="132">
        <f t="shared" si="211"/>
        <v>-1331962</v>
      </c>
      <c r="K191" s="132">
        <f t="shared" si="211"/>
        <v>3548</v>
      </c>
      <c r="L191" s="132">
        <f t="shared" si="211"/>
        <v>-1328414</v>
      </c>
      <c r="M191" s="132">
        <f t="shared" si="211"/>
        <v>65771</v>
      </c>
      <c r="N191" s="132">
        <f t="shared" si="211"/>
        <v>0</v>
      </c>
      <c r="O191" s="132">
        <f t="shared" si="211"/>
        <v>1421825</v>
      </c>
      <c r="P191" s="132">
        <f t="shared" si="211"/>
        <v>2840</v>
      </c>
      <c r="Q191" s="132">
        <f t="shared" si="211"/>
        <v>87</v>
      </c>
      <c r="R191" s="132">
        <f t="shared" si="211"/>
        <v>-1358981</v>
      </c>
      <c r="S191" s="132">
        <f t="shared" si="211"/>
        <v>3676</v>
      </c>
      <c r="T191" s="132">
        <f t="shared" si="211"/>
        <v>-1355305</v>
      </c>
      <c r="U191" s="132">
        <f t="shared" si="211"/>
        <v>784</v>
      </c>
      <c r="V191" s="132">
        <f t="shared" si="211"/>
        <v>0</v>
      </c>
      <c r="W191" s="132">
        <f t="shared" si="211"/>
        <v>29986</v>
      </c>
      <c r="X191" s="132">
        <f t="shared" si="211"/>
        <v>534</v>
      </c>
      <c r="Y191" s="132">
        <f t="shared" si="211"/>
        <v>0</v>
      </c>
      <c r="Z191" s="132">
        <f t="shared" si="211"/>
        <v>-29736</v>
      </c>
      <c r="AA191" s="132">
        <f t="shared" si="211"/>
        <v>700</v>
      </c>
      <c r="AB191" s="132">
        <f t="shared" si="211"/>
        <v>0</v>
      </c>
      <c r="AC191" s="132">
        <f t="shared" si="211"/>
        <v>30973</v>
      </c>
      <c r="AD191" s="132">
        <f t="shared" si="211"/>
        <v>540</v>
      </c>
      <c r="AE191" s="132">
        <f t="shared" si="211"/>
        <v>0</v>
      </c>
      <c r="AF191" s="132">
        <f t="shared" si="211"/>
        <v>-30813</v>
      </c>
      <c r="AG191" s="131">
        <f t="shared" ref="AG191:AG222" si="212">1000*E191/$B191</f>
        <v>252.3693418188831</v>
      </c>
      <c r="AH191" s="132">
        <f t="shared" ref="AH191:AH222" si="213">1000*F191/$B191</f>
        <v>0</v>
      </c>
      <c r="AI191" s="132">
        <f t="shared" ref="AI191:AI222" si="214">1000*G191/$B191</f>
        <v>4829.1904289610711</v>
      </c>
      <c r="AJ191" s="132">
        <f t="shared" ref="AJ191:AJ222" si="215">1000*H191/$B191</f>
        <v>9.863074083257569</v>
      </c>
      <c r="AK191" s="132">
        <f t="shared" ref="AK191:AK222" si="216">1000*I191/$B191</f>
        <v>0.34093726754277215</v>
      </c>
      <c r="AL191" s="133">
        <f t="shared" ref="AL191:AL222" si="217">1000*J191/$B191</f>
        <v>-4587.025098492988</v>
      </c>
      <c r="AM191" s="132">
        <f t="shared" ref="AM191:AM222" si="218">1000*K191/$B191</f>
        <v>12.218640659007631</v>
      </c>
      <c r="AN191" s="132">
        <f t="shared" ref="AN191:AN222" si="219">1000*L191/$B191</f>
        <v>-4574.8064578339809</v>
      </c>
      <c r="AO191" s="132">
        <f t="shared" ref="AO191:AO222" si="220">1000*M191/$B191</f>
        <v>226.50287902581479</v>
      </c>
      <c r="AP191" s="132">
        <f t="shared" ref="AP191:AP222" si="221">1000*N191/$B191</f>
        <v>0</v>
      </c>
      <c r="AQ191" s="132">
        <f t="shared" ref="AQ191:AQ222" si="222">1000*O191/$B191</f>
        <v>4896.496266909111</v>
      </c>
      <c r="AR191" s="132">
        <f t="shared" ref="AR191:AR222" si="223">1000*P191/$B191</f>
        <v>9.7804226244593213</v>
      </c>
      <c r="AS191" s="132">
        <f t="shared" ref="AS191:AS222" si="224">1000*Q191/$B191</f>
        <v>0.29961153814364822</v>
      </c>
      <c r="AT191" s="133">
        <f t="shared" ref="AT191:AT222" si="225">1000*R191/$B191</f>
        <v>-4680.073422045899</v>
      </c>
      <c r="AU191" s="132">
        <f t="shared" ref="AU191:AU222" si="226">1000*S191/$B191</f>
        <v>12.659448439264953</v>
      </c>
      <c r="AV191" s="132">
        <f t="shared" ref="AV191:AV222" si="227">1000*T191/$B191</f>
        <v>-4667.4139736066345</v>
      </c>
      <c r="AW191" s="132">
        <f t="shared" ref="AW191:AW222" si="228">1000*U191/$B191</f>
        <v>2.6999476540760945</v>
      </c>
      <c r="AX191" s="132">
        <f t="shared" ref="AX191:AX222" si="229">1000*V191/$B191</f>
        <v>0</v>
      </c>
      <c r="AY191" s="132">
        <f t="shared" ref="AY191:AY222" si="230">1000*W191/$B191</f>
        <v>103.26611014684408</v>
      </c>
      <c r="AZ191" s="132">
        <f t="shared" ref="AZ191:AZ222" si="231">1000*X191/$B191</f>
        <v>1.8389949582610132</v>
      </c>
      <c r="BA191" s="132">
        <f t="shared" ref="BA191:BA222" si="232">1000*Y191/$B191</f>
        <v>0</v>
      </c>
      <c r="BB191" s="134">
        <f t="shared" ref="BB191:BB222" si="233">1000*Z191/$B191</f>
        <v>-102.40515745102901</v>
      </c>
      <c r="BC191" s="132">
        <f t="shared" ref="BC191:BC222" si="234">1000*AA191/$B191</f>
        <v>2.4106675482822273</v>
      </c>
      <c r="BD191" s="132">
        <f t="shared" ref="BD191:BD222" si="235">1000*AB191/$B191</f>
        <v>0</v>
      </c>
      <c r="BE191" s="132">
        <f t="shared" ref="BE191:BE222" si="236">1000*AC191/$B191</f>
        <v>106.66515138992203</v>
      </c>
      <c r="BF191" s="132">
        <f t="shared" ref="BF191:BF222" si="237">1000*AD191/$B191</f>
        <v>1.8596578229605754</v>
      </c>
      <c r="BG191" s="132">
        <f t="shared" ref="BG191:BG222" si="238">1000*AE191/$B191</f>
        <v>0</v>
      </c>
      <c r="BH191" s="134">
        <f t="shared" ref="BH191:BH222" si="239">1000*AF191/$B191</f>
        <v>-106.11414166460038</v>
      </c>
      <c r="BI191" s="158">
        <f t="shared" si="182"/>
        <v>2.0633062543971015E-2</v>
      </c>
      <c r="BJ191" s="186">
        <f t="shared" si="153"/>
        <v>2.0592718035563173E-2</v>
      </c>
    </row>
    <row r="192" spans="1:62" ht="12">
      <c r="A192" s="3" t="s">
        <v>439</v>
      </c>
      <c r="B192" s="4">
        <v>4962</v>
      </c>
      <c r="C192" s="51" t="s">
        <v>440</v>
      </c>
      <c r="D192" s="4">
        <v>17</v>
      </c>
      <c r="E192" s="4">
        <v>2749</v>
      </c>
      <c r="F192" s="4">
        <v>0</v>
      </c>
      <c r="G192" s="4">
        <v>29829</v>
      </c>
      <c r="H192" s="4">
        <v>40</v>
      </c>
      <c r="I192" s="4">
        <v>0</v>
      </c>
      <c r="J192" s="4">
        <v>-27120</v>
      </c>
      <c r="K192" s="4">
        <v>0</v>
      </c>
      <c r="L192" s="4">
        <v>-27120</v>
      </c>
      <c r="M192" s="4">
        <v>2569</v>
      </c>
      <c r="N192" s="4">
        <v>0</v>
      </c>
      <c r="O192" s="4">
        <v>29721</v>
      </c>
      <c r="P192" s="4">
        <v>49</v>
      </c>
      <c r="Q192" s="4">
        <v>0</v>
      </c>
      <c r="R192" s="4">
        <v>-27201</v>
      </c>
      <c r="S192" s="4">
        <v>0</v>
      </c>
      <c r="T192" s="4">
        <v>-27201</v>
      </c>
      <c r="U192" s="4">
        <v>0</v>
      </c>
      <c r="V192" s="4">
        <v>0</v>
      </c>
      <c r="W192" s="4">
        <v>553</v>
      </c>
      <c r="X192" s="4">
        <v>0</v>
      </c>
      <c r="Y192" s="4">
        <v>0</v>
      </c>
      <c r="Z192" s="4">
        <v>-553</v>
      </c>
      <c r="AA192" s="4">
        <v>0</v>
      </c>
      <c r="AB192" s="4">
        <v>0</v>
      </c>
      <c r="AC192" s="4">
        <v>582</v>
      </c>
      <c r="AD192" s="4">
        <v>0</v>
      </c>
      <c r="AE192" s="4">
        <v>0</v>
      </c>
      <c r="AF192" s="4">
        <v>-582</v>
      </c>
      <c r="AG192" s="93">
        <f t="shared" si="212"/>
        <v>554.01047964530426</v>
      </c>
      <c r="AH192" s="96">
        <f t="shared" si="213"/>
        <v>0</v>
      </c>
      <c r="AI192" s="4">
        <f t="shared" si="214"/>
        <v>6011.4873035066503</v>
      </c>
      <c r="AJ192" s="4">
        <f t="shared" si="215"/>
        <v>8.0612656187021354</v>
      </c>
      <c r="AK192" s="4">
        <f t="shared" si="216"/>
        <v>0</v>
      </c>
      <c r="AL192" s="17">
        <f t="shared" si="217"/>
        <v>-5465.5380894800483</v>
      </c>
      <c r="AM192" s="4">
        <f t="shared" si="218"/>
        <v>0</v>
      </c>
      <c r="AN192" s="4">
        <f t="shared" si="219"/>
        <v>-5465.5380894800483</v>
      </c>
      <c r="AO192" s="4">
        <f t="shared" si="220"/>
        <v>517.73478436114465</v>
      </c>
      <c r="AP192" s="4">
        <f t="shared" si="221"/>
        <v>0</v>
      </c>
      <c r="AQ192" s="4">
        <f t="shared" si="222"/>
        <v>5989.721886336155</v>
      </c>
      <c r="AR192" s="4">
        <f t="shared" si="223"/>
        <v>9.8750503829101177</v>
      </c>
      <c r="AS192" s="4">
        <f t="shared" si="224"/>
        <v>0</v>
      </c>
      <c r="AT192" s="17">
        <f t="shared" si="225"/>
        <v>-5481.8621523579204</v>
      </c>
      <c r="AU192" s="4">
        <f t="shared" si="226"/>
        <v>0</v>
      </c>
      <c r="AV192" s="4">
        <f t="shared" si="227"/>
        <v>-5481.8621523579204</v>
      </c>
      <c r="AW192" s="4">
        <f t="shared" si="228"/>
        <v>0</v>
      </c>
      <c r="AX192" s="4">
        <f t="shared" si="229"/>
        <v>0</v>
      </c>
      <c r="AY192" s="4">
        <f t="shared" si="230"/>
        <v>111.44699717855703</v>
      </c>
      <c r="AZ192" s="4">
        <f t="shared" si="231"/>
        <v>0</v>
      </c>
      <c r="BA192" s="4">
        <f t="shared" si="232"/>
        <v>0</v>
      </c>
      <c r="BB192" s="20">
        <f t="shared" si="233"/>
        <v>-111.44699717855703</v>
      </c>
      <c r="BC192" s="4">
        <f t="shared" si="234"/>
        <v>0</v>
      </c>
      <c r="BD192" s="4">
        <f t="shared" si="235"/>
        <v>0</v>
      </c>
      <c r="BE192" s="4">
        <f t="shared" si="236"/>
        <v>117.29141475211608</v>
      </c>
      <c r="BF192" s="4">
        <f t="shared" si="237"/>
        <v>0</v>
      </c>
      <c r="BG192" s="4">
        <f t="shared" si="238"/>
        <v>0</v>
      </c>
      <c r="BH192" s="20">
        <f t="shared" si="239"/>
        <v>-117.29141475211608</v>
      </c>
      <c r="BI192" s="194">
        <f t="shared" si="182"/>
        <v>3.9749936761463989E-3</v>
      </c>
      <c r="BJ192" s="184">
        <f t="shared" si="153"/>
        <v>3.9749936761463989E-3</v>
      </c>
    </row>
    <row r="193" spans="1:62" ht="12">
      <c r="A193" s="3" t="s">
        <v>551</v>
      </c>
      <c r="B193" s="4">
        <v>4955</v>
      </c>
      <c r="C193" s="51" t="s">
        <v>552</v>
      </c>
      <c r="D193" s="4">
        <v>14</v>
      </c>
      <c r="E193" s="4">
        <v>0</v>
      </c>
      <c r="F193" s="4">
        <v>0</v>
      </c>
      <c r="G193" s="4">
        <v>21859</v>
      </c>
      <c r="H193" s="4">
        <v>0</v>
      </c>
      <c r="I193" s="4">
        <v>0</v>
      </c>
      <c r="J193" s="4">
        <v>-21859</v>
      </c>
      <c r="K193" s="4">
        <v>13</v>
      </c>
      <c r="L193" s="4">
        <v>-21846</v>
      </c>
      <c r="M193" s="4">
        <v>0</v>
      </c>
      <c r="N193" s="4">
        <v>0</v>
      </c>
      <c r="O193" s="4">
        <v>22253</v>
      </c>
      <c r="P193" s="4">
        <v>0</v>
      </c>
      <c r="Q193" s="4">
        <v>0</v>
      </c>
      <c r="R193" s="4">
        <v>-22253</v>
      </c>
      <c r="S193" s="4">
        <v>67</v>
      </c>
      <c r="T193" s="4">
        <v>-22186</v>
      </c>
      <c r="U193" s="4">
        <v>0</v>
      </c>
      <c r="V193" s="4">
        <v>0</v>
      </c>
      <c r="W193" s="4">
        <v>503</v>
      </c>
      <c r="X193" s="4">
        <v>0</v>
      </c>
      <c r="Y193" s="4">
        <v>0</v>
      </c>
      <c r="Z193" s="4">
        <v>-503</v>
      </c>
      <c r="AA193" s="4">
        <v>0</v>
      </c>
      <c r="AB193" s="4">
        <v>0</v>
      </c>
      <c r="AC193" s="4">
        <v>509</v>
      </c>
      <c r="AD193" s="4">
        <v>0</v>
      </c>
      <c r="AE193" s="4">
        <v>0</v>
      </c>
      <c r="AF193" s="4">
        <v>-509</v>
      </c>
      <c r="AG193" s="93">
        <f t="shared" si="212"/>
        <v>0</v>
      </c>
      <c r="AH193" s="96">
        <f t="shared" si="213"/>
        <v>0</v>
      </c>
      <c r="AI193" s="4">
        <f t="shared" si="214"/>
        <v>4411.5035317860747</v>
      </c>
      <c r="AJ193" s="4">
        <f t="shared" si="215"/>
        <v>0</v>
      </c>
      <c r="AK193" s="4">
        <f t="shared" si="216"/>
        <v>0</v>
      </c>
      <c r="AL193" s="17">
        <f t="shared" si="217"/>
        <v>-4411.5035317860747</v>
      </c>
      <c r="AM193" s="4">
        <f t="shared" si="218"/>
        <v>2.6236125126135219</v>
      </c>
      <c r="AN193" s="4">
        <f t="shared" si="219"/>
        <v>-4408.8799192734614</v>
      </c>
      <c r="AO193" s="4">
        <f t="shared" si="220"/>
        <v>0</v>
      </c>
      <c r="AP193" s="4">
        <f t="shared" si="221"/>
        <v>0</v>
      </c>
      <c r="AQ193" s="4">
        <f t="shared" si="222"/>
        <v>4491.0191725529767</v>
      </c>
      <c r="AR193" s="4">
        <f t="shared" si="223"/>
        <v>0</v>
      </c>
      <c r="AS193" s="4">
        <f t="shared" si="224"/>
        <v>0</v>
      </c>
      <c r="AT193" s="17">
        <f t="shared" si="225"/>
        <v>-4491.0191725529767</v>
      </c>
      <c r="AU193" s="4">
        <f t="shared" si="226"/>
        <v>13.521695257315843</v>
      </c>
      <c r="AV193" s="4">
        <f t="shared" si="227"/>
        <v>-4477.4974772956612</v>
      </c>
      <c r="AW193" s="4">
        <f t="shared" si="228"/>
        <v>0</v>
      </c>
      <c r="AX193" s="4">
        <f t="shared" si="229"/>
        <v>0</v>
      </c>
      <c r="AY193" s="4">
        <f t="shared" si="230"/>
        <v>101.51362260343087</v>
      </c>
      <c r="AZ193" s="4">
        <f t="shared" si="231"/>
        <v>0</v>
      </c>
      <c r="BA193" s="4">
        <f t="shared" si="232"/>
        <v>0</v>
      </c>
      <c r="BB193" s="20">
        <f t="shared" si="233"/>
        <v>-101.51362260343087</v>
      </c>
      <c r="BC193" s="4">
        <f t="shared" si="234"/>
        <v>0</v>
      </c>
      <c r="BD193" s="4">
        <f t="shared" si="235"/>
        <v>0</v>
      </c>
      <c r="BE193" s="4">
        <f t="shared" si="236"/>
        <v>102.72452068617558</v>
      </c>
      <c r="BF193" s="4">
        <f t="shared" si="237"/>
        <v>0</v>
      </c>
      <c r="BG193" s="4">
        <f t="shared" si="238"/>
        <v>0</v>
      </c>
      <c r="BH193" s="20">
        <f t="shared" si="239"/>
        <v>-102.72452068617558</v>
      </c>
      <c r="BI193" s="194">
        <f t="shared" si="182"/>
        <v>1.7887487702352045E-2</v>
      </c>
      <c r="BJ193" s="184">
        <f t="shared" si="153"/>
        <v>1.5481677032529229E-2</v>
      </c>
    </row>
    <row r="194" spans="1:62" ht="12">
      <c r="A194" s="3" t="s">
        <v>475</v>
      </c>
      <c r="B194" s="4">
        <v>4916</v>
      </c>
      <c r="C194" s="51" t="s">
        <v>476</v>
      </c>
      <c r="D194" s="4">
        <v>9</v>
      </c>
      <c r="E194" s="4">
        <v>0</v>
      </c>
      <c r="F194" s="4">
        <v>0</v>
      </c>
      <c r="G194" s="4">
        <v>23030</v>
      </c>
      <c r="H194" s="4">
        <v>0</v>
      </c>
      <c r="I194" s="4">
        <v>0</v>
      </c>
      <c r="J194" s="4">
        <v>-23030</v>
      </c>
      <c r="K194" s="4">
        <v>439</v>
      </c>
      <c r="L194" s="4">
        <v>-22591</v>
      </c>
      <c r="M194" s="4">
        <v>18</v>
      </c>
      <c r="N194" s="4">
        <v>0</v>
      </c>
      <c r="O194" s="4">
        <v>22977</v>
      </c>
      <c r="P194" s="4">
        <v>0</v>
      </c>
      <c r="Q194" s="4">
        <v>0</v>
      </c>
      <c r="R194" s="4">
        <v>-22959</v>
      </c>
      <c r="S194" s="4">
        <v>417</v>
      </c>
      <c r="T194" s="4">
        <v>-22542</v>
      </c>
      <c r="U194" s="4">
        <v>0</v>
      </c>
      <c r="V194" s="4">
        <v>0</v>
      </c>
      <c r="W194" s="4">
        <v>417</v>
      </c>
      <c r="X194" s="4">
        <v>0</v>
      </c>
      <c r="Y194" s="4">
        <v>0</v>
      </c>
      <c r="Z194" s="4">
        <v>-417</v>
      </c>
      <c r="AA194" s="4">
        <v>0</v>
      </c>
      <c r="AB194" s="4">
        <v>0</v>
      </c>
      <c r="AC194" s="4">
        <v>438</v>
      </c>
      <c r="AD194" s="4">
        <v>0</v>
      </c>
      <c r="AE194" s="4">
        <v>0</v>
      </c>
      <c r="AF194" s="4">
        <v>-438</v>
      </c>
      <c r="AG194" s="93">
        <f t="shared" si="212"/>
        <v>0</v>
      </c>
      <c r="AH194" s="96">
        <f t="shared" si="213"/>
        <v>0</v>
      </c>
      <c r="AI194" s="4">
        <f t="shared" si="214"/>
        <v>4684.7030105777058</v>
      </c>
      <c r="AJ194" s="4">
        <f t="shared" si="215"/>
        <v>0</v>
      </c>
      <c r="AK194" s="4">
        <f t="shared" si="216"/>
        <v>0</v>
      </c>
      <c r="AL194" s="17">
        <f t="shared" si="217"/>
        <v>-4684.7030105777058</v>
      </c>
      <c r="AM194" s="4">
        <f t="shared" si="218"/>
        <v>89.300244100895043</v>
      </c>
      <c r="AN194" s="4">
        <f t="shared" si="219"/>
        <v>-4595.40276647681</v>
      </c>
      <c r="AO194" s="4">
        <f t="shared" si="220"/>
        <v>3.6615134255492272</v>
      </c>
      <c r="AP194" s="4">
        <f t="shared" si="221"/>
        <v>0</v>
      </c>
      <c r="AQ194" s="4">
        <f t="shared" si="222"/>
        <v>4673.9218877135881</v>
      </c>
      <c r="AR194" s="4">
        <f t="shared" si="223"/>
        <v>0</v>
      </c>
      <c r="AS194" s="4">
        <f t="shared" si="224"/>
        <v>0</v>
      </c>
      <c r="AT194" s="17">
        <f t="shared" si="225"/>
        <v>-4670.2603742880392</v>
      </c>
      <c r="AU194" s="4">
        <f t="shared" si="226"/>
        <v>84.825061025223761</v>
      </c>
      <c r="AV194" s="4">
        <f t="shared" si="227"/>
        <v>-4585.4353132628157</v>
      </c>
      <c r="AW194" s="4">
        <f t="shared" si="228"/>
        <v>0</v>
      </c>
      <c r="AX194" s="4">
        <f t="shared" si="229"/>
        <v>0</v>
      </c>
      <c r="AY194" s="4">
        <f t="shared" si="230"/>
        <v>84.825061025223761</v>
      </c>
      <c r="AZ194" s="4">
        <f t="shared" si="231"/>
        <v>0</v>
      </c>
      <c r="BA194" s="4">
        <f t="shared" si="232"/>
        <v>0</v>
      </c>
      <c r="BB194" s="20">
        <f t="shared" si="233"/>
        <v>-84.825061025223761</v>
      </c>
      <c r="BC194" s="4">
        <f t="shared" si="234"/>
        <v>0</v>
      </c>
      <c r="BD194" s="4">
        <f t="shared" si="235"/>
        <v>0</v>
      </c>
      <c r="BE194" s="4">
        <f t="shared" si="236"/>
        <v>89.09682668836453</v>
      </c>
      <c r="BF194" s="4">
        <f t="shared" si="237"/>
        <v>0</v>
      </c>
      <c r="BG194" s="4">
        <f t="shared" si="238"/>
        <v>0</v>
      </c>
      <c r="BH194" s="20">
        <f t="shared" si="239"/>
        <v>-89.09682668836453</v>
      </c>
      <c r="BI194" s="194">
        <f t="shared" si="182"/>
        <v>-2.1324689725763513E-3</v>
      </c>
      <c r="BJ194" s="184">
        <f t="shared" si="153"/>
        <v>-1.2169680111262515E-3</v>
      </c>
    </row>
    <row r="195" spans="1:62" ht="12">
      <c r="A195" s="3" t="s">
        <v>51</v>
      </c>
      <c r="B195" s="4">
        <v>4847</v>
      </c>
      <c r="C195" s="51" t="s">
        <v>52</v>
      </c>
      <c r="D195" s="4">
        <v>34</v>
      </c>
      <c r="E195" s="4">
        <v>2844</v>
      </c>
      <c r="F195" s="4">
        <v>0</v>
      </c>
      <c r="G195" s="4">
        <v>18800</v>
      </c>
      <c r="H195" s="4">
        <v>50</v>
      </c>
      <c r="I195" s="4">
        <v>0</v>
      </c>
      <c r="J195" s="4">
        <v>-16006</v>
      </c>
      <c r="K195" s="4">
        <v>0</v>
      </c>
      <c r="L195" s="4">
        <v>-16006</v>
      </c>
      <c r="M195" s="4">
        <v>2140</v>
      </c>
      <c r="N195" s="4">
        <v>0</v>
      </c>
      <c r="O195" s="4">
        <v>18748</v>
      </c>
      <c r="P195" s="4">
        <v>50</v>
      </c>
      <c r="Q195" s="4">
        <v>0</v>
      </c>
      <c r="R195" s="4">
        <v>-16658</v>
      </c>
      <c r="S195" s="4">
        <v>54</v>
      </c>
      <c r="T195" s="4">
        <v>-16604</v>
      </c>
      <c r="U195" s="4">
        <v>120</v>
      </c>
      <c r="V195" s="4">
        <v>0</v>
      </c>
      <c r="W195" s="4">
        <v>489</v>
      </c>
      <c r="X195" s="4">
        <v>36</v>
      </c>
      <c r="Y195" s="4">
        <v>0</v>
      </c>
      <c r="Z195" s="4">
        <v>-405</v>
      </c>
      <c r="AA195" s="4">
        <v>121</v>
      </c>
      <c r="AB195" s="4">
        <v>0</v>
      </c>
      <c r="AC195" s="4">
        <v>498</v>
      </c>
      <c r="AD195" s="4">
        <v>50</v>
      </c>
      <c r="AE195" s="4">
        <v>0</v>
      </c>
      <c r="AF195" s="4">
        <v>-427</v>
      </c>
      <c r="AG195" s="93">
        <f t="shared" si="212"/>
        <v>586.75469362492265</v>
      </c>
      <c r="AH195" s="96">
        <f t="shared" si="213"/>
        <v>0</v>
      </c>
      <c r="AI195" s="4">
        <f t="shared" si="214"/>
        <v>3878.6878481534968</v>
      </c>
      <c r="AJ195" s="4">
        <f t="shared" si="215"/>
        <v>10.315659170621002</v>
      </c>
      <c r="AK195" s="4">
        <f t="shared" si="216"/>
        <v>0</v>
      </c>
      <c r="AL195" s="17">
        <f t="shared" si="217"/>
        <v>-3302.2488136991956</v>
      </c>
      <c r="AM195" s="4">
        <f t="shared" si="218"/>
        <v>0</v>
      </c>
      <c r="AN195" s="4">
        <f t="shared" si="219"/>
        <v>-3302.2488136991956</v>
      </c>
      <c r="AO195" s="4">
        <f t="shared" si="220"/>
        <v>441.5102125025789</v>
      </c>
      <c r="AP195" s="4">
        <f t="shared" si="221"/>
        <v>0</v>
      </c>
      <c r="AQ195" s="4">
        <f t="shared" si="222"/>
        <v>3867.9595626160512</v>
      </c>
      <c r="AR195" s="4">
        <f t="shared" si="223"/>
        <v>10.315659170621002</v>
      </c>
      <c r="AS195" s="4">
        <f t="shared" si="224"/>
        <v>0</v>
      </c>
      <c r="AT195" s="17">
        <f t="shared" si="225"/>
        <v>-3436.7650092840931</v>
      </c>
      <c r="AU195" s="4">
        <f t="shared" si="226"/>
        <v>11.140911904270682</v>
      </c>
      <c r="AV195" s="4">
        <f t="shared" si="227"/>
        <v>-3425.6240973798226</v>
      </c>
      <c r="AW195" s="4">
        <f t="shared" si="228"/>
        <v>24.757582009490406</v>
      </c>
      <c r="AX195" s="4">
        <f t="shared" si="229"/>
        <v>0</v>
      </c>
      <c r="AY195" s="4">
        <f t="shared" si="230"/>
        <v>100.88714668867341</v>
      </c>
      <c r="AZ195" s="4">
        <f t="shared" si="231"/>
        <v>7.4272746028471222</v>
      </c>
      <c r="BA195" s="4">
        <f t="shared" si="232"/>
        <v>0</v>
      </c>
      <c r="BB195" s="20">
        <f t="shared" si="233"/>
        <v>-83.556839282030126</v>
      </c>
      <c r="BC195" s="4">
        <f t="shared" si="234"/>
        <v>24.963895192902825</v>
      </c>
      <c r="BD195" s="4">
        <f t="shared" si="235"/>
        <v>0</v>
      </c>
      <c r="BE195" s="4">
        <f t="shared" si="236"/>
        <v>102.74396533938518</v>
      </c>
      <c r="BF195" s="4">
        <f t="shared" si="237"/>
        <v>10.315659170621002</v>
      </c>
      <c r="BG195" s="4">
        <f t="shared" si="238"/>
        <v>0</v>
      </c>
      <c r="BH195" s="20">
        <f t="shared" si="239"/>
        <v>-88.095729317103363</v>
      </c>
      <c r="BI195" s="194">
        <f t="shared" si="182"/>
        <v>4.1070014014989775E-2</v>
      </c>
      <c r="BJ195" s="184">
        <f t="shared" si="153"/>
        <v>3.7779538114679045E-2</v>
      </c>
    </row>
    <row r="196" spans="1:62" ht="12">
      <c r="A196" s="3" t="s">
        <v>501</v>
      </c>
      <c r="B196" s="4">
        <v>4783</v>
      </c>
      <c r="C196" s="51" t="s">
        <v>502</v>
      </c>
      <c r="D196" s="4">
        <v>17</v>
      </c>
      <c r="E196" s="4">
        <v>0</v>
      </c>
      <c r="F196" s="4">
        <v>0</v>
      </c>
      <c r="G196" s="4">
        <v>20339</v>
      </c>
      <c r="H196" s="4" t="s">
        <v>44</v>
      </c>
      <c r="I196" s="4" t="s">
        <v>44</v>
      </c>
      <c r="J196" s="4">
        <v>-20339</v>
      </c>
      <c r="K196" s="4">
        <v>0</v>
      </c>
      <c r="L196" s="4">
        <v>-20339</v>
      </c>
      <c r="M196" s="4">
        <v>0</v>
      </c>
      <c r="N196" s="4">
        <v>0</v>
      </c>
      <c r="O196" s="4">
        <v>20643</v>
      </c>
      <c r="P196" s="4" t="s">
        <v>44</v>
      </c>
      <c r="Q196" s="4" t="s">
        <v>44</v>
      </c>
      <c r="R196" s="4">
        <v>-20643</v>
      </c>
      <c r="S196" s="4">
        <v>0</v>
      </c>
      <c r="T196" s="4">
        <v>-20643</v>
      </c>
      <c r="U196" s="4" t="s">
        <v>44</v>
      </c>
      <c r="V196" s="4" t="s">
        <v>44</v>
      </c>
      <c r="W196" s="4">
        <v>550</v>
      </c>
      <c r="X196" s="4" t="s">
        <v>44</v>
      </c>
      <c r="Y196" s="4" t="s">
        <v>44</v>
      </c>
      <c r="Z196" s="4">
        <v>-550</v>
      </c>
      <c r="AA196" s="4" t="s">
        <v>44</v>
      </c>
      <c r="AB196" s="4" t="s">
        <v>44</v>
      </c>
      <c r="AC196" s="4">
        <v>531</v>
      </c>
      <c r="AD196" s="4" t="s">
        <v>44</v>
      </c>
      <c r="AE196" s="4" t="s">
        <v>44</v>
      </c>
      <c r="AF196" s="4">
        <v>-531</v>
      </c>
      <c r="AG196" s="93">
        <f t="shared" si="212"/>
        <v>0</v>
      </c>
      <c r="AH196" s="96">
        <f t="shared" si="213"/>
        <v>0</v>
      </c>
      <c r="AI196" s="4">
        <f t="shared" si="214"/>
        <v>4252.3520802843404</v>
      </c>
      <c r="AJ196" s="4" t="e">
        <f t="shared" si="215"/>
        <v>#VALUE!</v>
      </c>
      <c r="AK196" s="4" t="e">
        <f t="shared" si="216"/>
        <v>#VALUE!</v>
      </c>
      <c r="AL196" s="17">
        <f t="shared" si="217"/>
        <v>-4252.3520802843404</v>
      </c>
      <c r="AM196" s="4">
        <f t="shared" si="218"/>
        <v>0</v>
      </c>
      <c r="AN196" s="4">
        <f t="shared" si="219"/>
        <v>-4252.3520802843404</v>
      </c>
      <c r="AO196" s="4">
        <f t="shared" si="220"/>
        <v>0</v>
      </c>
      <c r="AP196" s="4">
        <f t="shared" si="221"/>
        <v>0</v>
      </c>
      <c r="AQ196" s="4">
        <f t="shared" si="222"/>
        <v>4315.9105164122939</v>
      </c>
      <c r="AR196" s="4" t="e">
        <f t="shared" si="223"/>
        <v>#VALUE!</v>
      </c>
      <c r="AS196" s="4" t="e">
        <f t="shared" si="224"/>
        <v>#VALUE!</v>
      </c>
      <c r="AT196" s="17">
        <f t="shared" si="225"/>
        <v>-4315.9105164122939</v>
      </c>
      <c r="AU196" s="4">
        <f t="shared" si="226"/>
        <v>0</v>
      </c>
      <c r="AV196" s="4">
        <f t="shared" si="227"/>
        <v>-4315.9105164122939</v>
      </c>
      <c r="AW196" s="4" t="e">
        <f t="shared" si="228"/>
        <v>#VALUE!</v>
      </c>
      <c r="AX196" s="4" t="e">
        <f t="shared" si="229"/>
        <v>#VALUE!</v>
      </c>
      <c r="AY196" s="4">
        <f t="shared" si="230"/>
        <v>114.99059167886264</v>
      </c>
      <c r="AZ196" s="4" t="e">
        <f t="shared" si="231"/>
        <v>#VALUE!</v>
      </c>
      <c r="BA196" s="4" t="e">
        <f t="shared" si="232"/>
        <v>#VALUE!</v>
      </c>
      <c r="BB196" s="20">
        <f t="shared" si="233"/>
        <v>-114.99059167886264</v>
      </c>
      <c r="BC196" s="4" t="e">
        <f t="shared" si="234"/>
        <v>#VALUE!</v>
      </c>
      <c r="BD196" s="4" t="e">
        <f t="shared" si="235"/>
        <v>#VALUE!</v>
      </c>
      <c r="BE196" s="4">
        <f t="shared" si="236"/>
        <v>111.01818942086557</v>
      </c>
      <c r="BF196" s="4" t="e">
        <f t="shared" si="237"/>
        <v>#VALUE!</v>
      </c>
      <c r="BG196" s="4" t="e">
        <f t="shared" si="238"/>
        <v>#VALUE!</v>
      </c>
      <c r="BH196" s="20">
        <f t="shared" si="239"/>
        <v>-111.01818942086557</v>
      </c>
      <c r="BI196" s="194">
        <f t="shared" si="182"/>
        <v>1.3643544449231548E-2</v>
      </c>
      <c r="BJ196" s="184">
        <f t="shared" si="153"/>
        <v>1.3643544449231548E-2</v>
      </c>
    </row>
    <row r="197" spans="1:62" ht="12">
      <c r="A197" s="3" t="s">
        <v>359</v>
      </c>
      <c r="B197" s="4">
        <v>4688</v>
      </c>
      <c r="C197" s="51" t="s">
        <v>360</v>
      </c>
      <c r="D197" s="4">
        <v>2</v>
      </c>
      <c r="E197" s="4">
        <v>0</v>
      </c>
      <c r="F197" s="4">
        <v>0</v>
      </c>
      <c r="G197" s="4">
        <v>15303</v>
      </c>
      <c r="H197" s="4">
        <v>0</v>
      </c>
      <c r="I197" s="4">
        <v>0</v>
      </c>
      <c r="J197" s="4">
        <v>-15303</v>
      </c>
      <c r="K197" s="4">
        <v>3</v>
      </c>
      <c r="L197" s="4">
        <v>-15300</v>
      </c>
      <c r="M197" s="4">
        <v>0</v>
      </c>
      <c r="N197" s="4">
        <v>0</v>
      </c>
      <c r="O197" s="4">
        <v>15925</v>
      </c>
      <c r="P197" s="4">
        <v>0</v>
      </c>
      <c r="Q197" s="4">
        <v>0</v>
      </c>
      <c r="R197" s="4">
        <v>-15925</v>
      </c>
      <c r="S197" s="4">
        <v>3</v>
      </c>
      <c r="T197" s="4">
        <v>-15922</v>
      </c>
      <c r="U197" s="4">
        <v>0</v>
      </c>
      <c r="V197" s="4">
        <v>0</v>
      </c>
      <c r="W197" s="4">
        <v>350</v>
      </c>
      <c r="X197" s="4">
        <v>0</v>
      </c>
      <c r="Y197" s="4">
        <v>0</v>
      </c>
      <c r="Z197" s="4">
        <v>-350</v>
      </c>
      <c r="AA197" s="4">
        <v>0</v>
      </c>
      <c r="AB197" s="4">
        <v>0</v>
      </c>
      <c r="AC197" s="4">
        <v>361</v>
      </c>
      <c r="AD197" s="4">
        <v>0</v>
      </c>
      <c r="AE197" s="4">
        <v>0</v>
      </c>
      <c r="AF197" s="4">
        <v>-361</v>
      </c>
      <c r="AG197" s="93">
        <f t="shared" si="212"/>
        <v>0</v>
      </c>
      <c r="AH197" s="96">
        <f t="shared" si="213"/>
        <v>0</v>
      </c>
      <c r="AI197" s="4">
        <f t="shared" si="214"/>
        <v>3264.2918088737201</v>
      </c>
      <c r="AJ197" s="4">
        <f t="shared" si="215"/>
        <v>0</v>
      </c>
      <c r="AK197" s="4">
        <f t="shared" si="216"/>
        <v>0</v>
      </c>
      <c r="AL197" s="17">
        <f t="shared" si="217"/>
        <v>-3264.2918088737201</v>
      </c>
      <c r="AM197" s="4">
        <f t="shared" si="218"/>
        <v>0.63993174061433444</v>
      </c>
      <c r="AN197" s="4">
        <f t="shared" si="219"/>
        <v>-3263.6518771331057</v>
      </c>
      <c r="AO197" s="4">
        <f t="shared" si="220"/>
        <v>0</v>
      </c>
      <c r="AP197" s="4">
        <f t="shared" si="221"/>
        <v>0</v>
      </c>
      <c r="AQ197" s="4">
        <f t="shared" si="222"/>
        <v>3396.9709897610924</v>
      </c>
      <c r="AR197" s="4">
        <f t="shared" si="223"/>
        <v>0</v>
      </c>
      <c r="AS197" s="4">
        <f t="shared" si="224"/>
        <v>0</v>
      </c>
      <c r="AT197" s="17">
        <f t="shared" si="225"/>
        <v>-3396.9709897610924</v>
      </c>
      <c r="AU197" s="4">
        <f t="shared" si="226"/>
        <v>0.63993174061433444</v>
      </c>
      <c r="AV197" s="4">
        <f t="shared" si="227"/>
        <v>-3396.3310580204779</v>
      </c>
      <c r="AW197" s="4">
        <f t="shared" si="228"/>
        <v>0</v>
      </c>
      <c r="AX197" s="4">
        <f t="shared" si="229"/>
        <v>0</v>
      </c>
      <c r="AY197" s="4">
        <f t="shared" si="230"/>
        <v>74.658703071672349</v>
      </c>
      <c r="AZ197" s="4">
        <f t="shared" si="231"/>
        <v>0</v>
      </c>
      <c r="BA197" s="4">
        <f t="shared" si="232"/>
        <v>0</v>
      </c>
      <c r="BB197" s="20">
        <f t="shared" si="233"/>
        <v>-74.658703071672349</v>
      </c>
      <c r="BC197" s="4">
        <f t="shared" si="234"/>
        <v>0</v>
      </c>
      <c r="BD197" s="4">
        <f t="shared" si="235"/>
        <v>0</v>
      </c>
      <c r="BE197" s="4">
        <f t="shared" si="236"/>
        <v>77.00511945392492</v>
      </c>
      <c r="BF197" s="4">
        <f t="shared" si="237"/>
        <v>0</v>
      </c>
      <c r="BG197" s="4">
        <f t="shared" si="238"/>
        <v>0</v>
      </c>
      <c r="BH197" s="20">
        <f t="shared" si="239"/>
        <v>-77.00511945392492</v>
      </c>
      <c r="BI197" s="194">
        <f t="shared" si="182"/>
        <v>4.0439532358014674E-2</v>
      </c>
      <c r="BJ197" s="184">
        <f t="shared" si="153"/>
        <v>4.0447284345048073E-2</v>
      </c>
    </row>
    <row r="198" spans="1:62" ht="12">
      <c r="A198" s="3" t="s">
        <v>79</v>
      </c>
      <c r="B198" s="4">
        <v>4687</v>
      </c>
      <c r="C198" s="51" t="s">
        <v>80</v>
      </c>
      <c r="D198" s="4">
        <v>13</v>
      </c>
      <c r="E198" s="4">
        <v>2489</v>
      </c>
      <c r="F198" s="4">
        <v>0</v>
      </c>
      <c r="G198" s="4">
        <v>24977</v>
      </c>
      <c r="H198" s="4">
        <v>44</v>
      </c>
      <c r="I198" s="4">
        <v>0</v>
      </c>
      <c r="J198" s="4">
        <v>-22532</v>
      </c>
      <c r="K198" s="4">
        <v>0</v>
      </c>
      <c r="L198" s="4">
        <v>-22532</v>
      </c>
      <c r="M198" s="4">
        <v>1839</v>
      </c>
      <c r="N198" s="4">
        <v>0</v>
      </c>
      <c r="O198" s="4">
        <v>24164</v>
      </c>
      <c r="P198" s="4">
        <v>70</v>
      </c>
      <c r="Q198" s="4">
        <v>0</v>
      </c>
      <c r="R198" s="4">
        <v>-22395</v>
      </c>
      <c r="S198" s="4">
        <v>48</v>
      </c>
      <c r="T198" s="4">
        <v>-22347</v>
      </c>
      <c r="U198" s="4">
        <v>0</v>
      </c>
      <c r="V198" s="4">
        <v>0</v>
      </c>
      <c r="W198" s="4">
        <v>460</v>
      </c>
      <c r="X198" s="4">
        <v>120</v>
      </c>
      <c r="Y198" s="4">
        <v>0</v>
      </c>
      <c r="Z198" s="4">
        <v>-580</v>
      </c>
      <c r="AA198" s="4">
        <v>0</v>
      </c>
      <c r="AB198" s="4">
        <v>0</v>
      </c>
      <c r="AC198" s="4">
        <v>472</v>
      </c>
      <c r="AD198" s="4">
        <v>120</v>
      </c>
      <c r="AE198" s="4">
        <v>0</v>
      </c>
      <c r="AF198" s="4">
        <v>-592</v>
      </c>
      <c r="AG198" s="93">
        <f t="shared" si="212"/>
        <v>531.04331128653723</v>
      </c>
      <c r="AH198" s="96">
        <f t="shared" si="213"/>
        <v>0</v>
      </c>
      <c r="AI198" s="4">
        <f t="shared" si="214"/>
        <v>5328.9950928098997</v>
      </c>
      <c r="AJ198" s="4">
        <f t="shared" si="215"/>
        <v>9.3876680179219125</v>
      </c>
      <c r="AK198" s="4">
        <f t="shared" si="216"/>
        <v>0</v>
      </c>
      <c r="AL198" s="17">
        <f t="shared" si="217"/>
        <v>-4807.339449541284</v>
      </c>
      <c r="AM198" s="4">
        <f t="shared" si="218"/>
        <v>0</v>
      </c>
      <c r="AN198" s="4">
        <f t="shared" si="219"/>
        <v>-4807.339449541284</v>
      </c>
      <c r="AO198" s="4">
        <f t="shared" si="220"/>
        <v>392.3618519308726</v>
      </c>
      <c r="AP198" s="4">
        <f t="shared" si="221"/>
        <v>0</v>
      </c>
      <c r="AQ198" s="4">
        <f t="shared" si="222"/>
        <v>5155.5365905696608</v>
      </c>
      <c r="AR198" s="4">
        <f t="shared" si="223"/>
        <v>14.934926392148496</v>
      </c>
      <c r="AS198" s="4">
        <f t="shared" si="224"/>
        <v>0</v>
      </c>
      <c r="AT198" s="17">
        <f t="shared" si="225"/>
        <v>-4778.1096650309364</v>
      </c>
      <c r="AU198" s="4">
        <f t="shared" si="226"/>
        <v>10.24109238318754</v>
      </c>
      <c r="AV198" s="4">
        <f t="shared" si="227"/>
        <v>-4767.8685726477488</v>
      </c>
      <c r="AW198" s="4">
        <f t="shared" si="228"/>
        <v>0</v>
      </c>
      <c r="AX198" s="4">
        <f t="shared" si="229"/>
        <v>0</v>
      </c>
      <c r="AY198" s="4">
        <f t="shared" si="230"/>
        <v>98.143802005547258</v>
      </c>
      <c r="AZ198" s="4">
        <f t="shared" si="231"/>
        <v>25.602730957968848</v>
      </c>
      <c r="BA198" s="4">
        <f t="shared" si="232"/>
        <v>0</v>
      </c>
      <c r="BB198" s="20">
        <f t="shared" si="233"/>
        <v>-123.7465329635161</v>
      </c>
      <c r="BC198" s="4">
        <f t="shared" si="234"/>
        <v>0</v>
      </c>
      <c r="BD198" s="4">
        <f t="shared" si="235"/>
        <v>0</v>
      </c>
      <c r="BE198" s="4">
        <f t="shared" si="236"/>
        <v>100.70407510134415</v>
      </c>
      <c r="BF198" s="4">
        <f t="shared" si="237"/>
        <v>25.602730957968848</v>
      </c>
      <c r="BG198" s="4">
        <f t="shared" si="238"/>
        <v>0</v>
      </c>
      <c r="BH198" s="20">
        <f t="shared" si="239"/>
        <v>-126.30680605931299</v>
      </c>
      <c r="BI198" s="194">
        <f t="shared" si="182"/>
        <v>-5.4084458290064585E-3</v>
      </c>
      <c r="BJ198" s="184">
        <f t="shared" ref="BJ198:BJ261" si="240">(AV198+BH198)/(AN198+BB198)-1</f>
        <v>-7.4852890273450212E-3</v>
      </c>
    </row>
    <row r="199" spans="1:62" ht="12">
      <c r="A199" s="3" t="s">
        <v>571</v>
      </c>
      <c r="B199" s="4">
        <v>4673</v>
      </c>
      <c r="C199" s="51" t="s">
        <v>572</v>
      </c>
      <c r="D199" s="4">
        <v>6</v>
      </c>
      <c r="E199" s="4">
        <v>2729</v>
      </c>
      <c r="F199" s="4">
        <v>0</v>
      </c>
      <c r="G199" s="4">
        <v>23057</v>
      </c>
      <c r="H199" s="4">
        <v>0</v>
      </c>
      <c r="I199" s="4">
        <v>0</v>
      </c>
      <c r="J199" s="4">
        <v>-20328</v>
      </c>
      <c r="K199" s="4">
        <v>12</v>
      </c>
      <c r="L199" s="4">
        <v>-20316</v>
      </c>
      <c r="M199" s="4">
        <v>2857</v>
      </c>
      <c r="N199" s="4">
        <v>0</v>
      </c>
      <c r="O199" s="4">
        <v>24119</v>
      </c>
      <c r="P199" s="4">
        <v>0</v>
      </c>
      <c r="Q199" s="4">
        <v>0</v>
      </c>
      <c r="R199" s="4">
        <v>-21262</v>
      </c>
      <c r="S199" s="4">
        <v>0</v>
      </c>
      <c r="T199" s="4">
        <v>-21262</v>
      </c>
      <c r="U199" s="4">
        <v>0</v>
      </c>
      <c r="V199" s="4">
        <v>0</v>
      </c>
      <c r="W199" s="4">
        <v>370</v>
      </c>
      <c r="X199" s="4">
        <v>2</v>
      </c>
      <c r="Y199" s="4">
        <v>0</v>
      </c>
      <c r="Z199" s="4">
        <v>-372</v>
      </c>
      <c r="AA199" s="4">
        <v>0</v>
      </c>
      <c r="AB199" s="4">
        <v>0</v>
      </c>
      <c r="AC199" s="4">
        <v>371</v>
      </c>
      <c r="AD199" s="4">
        <v>2</v>
      </c>
      <c r="AE199" s="4">
        <v>0</v>
      </c>
      <c r="AF199" s="4">
        <v>-373</v>
      </c>
      <c r="AG199" s="93">
        <f t="shared" si="212"/>
        <v>583.99315215065269</v>
      </c>
      <c r="AH199" s="96">
        <f t="shared" si="213"/>
        <v>0</v>
      </c>
      <c r="AI199" s="4">
        <f t="shared" si="214"/>
        <v>4934.0894500320992</v>
      </c>
      <c r="AJ199" s="4">
        <f t="shared" si="215"/>
        <v>0</v>
      </c>
      <c r="AK199" s="4">
        <f t="shared" si="216"/>
        <v>0</v>
      </c>
      <c r="AL199" s="17">
        <f t="shared" si="217"/>
        <v>-4350.0962978814468</v>
      </c>
      <c r="AM199" s="4">
        <f t="shared" si="218"/>
        <v>2.5679435052428845</v>
      </c>
      <c r="AN199" s="4">
        <f t="shared" si="219"/>
        <v>-4347.5283543762034</v>
      </c>
      <c r="AO199" s="4">
        <f t="shared" si="220"/>
        <v>611.38454953991015</v>
      </c>
      <c r="AP199" s="4">
        <f t="shared" si="221"/>
        <v>0</v>
      </c>
      <c r="AQ199" s="4">
        <f t="shared" si="222"/>
        <v>5161.352450246095</v>
      </c>
      <c r="AR199" s="4">
        <f t="shared" si="223"/>
        <v>0</v>
      </c>
      <c r="AS199" s="4">
        <f t="shared" si="224"/>
        <v>0</v>
      </c>
      <c r="AT199" s="17">
        <f t="shared" si="225"/>
        <v>-4549.9679007061841</v>
      </c>
      <c r="AU199" s="4">
        <f t="shared" si="226"/>
        <v>0</v>
      </c>
      <c r="AV199" s="4">
        <f t="shared" si="227"/>
        <v>-4549.9679007061841</v>
      </c>
      <c r="AW199" s="4">
        <f t="shared" si="228"/>
        <v>0</v>
      </c>
      <c r="AX199" s="4">
        <f t="shared" si="229"/>
        <v>0</v>
      </c>
      <c r="AY199" s="4">
        <f t="shared" si="230"/>
        <v>79.178258078322273</v>
      </c>
      <c r="AZ199" s="4">
        <f t="shared" si="231"/>
        <v>0.42799058420714742</v>
      </c>
      <c r="BA199" s="4">
        <f t="shared" si="232"/>
        <v>0</v>
      </c>
      <c r="BB199" s="20">
        <f t="shared" si="233"/>
        <v>-79.606248662529424</v>
      </c>
      <c r="BC199" s="4">
        <f t="shared" si="234"/>
        <v>0</v>
      </c>
      <c r="BD199" s="4">
        <f t="shared" si="235"/>
        <v>0</v>
      </c>
      <c r="BE199" s="4">
        <f t="shared" si="236"/>
        <v>79.392253370425848</v>
      </c>
      <c r="BF199" s="4">
        <f t="shared" si="237"/>
        <v>0.42799058420714742</v>
      </c>
      <c r="BG199" s="4">
        <f t="shared" si="238"/>
        <v>0</v>
      </c>
      <c r="BH199" s="20">
        <f t="shared" si="239"/>
        <v>-79.820243954633</v>
      </c>
      <c r="BI199" s="194">
        <f t="shared" si="182"/>
        <v>4.5169082125603666E-2</v>
      </c>
      <c r="BJ199" s="184">
        <f t="shared" si="240"/>
        <v>4.5775328692962081E-2</v>
      </c>
    </row>
    <row r="200" spans="1:62" ht="12">
      <c r="A200" s="3" t="s">
        <v>123</v>
      </c>
      <c r="B200" s="4">
        <v>4646</v>
      </c>
      <c r="C200" s="51" t="s">
        <v>124</v>
      </c>
      <c r="D200" s="4">
        <v>12</v>
      </c>
      <c r="E200" s="4">
        <v>0</v>
      </c>
      <c r="F200" s="4">
        <v>0</v>
      </c>
      <c r="G200" s="4">
        <v>25150</v>
      </c>
      <c r="H200" s="4">
        <v>0</v>
      </c>
      <c r="I200" s="4">
        <v>0</v>
      </c>
      <c r="J200" s="4">
        <v>-25150</v>
      </c>
      <c r="K200" s="4">
        <v>0</v>
      </c>
      <c r="L200" s="4">
        <v>-25150</v>
      </c>
      <c r="M200" s="4">
        <v>0</v>
      </c>
      <c r="N200" s="4">
        <v>0</v>
      </c>
      <c r="O200" s="4">
        <v>25560</v>
      </c>
      <c r="P200" s="4">
        <v>0</v>
      </c>
      <c r="Q200" s="4">
        <v>0</v>
      </c>
      <c r="R200" s="4">
        <v>-25560</v>
      </c>
      <c r="S200" s="4">
        <v>0</v>
      </c>
      <c r="T200" s="4">
        <v>-25560</v>
      </c>
      <c r="U200" s="4">
        <v>0</v>
      </c>
      <c r="V200" s="4">
        <v>0</v>
      </c>
      <c r="W200" s="4">
        <v>421</v>
      </c>
      <c r="X200" s="4">
        <v>0</v>
      </c>
      <c r="Y200" s="4" t="s">
        <v>44</v>
      </c>
      <c r="Z200" s="4">
        <v>-421</v>
      </c>
      <c r="AA200" s="4">
        <v>0</v>
      </c>
      <c r="AB200" s="4">
        <v>0</v>
      </c>
      <c r="AC200" s="4">
        <v>438</v>
      </c>
      <c r="AD200" s="4">
        <v>0</v>
      </c>
      <c r="AE200" s="4" t="s">
        <v>44</v>
      </c>
      <c r="AF200" s="4">
        <v>-438</v>
      </c>
      <c r="AG200" s="93">
        <f t="shared" si="212"/>
        <v>0</v>
      </c>
      <c r="AH200" s="96">
        <f t="shared" si="213"/>
        <v>0</v>
      </c>
      <c r="AI200" s="4">
        <f t="shared" si="214"/>
        <v>5413.2587171760651</v>
      </c>
      <c r="AJ200" s="4">
        <f t="shared" si="215"/>
        <v>0</v>
      </c>
      <c r="AK200" s="4">
        <f t="shared" si="216"/>
        <v>0</v>
      </c>
      <c r="AL200" s="17">
        <f t="shared" si="217"/>
        <v>-5413.2587171760651</v>
      </c>
      <c r="AM200" s="4">
        <f t="shared" si="218"/>
        <v>0</v>
      </c>
      <c r="AN200" s="4">
        <f t="shared" si="219"/>
        <v>-5413.2587171760651</v>
      </c>
      <c r="AO200" s="4">
        <f t="shared" si="220"/>
        <v>0</v>
      </c>
      <c r="AP200" s="4">
        <f t="shared" si="221"/>
        <v>0</v>
      </c>
      <c r="AQ200" s="4">
        <f t="shared" si="222"/>
        <v>5501.5066724063709</v>
      </c>
      <c r="AR200" s="4">
        <f t="shared" si="223"/>
        <v>0</v>
      </c>
      <c r="AS200" s="4">
        <f t="shared" si="224"/>
        <v>0</v>
      </c>
      <c r="AT200" s="17">
        <f t="shared" si="225"/>
        <v>-5501.5066724063709</v>
      </c>
      <c r="AU200" s="4">
        <f t="shared" si="226"/>
        <v>0</v>
      </c>
      <c r="AV200" s="4">
        <f t="shared" si="227"/>
        <v>-5501.5066724063709</v>
      </c>
      <c r="AW200" s="4">
        <f t="shared" si="228"/>
        <v>0</v>
      </c>
      <c r="AX200" s="4">
        <f t="shared" si="229"/>
        <v>0</v>
      </c>
      <c r="AY200" s="4">
        <f t="shared" si="230"/>
        <v>90.615583297460176</v>
      </c>
      <c r="AZ200" s="4">
        <f t="shared" si="231"/>
        <v>0</v>
      </c>
      <c r="BA200" s="4" t="e">
        <f t="shared" si="232"/>
        <v>#VALUE!</v>
      </c>
      <c r="BB200" s="20">
        <f t="shared" si="233"/>
        <v>-90.615583297460176</v>
      </c>
      <c r="BC200" s="4">
        <f t="shared" si="234"/>
        <v>0</v>
      </c>
      <c r="BD200" s="4">
        <f t="shared" si="235"/>
        <v>0</v>
      </c>
      <c r="BE200" s="4">
        <f t="shared" si="236"/>
        <v>94.27464485578993</v>
      </c>
      <c r="BF200" s="4">
        <f t="shared" si="237"/>
        <v>0</v>
      </c>
      <c r="BG200" s="4" t="e">
        <f t="shared" si="238"/>
        <v>#VALUE!</v>
      </c>
      <c r="BH200" s="20">
        <f t="shared" si="239"/>
        <v>-94.27464485578993</v>
      </c>
      <c r="BI200" s="194">
        <f t="shared" si="182"/>
        <v>1.6698603887216112E-2</v>
      </c>
      <c r="BJ200" s="184">
        <f t="shared" si="240"/>
        <v>1.6698603887216112E-2</v>
      </c>
    </row>
    <row r="201" spans="1:62" ht="12">
      <c r="A201" s="3" t="s">
        <v>141</v>
      </c>
      <c r="B201" s="4">
        <v>4626</v>
      </c>
      <c r="C201" s="51" t="s">
        <v>142</v>
      </c>
      <c r="D201" s="4">
        <v>11</v>
      </c>
      <c r="E201" s="4">
        <v>75</v>
      </c>
      <c r="F201" s="4">
        <v>0</v>
      </c>
      <c r="G201" s="4">
        <v>20598</v>
      </c>
      <c r="H201" s="4">
        <v>0</v>
      </c>
      <c r="I201" s="4">
        <v>0</v>
      </c>
      <c r="J201" s="4">
        <v>-20523</v>
      </c>
      <c r="K201" s="4">
        <v>1</v>
      </c>
      <c r="L201" s="4">
        <v>-20522</v>
      </c>
      <c r="M201" s="4">
        <v>70</v>
      </c>
      <c r="N201" s="4">
        <v>0</v>
      </c>
      <c r="O201" s="4">
        <v>19495</v>
      </c>
      <c r="P201" s="4">
        <v>0</v>
      </c>
      <c r="Q201" s="4">
        <v>0</v>
      </c>
      <c r="R201" s="4">
        <v>-19425</v>
      </c>
      <c r="S201" s="4">
        <v>1</v>
      </c>
      <c r="T201" s="4">
        <v>-19424</v>
      </c>
      <c r="U201" s="4">
        <v>0</v>
      </c>
      <c r="V201" s="4">
        <v>0</v>
      </c>
      <c r="W201" s="4">
        <v>462</v>
      </c>
      <c r="X201" s="4">
        <v>0</v>
      </c>
      <c r="Y201" s="4">
        <v>0</v>
      </c>
      <c r="Z201" s="4">
        <v>-462</v>
      </c>
      <c r="AA201" s="4">
        <v>0</v>
      </c>
      <c r="AB201" s="4">
        <v>0</v>
      </c>
      <c r="AC201" s="4">
        <v>476</v>
      </c>
      <c r="AD201" s="4">
        <v>0</v>
      </c>
      <c r="AE201" s="4">
        <v>0</v>
      </c>
      <c r="AF201" s="4">
        <v>-476</v>
      </c>
      <c r="AG201" s="93">
        <f t="shared" si="212"/>
        <v>16.212710765239947</v>
      </c>
      <c r="AH201" s="96">
        <f t="shared" si="213"/>
        <v>0</v>
      </c>
      <c r="AI201" s="4">
        <f t="shared" si="214"/>
        <v>4452.6588845654996</v>
      </c>
      <c r="AJ201" s="4">
        <f t="shared" si="215"/>
        <v>0</v>
      </c>
      <c r="AK201" s="4">
        <f t="shared" si="216"/>
        <v>0</v>
      </c>
      <c r="AL201" s="17">
        <f t="shared" si="217"/>
        <v>-4436.4461738002592</v>
      </c>
      <c r="AM201" s="4">
        <f t="shared" si="218"/>
        <v>0.21616947686986598</v>
      </c>
      <c r="AN201" s="4">
        <f t="shared" si="219"/>
        <v>-4436.2300043233899</v>
      </c>
      <c r="AO201" s="4">
        <f t="shared" si="220"/>
        <v>15.131863380890618</v>
      </c>
      <c r="AP201" s="4">
        <f t="shared" si="221"/>
        <v>0</v>
      </c>
      <c r="AQ201" s="4">
        <f t="shared" si="222"/>
        <v>4214.2239515780375</v>
      </c>
      <c r="AR201" s="4">
        <f t="shared" si="223"/>
        <v>0</v>
      </c>
      <c r="AS201" s="4">
        <f t="shared" si="224"/>
        <v>0</v>
      </c>
      <c r="AT201" s="17">
        <f t="shared" si="225"/>
        <v>-4199.0920881971469</v>
      </c>
      <c r="AU201" s="4">
        <f t="shared" si="226"/>
        <v>0.21616947686986598</v>
      </c>
      <c r="AV201" s="4">
        <f t="shared" si="227"/>
        <v>-4198.8759187202768</v>
      </c>
      <c r="AW201" s="4">
        <f t="shared" si="228"/>
        <v>0</v>
      </c>
      <c r="AX201" s="4">
        <f t="shared" si="229"/>
        <v>0</v>
      </c>
      <c r="AY201" s="4">
        <f t="shared" si="230"/>
        <v>99.870298313878081</v>
      </c>
      <c r="AZ201" s="4">
        <f t="shared" si="231"/>
        <v>0</v>
      </c>
      <c r="BA201" s="4">
        <f t="shared" si="232"/>
        <v>0</v>
      </c>
      <c r="BB201" s="20">
        <f t="shared" si="233"/>
        <v>-99.870298313878081</v>
      </c>
      <c r="BC201" s="4">
        <f t="shared" si="234"/>
        <v>0</v>
      </c>
      <c r="BD201" s="4">
        <f t="shared" si="235"/>
        <v>0</v>
      </c>
      <c r="BE201" s="4">
        <f t="shared" si="236"/>
        <v>102.89667099005621</v>
      </c>
      <c r="BF201" s="4">
        <f t="shared" si="237"/>
        <v>0</v>
      </c>
      <c r="BG201" s="4">
        <f t="shared" si="238"/>
        <v>0</v>
      </c>
      <c r="BH201" s="20">
        <f t="shared" si="239"/>
        <v>-102.89667099005621</v>
      </c>
      <c r="BI201" s="194">
        <f t="shared" si="182"/>
        <v>-5.1655944722420744E-2</v>
      </c>
      <c r="BJ201" s="184">
        <f t="shared" si="240"/>
        <v>-5.1658406404880064E-2</v>
      </c>
    </row>
    <row r="202" spans="1:62" ht="12">
      <c r="A202" s="3" t="s">
        <v>537</v>
      </c>
      <c r="B202" s="4">
        <v>4593</v>
      </c>
      <c r="C202" s="51" t="s">
        <v>538</v>
      </c>
      <c r="D202" s="4">
        <v>9</v>
      </c>
      <c r="E202" s="4">
        <v>0</v>
      </c>
      <c r="F202" s="4">
        <v>0</v>
      </c>
      <c r="G202" s="4">
        <v>14832</v>
      </c>
      <c r="H202" s="4">
        <v>0</v>
      </c>
      <c r="I202" s="4">
        <v>0</v>
      </c>
      <c r="J202" s="4">
        <v>-14832</v>
      </c>
      <c r="K202" s="4">
        <v>23</v>
      </c>
      <c r="L202" s="4">
        <v>-14809</v>
      </c>
      <c r="M202" s="4">
        <v>0</v>
      </c>
      <c r="N202" s="4">
        <v>0</v>
      </c>
      <c r="O202" s="4">
        <v>15647</v>
      </c>
      <c r="P202" s="4">
        <v>0</v>
      </c>
      <c r="Q202" s="4">
        <v>0</v>
      </c>
      <c r="R202" s="4">
        <v>-15647</v>
      </c>
      <c r="S202" s="4">
        <v>25</v>
      </c>
      <c r="T202" s="4">
        <v>-15622</v>
      </c>
      <c r="U202" s="4">
        <v>0</v>
      </c>
      <c r="V202" s="4">
        <v>0</v>
      </c>
      <c r="W202" s="4">
        <v>440</v>
      </c>
      <c r="X202" s="4">
        <v>4</v>
      </c>
      <c r="Y202" s="4">
        <v>0</v>
      </c>
      <c r="Z202" s="4">
        <v>-444</v>
      </c>
      <c r="AA202" s="4">
        <v>0</v>
      </c>
      <c r="AB202" s="4">
        <v>0</v>
      </c>
      <c r="AC202" s="4">
        <v>435</v>
      </c>
      <c r="AD202" s="4">
        <v>4</v>
      </c>
      <c r="AE202" s="4">
        <v>0</v>
      </c>
      <c r="AF202" s="4">
        <v>-439</v>
      </c>
      <c r="AG202" s="93">
        <f t="shared" si="212"/>
        <v>0</v>
      </c>
      <c r="AH202" s="96">
        <f t="shared" si="213"/>
        <v>0</v>
      </c>
      <c r="AI202" s="4">
        <f t="shared" si="214"/>
        <v>3229.2619203135205</v>
      </c>
      <c r="AJ202" s="4">
        <f t="shared" si="215"/>
        <v>0</v>
      </c>
      <c r="AK202" s="4">
        <f t="shared" si="216"/>
        <v>0</v>
      </c>
      <c r="AL202" s="17">
        <f t="shared" si="217"/>
        <v>-3229.2619203135205</v>
      </c>
      <c r="AM202" s="4">
        <f t="shared" si="218"/>
        <v>5.0076202917483128</v>
      </c>
      <c r="AN202" s="4">
        <f t="shared" si="219"/>
        <v>-3224.2543000217725</v>
      </c>
      <c r="AO202" s="4">
        <f t="shared" si="220"/>
        <v>0</v>
      </c>
      <c r="AP202" s="4">
        <f t="shared" si="221"/>
        <v>0</v>
      </c>
      <c r="AQ202" s="4">
        <f t="shared" si="222"/>
        <v>3406.7058567385152</v>
      </c>
      <c r="AR202" s="4">
        <f t="shared" si="223"/>
        <v>0</v>
      </c>
      <c r="AS202" s="4">
        <f t="shared" si="224"/>
        <v>0</v>
      </c>
      <c r="AT202" s="17">
        <f t="shared" si="225"/>
        <v>-3406.7058567385152</v>
      </c>
      <c r="AU202" s="4">
        <f t="shared" si="226"/>
        <v>5.4430655345090351</v>
      </c>
      <c r="AV202" s="4">
        <f t="shared" si="227"/>
        <v>-3401.2627912040061</v>
      </c>
      <c r="AW202" s="4">
        <f t="shared" si="228"/>
        <v>0</v>
      </c>
      <c r="AX202" s="4">
        <f t="shared" si="229"/>
        <v>0</v>
      </c>
      <c r="AY202" s="4">
        <f t="shared" si="230"/>
        <v>95.797953407359032</v>
      </c>
      <c r="AZ202" s="4">
        <f t="shared" si="231"/>
        <v>0.87089048552144566</v>
      </c>
      <c r="BA202" s="4">
        <f t="shared" si="232"/>
        <v>0</v>
      </c>
      <c r="BB202" s="20">
        <f t="shared" si="233"/>
        <v>-96.668843892880474</v>
      </c>
      <c r="BC202" s="4">
        <f t="shared" si="234"/>
        <v>0</v>
      </c>
      <c r="BD202" s="4">
        <f t="shared" si="235"/>
        <v>0</v>
      </c>
      <c r="BE202" s="4">
        <f t="shared" si="236"/>
        <v>94.709340300457214</v>
      </c>
      <c r="BF202" s="4">
        <f t="shared" si="237"/>
        <v>0.87089048552144566</v>
      </c>
      <c r="BG202" s="4">
        <f t="shared" si="238"/>
        <v>0</v>
      </c>
      <c r="BH202" s="20">
        <f t="shared" si="239"/>
        <v>-95.580230785978657</v>
      </c>
      <c r="BI202" s="194">
        <f t="shared" si="182"/>
        <v>5.3024351924587654E-2</v>
      </c>
      <c r="BJ202" s="184">
        <f t="shared" si="240"/>
        <v>5.2973185602832151E-2</v>
      </c>
    </row>
    <row r="203" spans="1:62" ht="12">
      <c r="A203" s="3" t="s">
        <v>387</v>
      </c>
      <c r="B203" s="4">
        <v>4571</v>
      </c>
      <c r="C203" s="51" t="s">
        <v>388</v>
      </c>
      <c r="D203" s="4">
        <v>9</v>
      </c>
      <c r="E203" s="4">
        <v>0</v>
      </c>
      <c r="F203" s="4">
        <v>0</v>
      </c>
      <c r="G203" s="4">
        <v>24928</v>
      </c>
      <c r="H203" s="4">
        <v>0</v>
      </c>
      <c r="I203" s="4">
        <v>0</v>
      </c>
      <c r="J203" s="4">
        <v>-24928</v>
      </c>
      <c r="K203" s="4">
        <v>323</v>
      </c>
      <c r="L203" s="4">
        <v>-24605</v>
      </c>
      <c r="M203" s="4">
        <v>0</v>
      </c>
      <c r="N203" s="4">
        <v>0</v>
      </c>
      <c r="O203" s="4">
        <v>25178</v>
      </c>
      <c r="P203" s="4">
        <v>0</v>
      </c>
      <c r="Q203" s="4">
        <v>0</v>
      </c>
      <c r="R203" s="4">
        <v>-25178</v>
      </c>
      <c r="S203" s="4">
        <v>290</v>
      </c>
      <c r="T203" s="4">
        <v>-24888</v>
      </c>
      <c r="U203" s="4">
        <v>18</v>
      </c>
      <c r="V203" s="4">
        <v>0</v>
      </c>
      <c r="W203" s="4">
        <v>496</v>
      </c>
      <c r="X203" s="4">
        <v>49</v>
      </c>
      <c r="Y203" s="4">
        <v>0</v>
      </c>
      <c r="Z203" s="4">
        <v>-527</v>
      </c>
      <c r="AA203" s="4">
        <v>18</v>
      </c>
      <c r="AB203" s="4">
        <v>0</v>
      </c>
      <c r="AC203" s="4">
        <v>501</v>
      </c>
      <c r="AD203" s="4">
        <v>52</v>
      </c>
      <c r="AE203" s="4">
        <v>0</v>
      </c>
      <c r="AF203" s="4">
        <v>-535</v>
      </c>
      <c r="AG203" s="93">
        <f t="shared" si="212"/>
        <v>0</v>
      </c>
      <c r="AH203" s="96">
        <f t="shared" si="213"/>
        <v>0</v>
      </c>
      <c r="AI203" s="4">
        <f t="shared" si="214"/>
        <v>5453.5112666812511</v>
      </c>
      <c r="AJ203" s="4">
        <f t="shared" si="215"/>
        <v>0</v>
      </c>
      <c r="AK203" s="4">
        <f t="shared" si="216"/>
        <v>0</v>
      </c>
      <c r="AL203" s="17">
        <f t="shared" si="217"/>
        <v>-5453.5112666812511</v>
      </c>
      <c r="AM203" s="4">
        <f t="shared" si="218"/>
        <v>70.662874644497919</v>
      </c>
      <c r="AN203" s="4">
        <f t="shared" si="219"/>
        <v>-5382.8483920367535</v>
      </c>
      <c r="AO203" s="4">
        <f t="shared" si="220"/>
        <v>0</v>
      </c>
      <c r="AP203" s="4">
        <f t="shared" si="221"/>
        <v>0</v>
      </c>
      <c r="AQ203" s="4">
        <f t="shared" si="222"/>
        <v>5508.2038941150731</v>
      </c>
      <c r="AR203" s="4">
        <f t="shared" si="223"/>
        <v>0</v>
      </c>
      <c r="AS203" s="4">
        <f t="shared" si="224"/>
        <v>0</v>
      </c>
      <c r="AT203" s="17">
        <f t="shared" si="225"/>
        <v>-5508.2038941150731</v>
      </c>
      <c r="AU203" s="4">
        <f t="shared" si="226"/>
        <v>63.443447823233427</v>
      </c>
      <c r="AV203" s="4">
        <f t="shared" si="227"/>
        <v>-5444.7604462918398</v>
      </c>
      <c r="AW203" s="4">
        <f t="shared" si="228"/>
        <v>3.9378691752351784</v>
      </c>
      <c r="AX203" s="4">
        <f t="shared" si="229"/>
        <v>0</v>
      </c>
      <c r="AY203" s="4">
        <f t="shared" si="230"/>
        <v>108.51017282870269</v>
      </c>
      <c r="AZ203" s="4">
        <f t="shared" si="231"/>
        <v>10.719754977029096</v>
      </c>
      <c r="BA203" s="4">
        <f t="shared" si="232"/>
        <v>0</v>
      </c>
      <c r="BB203" s="20">
        <f t="shared" si="233"/>
        <v>-115.29205863049661</v>
      </c>
      <c r="BC203" s="4">
        <f t="shared" si="234"/>
        <v>3.9378691752351784</v>
      </c>
      <c r="BD203" s="4">
        <f t="shared" si="235"/>
        <v>0</v>
      </c>
      <c r="BE203" s="4">
        <f t="shared" si="236"/>
        <v>109.60402537737913</v>
      </c>
      <c r="BF203" s="4">
        <f t="shared" si="237"/>
        <v>11.37606650623496</v>
      </c>
      <c r="BG203" s="4">
        <f t="shared" si="238"/>
        <v>0</v>
      </c>
      <c r="BH203" s="20">
        <f t="shared" si="239"/>
        <v>-117.04222270837892</v>
      </c>
      <c r="BI203" s="194">
        <f t="shared" si="182"/>
        <v>1.0135533294048482E-2</v>
      </c>
      <c r="BJ203" s="184">
        <f t="shared" si="240"/>
        <v>1.1578863600191003E-2</v>
      </c>
    </row>
    <row r="204" spans="1:62" ht="12">
      <c r="A204" s="3" t="s">
        <v>133</v>
      </c>
      <c r="B204" s="4">
        <v>4481</v>
      </c>
      <c r="C204" s="51" t="s">
        <v>134</v>
      </c>
      <c r="D204" s="4">
        <v>14</v>
      </c>
      <c r="E204" s="4">
        <v>1292</v>
      </c>
      <c r="F204" s="4">
        <v>0</v>
      </c>
      <c r="G204" s="4">
        <v>20671</v>
      </c>
      <c r="H204" s="4">
        <v>16</v>
      </c>
      <c r="I204" s="4">
        <v>0</v>
      </c>
      <c r="J204" s="4">
        <v>-19395</v>
      </c>
      <c r="K204" s="4">
        <v>91</v>
      </c>
      <c r="L204" s="4">
        <v>-19304</v>
      </c>
      <c r="M204" s="4">
        <v>991</v>
      </c>
      <c r="N204" s="4">
        <v>0</v>
      </c>
      <c r="O204" s="4">
        <v>18484</v>
      </c>
      <c r="P204" s="4">
        <v>15</v>
      </c>
      <c r="Q204" s="4">
        <v>0</v>
      </c>
      <c r="R204" s="4">
        <v>-17508</v>
      </c>
      <c r="S204" s="4">
        <v>74</v>
      </c>
      <c r="T204" s="4">
        <v>-17434</v>
      </c>
      <c r="U204" s="4">
        <v>0</v>
      </c>
      <c r="V204" s="4">
        <v>0</v>
      </c>
      <c r="W204" s="4">
        <v>494</v>
      </c>
      <c r="X204" s="4">
        <v>4</v>
      </c>
      <c r="Y204" s="4">
        <v>0</v>
      </c>
      <c r="Z204" s="4">
        <v>-498</v>
      </c>
      <c r="AA204" s="4">
        <v>0</v>
      </c>
      <c r="AB204" s="4">
        <v>0</v>
      </c>
      <c r="AC204" s="4">
        <v>471</v>
      </c>
      <c r="AD204" s="4">
        <v>4</v>
      </c>
      <c r="AE204" s="4">
        <v>0</v>
      </c>
      <c r="AF204" s="4">
        <v>-475</v>
      </c>
      <c r="AG204" s="93">
        <f t="shared" si="212"/>
        <v>288.32849810310199</v>
      </c>
      <c r="AH204" s="96">
        <f t="shared" si="213"/>
        <v>0</v>
      </c>
      <c r="AI204" s="4">
        <f t="shared" si="214"/>
        <v>4613.0328051774159</v>
      </c>
      <c r="AJ204" s="4">
        <f t="shared" si="215"/>
        <v>3.5706315554563712</v>
      </c>
      <c r="AK204" s="4">
        <f t="shared" si="216"/>
        <v>0</v>
      </c>
      <c r="AL204" s="17">
        <f t="shared" si="217"/>
        <v>-4328.2749386297701</v>
      </c>
      <c r="AM204" s="4">
        <f t="shared" si="218"/>
        <v>20.307966971658111</v>
      </c>
      <c r="AN204" s="4">
        <f t="shared" si="219"/>
        <v>-4307.966971658112</v>
      </c>
      <c r="AO204" s="4">
        <f t="shared" si="220"/>
        <v>221.155991966079</v>
      </c>
      <c r="AP204" s="4">
        <f t="shared" si="221"/>
        <v>0</v>
      </c>
      <c r="AQ204" s="4">
        <f t="shared" si="222"/>
        <v>4124.9721044409725</v>
      </c>
      <c r="AR204" s="4">
        <f t="shared" si="223"/>
        <v>3.3474670832403479</v>
      </c>
      <c r="AS204" s="4">
        <f t="shared" si="224"/>
        <v>0</v>
      </c>
      <c r="AT204" s="17">
        <f t="shared" si="225"/>
        <v>-3907.1635795581342</v>
      </c>
      <c r="AU204" s="4">
        <f t="shared" si="226"/>
        <v>16.514170943985718</v>
      </c>
      <c r="AV204" s="4">
        <f t="shared" si="227"/>
        <v>-3890.6494086141488</v>
      </c>
      <c r="AW204" s="4">
        <f t="shared" si="228"/>
        <v>0</v>
      </c>
      <c r="AX204" s="4">
        <f t="shared" si="229"/>
        <v>0</v>
      </c>
      <c r="AY204" s="4">
        <f t="shared" si="230"/>
        <v>110.24324927471547</v>
      </c>
      <c r="AZ204" s="4">
        <f t="shared" si="231"/>
        <v>0.89265788886409281</v>
      </c>
      <c r="BA204" s="4">
        <f t="shared" si="232"/>
        <v>0</v>
      </c>
      <c r="BB204" s="20">
        <f t="shared" si="233"/>
        <v>-111.13590716357956</v>
      </c>
      <c r="BC204" s="4">
        <f t="shared" si="234"/>
        <v>0</v>
      </c>
      <c r="BD204" s="4">
        <f t="shared" si="235"/>
        <v>0</v>
      </c>
      <c r="BE204" s="4">
        <f t="shared" si="236"/>
        <v>105.11046641374693</v>
      </c>
      <c r="BF204" s="4">
        <f t="shared" si="237"/>
        <v>0.89265788886409281</v>
      </c>
      <c r="BG204" s="4">
        <f t="shared" si="238"/>
        <v>0</v>
      </c>
      <c r="BH204" s="20">
        <f t="shared" si="239"/>
        <v>-106.00312430261103</v>
      </c>
      <c r="BI204" s="194">
        <f t="shared" si="182"/>
        <v>-9.6013673151359891E-2</v>
      </c>
      <c r="BJ204" s="184">
        <f t="shared" si="240"/>
        <v>-9.5596404403595625E-2</v>
      </c>
    </row>
    <row r="205" spans="1:62" ht="12">
      <c r="A205" s="3" t="s">
        <v>315</v>
      </c>
      <c r="B205" s="4">
        <v>4476</v>
      </c>
      <c r="C205" s="51" t="s">
        <v>316</v>
      </c>
      <c r="D205" s="4">
        <v>9</v>
      </c>
      <c r="E205" s="4">
        <v>15</v>
      </c>
      <c r="F205" s="4">
        <v>0</v>
      </c>
      <c r="G205" s="4">
        <v>21156</v>
      </c>
      <c r="H205" s="4">
        <v>0</v>
      </c>
      <c r="I205" s="4">
        <v>0</v>
      </c>
      <c r="J205" s="4">
        <v>-21141</v>
      </c>
      <c r="K205" s="4">
        <v>219</v>
      </c>
      <c r="L205" s="4">
        <v>-20922</v>
      </c>
      <c r="M205" s="4">
        <v>7</v>
      </c>
      <c r="N205" s="4">
        <v>0</v>
      </c>
      <c r="O205" s="4">
        <v>22682</v>
      </c>
      <c r="P205" s="4">
        <v>0</v>
      </c>
      <c r="Q205" s="4">
        <v>0</v>
      </c>
      <c r="R205" s="4">
        <v>-22675</v>
      </c>
      <c r="S205" s="4">
        <v>207</v>
      </c>
      <c r="T205" s="4">
        <v>-22468</v>
      </c>
      <c r="U205" s="4">
        <v>0</v>
      </c>
      <c r="V205" s="4">
        <v>0</v>
      </c>
      <c r="W205" s="4">
        <v>541</v>
      </c>
      <c r="X205" s="4">
        <v>0</v>
      </c>
      <c r="Y205" s="4">
        <v>0</v>
      </c>
      <c r="Z205" s="4">
        <v>-541</v>
      </c>
      <c r="AA205" s="4">
        <v>0</v>
      </c>
      <c r="AB205" s="4">
        <v>0</v>
      </c>
      <c r="AC205" s="4">
        <v>549</v>
      </c>
      <c r="AD205" s="4">
        <v>0</v>
      </c>
      <c r="AE205" s="4">
        <v>0</v>
      </c>
      <c r="AF205" s="4">
        <v>-549</v>
      </c>
      <c r="AG205" s="93">
        <f t="shared" si="212"/>
        <v>3.3512064343163539</v>
      </c>
      <c r="AH205" s="96">
        <f t="shared" si="213"/>
        <v>0</v>
      </c>
      <c r="AI205" s="4">
        <f t="shared" si="214"/>
        <v>4726.5415549597856</v>
      </c>
      <c r="AJ205" s="4">
        <f t="shared" si="215"/>
        <v>0</v>
      </c>
      <c r="AK205" s="4">
        <f t="shared" si="216"/>
        <v>0</v>
      </c>
      <c r="AL205" s="17">
        <f t="shared" si="217"/>
        <v>-4723.1903485254688</v>
      </c>
      <c r="AM205" s="4">
        <f t="shared" si="218"/>
        <v>48.92761394101877</v>
      </c>
      <c r="AN205" s="4">
        <f t="shared" si="219"/>
        <v>-4674.2627345844503</v>
      </c>
      <c r="AO205" s="4">
        <f t="shared" si="220"/>
        <v>1.5638963360142986</v>
      </c>
      <c r="AP205" s="4">
        <f t="shared" si="221"/>
        <v>0</v>
      </c>
      <c r="AQ205" s="4">
        <f t="shared" si="222"/>
        <v>5067.4709562109028</v>
      </c>
      <c r="AR205" s="4">
        <f t="shared" si="223"/>
        <v>0</v>
      </c>
      <c r="AS205" s="4">
        <f t="shared" si="224"/>
        <v>0</v>
      </c>
      <c r="AT205" s="17">
        <f t="shared" si="225"/>
        <v>-5065.9070598748885</v>
      </c>
      <c r="AU205" s="4">
        <f t="shared" si="226"/>
        <v>46.246648793565683</v>
      </c>
      <c r="AV205" s="4">
        <f t="shared" si="227"/>
        <v>-5019.6604110813223</v>
      </c>
      <c r="AW205" s="4">
        <f t="shared" si="228"/>
        <v>0</v>
      </c>
      <c r="AX205" s="4">
        <f t="shared" si="229"/>
        <v>0</v>
      </c>
      <c r="AY205" s="4">
        <f t="shared" si="230"/>
        <v>120.8668453976765</v>
      </c>
      <c r="AZ205" s="4">
        <f t="shared" si="231"/>
        <v>0</v>
      </c>
      <c r="BA205" s="4">
        <f t="shared" si="232"/>
        <v>0</v>
      </c>
      <c r="BB205" s="20">
        <f t="shared" si="233"/>
        <v>-120.8668453976765</v>
      </c>
      <c r="BC205" s="4">
        <f t="shared" si="234"/>
        <v>0</v>
      </c>
      <c r="BD205" s="4">
        <f t="shared" si="235"/>
        <v>0</v>
      </c>
      <c r="BE205" s="4">
        <f t="shared" si="236"/>
        <v>122.65415549597856</v>
      </c>
      <c r="BF205" s="4">
        <f t="shared" si="237"/>
        <v>0</v>
      </c>
      <c r="BG205" s="4">
        <f t="shared" si="238"/>
        <v>0</v>
      </c>
      <c r="BH205" s="20">
        <f t="shared" si="239"/>
        <v>-122.65415549597856</v>
      </c>
      <c r="BI205" s="194">
        <f t="shared" si="182"/>
        <v>7.1118900470436452E-2</v>
      </c>
      <c r="BJ205" s="184">
        <f t="shared" si="240"/>
        <v>7.2403671434561945E-2</v>
      </c>
    </row>
    <row r="206" spans="1:62" ht="12">
      <c r="A206" s="3" t="s">
        <v>145</v>
      </c>
      <c r="B206" s="4">
        <v>4444</v>
      </c>
      <c r="C206" s="51" t="s">
        <v>146</v>
      </c>
      <c r="D206" s="4">
        <v>12</v>
      </c>
      <c r="E206" s="4" t="s">
        <v>44</v>
      </c>
      <c r="F206" s="4">
        <v>0</v>
      </c>
      <c r="G206" s="4">
        <v>24520</v>
      </c>
      <c r="H206" s="4">
        <v>0</v>
      </c>
      <c r="I206" s="4">
        <v>0</v>
      </c>
      <c r="J206" s="4">
        <v>-24520</v>
      </c>
      <c r="K206" s="4">
        <v>45</v>
      </c>
      <c r="L206" s="4">
        <v>-24475</v>
      </c>
      <c r="M206" s="4" t="s">
        <v>44</v>
      </c>
      <c r="N206" s="4">
        <v>0</v>
      </c>
      <c r="O206" s="4">
        <v>24851</v>
      </c>
      <c r="P206" s="4">
        <v>0</v>
      </c>
      <c r="Q206" s="4">
        <v>0</v>
      </c>
      <c r="R206" s="4">
        <v>-24851</v>
      </c>
      <c r="S206" s="4">
        <v>45</v>
      </c>
      <c r="T206" s="4">
        <v>-24806</v>
      </c>
      <c r="U206" s="4">
        <v>0</v>
      </c>
      <c r="V206" s="4">
        <v>0</v>
      </c>
      <c r="W206" s="4">
        <v>418</v>
      </c>
      <c r="X206" s="4">
        <v>0</v>
      </c>
      <c r="Y206" s="4">
        <v>0</v>
      </c>
      <c r="Z206" s="4">
        <v>-418</v>
      </c>
      <c r="AA206" s="4">
        <v>0</v>
      </c>
      <c r="AB206" s="4">
        <v>0</v>
      </c>
      <c r="AC206" s="4">
        <v>518</v>
      </c>
      <c r="AD206" s="4">
        <v>0</v>
      </c>
      <c r="AE206" s="4">
        <v>0</v>
      </c>
      <c r="AF206" s="4">
        <v>-518</v>
      </c>
      <c r="AG206" s="93" t="e">
        <f t="shared" si="212"/>
        <v>#VALUE!</v>
      </c>
      <c r="AH206" s="96">
        <f t="shared" si="213"/>
        <v>0</v>
      </c>
      <c r="AI206" s="4">
        <f t="shared" si="214"/>
        <v>5517.5517551755174</v>
      </c>
      <c r="AJ206" s="4">
        <f t="shared" si="215"/>
        <v>0</v>
      </c>
      <c r="AK206" s="4">
        <f t="shared" si="216"/>
        <v>0</v>
      </c>
      <c r="AL206" s="17">
        <f t="shared" si="217"/>
        <v>-5517.5517551755174</v>
      </c>
      <c r="AM206" s="4">
        <f t="shared" si="218"/>
        <v>10.126012601260125</v>
      </c>
      <c r="AN206" s="4">
        <f t="shared" si="219"/>
        <v>-5507.4257425742571</v>
      </c>
      <c r="AO206" s="4" t="e">
        <f t="shared" si="220"/>
        <v>#VALUE!</v>
      </c>
      <c r="AP206" s="4">
        <f t="shared" si="221"/>
        <v>0</v>
      </c>
      <c r="AQ206" s="4">
        <f t="shared" si="222"/>
        <v>5592.0342034203422</v>
      </c>
      <c r="AR206" s="4">
        <f t="shared" si="223"/>
        <v>0</v>
      </c>
      <c r="AS206" s="4">
        <f t="shared" si="224"/>
        <v>0</v>
      </c>
      <c r="AT206" s="17">
        <f t="shared" si="225"/>
        <v>-5592.0342034203422</v>
      </c>
      <c r="AU206" s="4">
        <f t="shared" si="226"/>
        <v>10.126012601260125</v>
      </c>
      <c r="AV206" s="4">
        <f t="shared" si="227"/>
        <v>-5581.9081908190819</v>
      </c>
      <c r="AW206" s="4">
        <f t="shared" si="228"/>
        <v>0</v>
      </c>
      <c r="AX206" s="4">
        <f t="shared" si="229"/>
        <v>0</v>
      </c>
      <c r="AY206" s="4">
        <f t="shared" si="230"/>
        <v>94.059405940594061</v>
      </c>
      <c r="AZ206" s="4">
        <f t="shared" si="231"/>
        <v>0</v>
      </c>
      <c r="BA206" s="4">
        <f t="shared" si="232"/>
        <v>0</v>
      </c>
      <c r="BB206" s="20">
        <f t="shared" si="233"/>
        <v>-94.059405940594061</v>
      </c>
      <c r="BC206" s="4">
        <f t="shared" si="234"/>
        <v>0</v>
      </c>
      <c r="BD206" s="4">
        <f t="shared" si="235"/>
        <v>0</v>
      </c>
      <c r="BE206" s="4">
        <f t="shared" si="236"/>
        <v>116.56165616561657</v>
      </c>
      <c r="BF206" s="4">
        <f t="shared" si="237"/>
        <v>0</v>
      </c>
      <c r="BG206" s="4">
        <f t="shared" si="238"/>
        <v>0</v>
      </c>
      <c r="BH206" s="20">
        <f t="shared" si="239"/>
        <v>-116.56165616561657</v>
      </c>
      <c r="BI206" s="194">
        <f t="shared" si="182"/>
        <v>1.7282861496511481E-2</v>
      </c>
      <c r="BJ206" s="184">
        <f t="shared" si="240"/>
        <v>1.7314104366689564E-2</v>
      </c>
    </row>
    <row r="207" spans="1:62" ht="12">
      <c r="A207" s="3" t="s">
        <v>597</v>
      </c>
      <c r="B207" s="4">
        <v>4437</v>
      </c>
      <c r="C207" s="51" t="s">
        <v>598</v>
      </c>
      <c r="D207" s="4">
        <v>6</v>
      </c>
      <c r="E207" s="4">
        <v>0</v>
      </c>
      <c r="F207" s="4">
        <v>0</v>
      </c>
      <c r="G207" s="4">
        <v>14177</v>
      </c>
      <c r="H207" s="4">
        <v>0</v>
      </c>
      <c r="I207" s="4">
        <v>0</v>
      </c>
      <c r="J207" s="4">
        <v>-14177</v>
      </c>
      <c r="K207" s="4">
        <v>0</v>
      </c>
      <c r="L207" s="4">
        <v>-14177</v>
      </c>
      <c r="M207" s="4">
        <v>0</v>
      </c>
      <c r="N207" s="4">
        <v>0</v>
      </c>
      <c r="O207" s="4">
        <v>14725</v>
      </c>
      <c r="P207" s="4">
        <v>0</v>
      </c>
      <c r="Q207" s="4">
        <v>0</v>
      </c>
      <c r="R207" s="4">
        <v>-14725</v>
      </c>
      <c r="S207" s="4">
        <v>0</v>
      </c>
      <c r="T207" s="4">
        <v>-14725</v>
      </c>
      <c r="U207" s="4">
        <v>0</v>
      </c>
      <c r="V207" s="4">
        <v>0</v>
      </c>
      <c r="W207" s="4">
        <v>333</v>
      </c>
      <c r="X207" s="4">
        <v>0</v>
      </c>
      <c r="Y207" s="4">
        <v>0</v>
      </c>
      <c r="Z207" s="4">
        <v>-333</v>
      </c>
      <c r="AA207" s="4">
        <v>0</v>
      </c>
      <c r="AB207" s="4">
        <v>0</v>
      </c>
      <c r="AC207" s="4">
        <v>344</v>
      </c>
      <c r="AD207" s="4">
        <v>0</v>
      </c>
      <c r="AE207" s="4">
        <v>0</v>
      </c>
      <c r="AF207" s="4">
        <v>-344</v>
      </c>
      <c r="AG207" s="93">
        <f t="shared" si="212"/>
        <v>0</v>
      </c>
      <c r="AH207" s="96">
        <f t="shared" si="213"/>
        <v>0</v>
      </c>
      <c r="AI207" s="4">
        <f t="shared" si="214"/>
        <v>3195.1769213432499</v>
      </c>
      <c r="AJ207" s="4">
        <f t="shared" si="215"/>
        <v>0</v>
      </c>
      <c r="AK207" s="4">
        <f t="shared" si="216"/>
        <v>0</v>
      </c>
      <c r="AL207" s="17">
        <f t="shared" si="217"/>
        <v>-3195.1769213432499</v>
      </c>
      <c r="AM207" s="4">
        <f t="shared" si="218"/>
        <v>0</v>
      </c>
      <c r="AN207" s="4">
        <f t="shared" si="219"/>
        <v>-3195.1769213432499</v>
      </c>
      <c r="AO207" s="4">
        <f t="shared" si="220"/>
        <v>0</v>
      </c>
      <c r="AP207" s="4">
        <f t="shared" si="221"/>
        <v>0</v>
      </c>
      <c r="AQ207" s="4">
        <f t="shared" si="222"/>
        <v>3318.6837953572235</v>
      </c>
      <c r="AR207" s="4">
        <f t="shared" si="223"/>
        <v>0</v>
      </c>
      <c r="AS207" s="4">
        <f t="shared" si="224"/>
        <v>0</v>
      </c>
      <c r="AT207" s="17">
        <f t="shared" si="225"/>
        <v>-3318.6837953572235</v>
      </c>
      <c r="AU207" s="4">
        <f t="shared" si="226"/>
        <v>0</v>
      </c>
      <c r="AV207" s="4">
        <f t="shared" si="227"/>
        <v>-3318.6837953572235</v>
      </c>
      <c r="AW207" s="4">
        <f t="shared" si="228"/>
        <v>0</v>
      </c>
      <c r="AX207" s="4">
        <f t="shared" si="229"/>
        <v>0</v>
      </c>
      <c r="AY207" s="4">
        <f t="shared" si="230"/>
        <v>75.050709939148078</v>
      </c>
      <c r="AZ207" s="4">
        <f t="shared" si="231"/>
        <v>0</v>
      </c>
      <c r="BA207" s="4">
        <f t="shared" si="232"/>
        <v>0</v>
      </c>
      <c r="BB207" s="20">
        <f t="shared" si="233"/>
        <v>-75.050709939148078</v>
      </c>
      <c r="BC207" s="4">
        <f t="shared" si="234"/>
        <v>0</v>
      </c>
      <c r="BD207" s="4">
        <f t="shared" si="235"/>
        <v>0</v>
      </c>
      <c r="BE207" s="4">
        <f t="shared" si="236"/>
        <v>77.529862519720538</v>
      </c>
      <c r="BF207" s="4">
        <f t="shared" si="237"/>
        <v>0</v>
      </c>
      <c r="BG207" s="4">
        <f t="shared" si="238"/>
        <v>0</v>
      </c>
      <c r="BH207" s="20">
        <f t="shared" si="239"/>
        <v>-77.529862519720538</v>
      </c>
      <c r="BI207" s="194">
        <f t="shared" si="182"/>
        <v>3.8525155065472161E-2</v>
      </c>
      <c r="BJ207" s="184">
        <f t="shared" si="240"/>
        <v>3.8525155065472161E-2</v>
      </c>
    </row>
    <row r="208" spans="1:62" ht="12">
      <c r="A208" s="3" t="s">
        <v>405</v>
      </c>
      <c r="B208" s="4">
        <v>4271</v>
      </c>
      <c r="C208" s="51" t="s">
        <v>406</v>
      </c>
      <c r="D208" s="4">
        <v>11</v>
      </c>
      <c r="E208" s="4">
        <v>2297</v>
      </c>
      <c r="F208" s="4">
        <v>0</v>
      </c>
      <c r="G208" s="4">
        <v>25641</v>
      </c>
      <c r="H208" s="4">
        <v>10</v>
      </c>
      <c r="I208" s="4">
        <v>0</v>
      </c>
      <c r="J208" s="4">
        <v>-23354</v>
      </c>
      <c r="K208" s="4">
        <v>4</v>
      </c>
      <c r="L208" s="4">
        <v>-23350</v>
      </c>
      <c r="M208" s="4">
        <v>2105</v>
      </c>
      <c r="N208" s="4">
        <v>0</v>
      </c>
      <c r="O208" s="4">
        <v>26284</v>
      </c>
      <c r="P208" s="4">
        <v>10</v>
      </c>
      <c r="Q208" s="4">
        <v>0</v>
      </c>
      <c r="R208" s="4">
        <v>-24189</v>
      </c>
      <c r="S208" s="4">
        <v>4</v>
      </c>
      <c r="T208" s="4">
        <v>-24185</v>
      </c>
      <c r="U208" s="4">
        <v>0</v>
      </c>
      <c r="V208" s="4">
        <v>0</v>
      </c>
      <c r="W208" s="4">
        <v>450</v>
      </c>
      <c r="X208" s="4">
        <v>0</v>
      </c>
      <c r="Y208" s="4">
        <v>0</v>
      </c>
      <c r="Z208" s="4">
        <v>-450</v>
      </c>
      <c r="AA208" s="4">
        <v>0</v>
      </c>
      <c r="AB208" s="4">
        <v>0</v>
      </c>
      <c r="AC208" s="4">
        <v>479</v>
      </c>
      <c r="AD208" s="4">
        <v>0</v>
      </c>
      <c r="AE208" s="4">
        <v>0</v>
      </c>
      <c r="AF208" s="4">
        <v>-479</v>
      </c>
      <c r="AG208" s="93">
        <f t="shared" si="212"/>
        <v>537.81315851088743</v>
      </c>
      <c r="AH208" s="96">
        <f t="shared" si="213"/>
        <v>0</v>
      </c>
      <c r="AI208" s="4">
        <f t="shared" si="214"/>
        <v>6003.5120580660268</v>
      </c>
      <c r="AJ208" s="4">
        <f t="shared" si="215"/>
        <v>2.3413720440177945</v>
      </c>
      <c r="AK208" s="4">
        <f t="shared" si="216"/>
        <v>0</v>
      </c>
      <c r="AL208" s="17">
        <f t="shared" si="217"/>
        <v>-5468.0402715991568</v>
      </c>
      <c r="AM208" s="4">
        <f t="shared" si="218"/>
        <v>0.93654881760711772</v>
      </c>
      <c r="AN208" s="4">
        <f t="shared" si="219"/>
        <v>-5467.1037227815495</v>
      </c>
      <c r="AO208" s="4">
        <f t="shared" si="220"/>
        <v>492.8588152657457</v>
      </c>
      <c r="AP208" s="4">
        <f t="shared" si="221"/>
        <v>0</v>
      </c>
      <c r="AQ208" s="4">
        <f t="shared" si="222"/>
        <v>6154.0622804963705</v>
      </c>
      <c r="AR208" s="4">
        <f t="shared" si="223"/>
        <v>2.3413720440177945</v>
      </c>
      <c r="AS208" s="4">
        <f t="shared" si="224"/>
        <v>0</v>
      </c>
      <c r="AT208" s="17">
        <f t="shared" si="225"/>
        <v>-5663.5448372746432</v>
      </c>
      <c r="AU208" s="4">
        <f t="shared" si="226"/>
        <v>0.93654881760711772</v>
      </c>
      <c r="AV208" s="4">
        <f t="shared" si="227"/>
        <v>-5662.608288457036</v>
      </c>
      <c r="AW208" s="4">
        <f t="shared" si="228"/>
        <v>0</v>
      </c>
      <c r="AX208" s="4">
        <f t="shared" si="229"/>
        <v>0</v>
      </c>
      <c r="AY208" s="4">
        <f t="shared" si="230"/>
        <v>105.36174198080074</v>
      </c>
      <c r="AZ208" s="4">
        <f t="shared" si="231"/>
        <v>0</v>
      </c>
      <c r="BA208" s="4">
        <f t="shared" si="232"/>
        <v>0</v>
      </c>
      <c r="BB208" s="20">
        <f t="shared" si="233"/>
        <v>-105.36174198080074</v>
      </c>
      <c r="BC208" s="4">
        <f t="shared" si="234"/>
        <v>0</v>
      </c>
      <c r="BD208" s="4">
        <f t="shared" si="235"/>
        <v>0</v>
      </c>
      <c r="BE208" s="4">
        <f t="shared" si="236"/>
        <v>112.15172090845235</v>
      </c>
      <c r="BF208" s="4">
        <f t="shared" si="237"/>
        <v>0</v>
      </c>
      <c r="BG208" s="4">
        <f t="shared" si="238"/>
        <v>0</v>
      </c>
      <c r="BH208" s="20">
        <f t="shared" si="239"/>
        <v>-112.15172090845235</v>
      </c>
      <c r="BI208" s="194">
        <f t="shared" si="182"/>
        <v>3.6296420769618587E-2</v>
      </c>
      <c r="BJ208" s="184">
        <f t="shared" si="240"/>
        <v>3.6302521008403588E-2</v>
      </c>
    </row>
    <row r="209" spans="1:62" ht="12">
      <c r="A209" s="3" t="s">
        <v>143</v>
      </c>
      <c r="B209" s="4">
        <v>4264</v>
      </c>
      <c r="C209" s="51" t="s">
        <v>144</v>
      </c>
      <c r="D209" s="4">
        <v>13</v>
      </c>
      <c r="E209" s="4">
        <v>1510</v>
      </c>
      <c r="F209" s="4">
        <v>0</v>
      </c>
      <c r="G209" s="4">
        <v>23731</v>
      </c>
      <c r="H209" s="4">
        <v>0</v>
      </c>
      <c r="I209" s="4">
        <v>0</v>
      </c>
      <c r="J209" s="4">
        <v>-22221</v>
      </c>
      <c r="K209" s="4">
        <v>0</v>
      </c>
      <c r="L209" s="4">
        <v>-22221</v>
      </c>
      <c r="M209" s="4">
        <v>1570</v>
      </c>
      <c r="N209" s="4">
        <v>0</v>
      </c>
      <c r="O209" s="4">
        <v>24759</v>
      </c>
      <c r="P209" s="4">
        <v>0</v>
      </c>
      <c r="Q209" s="4">
        <v>0</v>
      </c>
      <c r="R209" s="4">
        <v>-23189</v>
      </c>
      <c r="S209" s="4">
        <v>0</v>
      </c>
      <c r="T209" s="4">
        <v>-23189</v>
      </c>
      <c r="U209" s="4">
        <v>0</v>
      </c>
      <c r="V209" s="4">
        <v>0</v>
      </c>
      <c r="W209" s="4">
        <v>415</v>
      </c>
      <c r="X209" s="4">
        <v>0</v>
      </c>
      <c r="Y209" s="4">
        <v>0</v>
      </c>
      <c r="Z209" s="4">
        <v>-415</v>
      </c>
      <c r="AA209" s="4">
        <v>0</v>
      </c>
      <c r="AB209" s="4">
        <v>0</v>
      </c>
      <c r="AC209" s="4">
        <v>420</v>
      </c>
      <c r="AD209" s="4">
        <v>0</v>
      </c>
      <c r="AE209" s="4">
        <v>0</v>
      </c>
      <c r="AF209" s="4">
        <v>-420</v>
      </c>
      <c r="AG209" s="93">
        <f t="shared" si="212"/>
        <v>354.12757973733585</v>
      </c>
      <c r="AH209" s="96">
        <f t="shared" si="213"/>
        <v>0</v>
      </c>
      <c r="AI209" s="4">
        <f t="shared" si="214"/>
        <v>5565.4315196998123</v>
      </c>
      <c r="AJ209" s="4">
        <f t="shared" si="215"/>
        <v>0</v>
      </c>
      <c r="AK209" s="4">
        <f t="shared" si="216"/>
        <v>0</v>
      </c>
      <c r="AL209" s="17">
        <f t="shared" si="217"/>
        <v>-5211.3039399624768</v>
      </c>
      <c r="AM209" s="4">
        <f t="shared" si="218"/>
        <v>0</v>
      </c>
      <c r="AN209" s="4">
        <f t="shared" si="219"/>
        <v>-5211.3039399624768</v>
      </c>
      <c r="AO209" s="4">
        <f t="shared" si="220"/>
        <v>368.19887429643529</v>
      </c>
      <c r="AP209" s="4">
        <f t="shared" si="221"/>
        <v>0</v>
      </c>
      <c r="AQ209" s="4">
        <f t="shared" si="222"/>
        <v>5806.5196998123829</v>
      </c>
      <c r="AR209" s="4">
        <f t="shared" si="223"/>
        <v>0</v>
      </c>
      <c r="AS209" s="4">
        <f t="shared" si="224"/>
        <v>0</v>
      </c>
      <c r="AT209" s="17">
        <f t="shared" si="225"/>
        <v>-5438.320825515947</v>
      </c>
      <c r="AU209" s="4">
        <f t="shared" si="226"/>
        <v>0</v>
      </c>
      <c r="AV209" s="4">
        <f t="shared" si="227"/>
        <v>-5438.320825515947</v>
      </c>
      <c r="AW209" s="4">
        <f t="shared" si="228"/>
        <v>0</v>
      </c>
      <c r="AX209" s="4">
        <f t="shared" si="229"/>
        <v>0</v>
      </c>
      <c r="AY209" s="4">
        <f t="shared" si="230"/>
        <v>97.326454033771114</v>
      </c>
      <c r="AZ209" s="4">
        <f t="shared" si="231"/>
        <v>0</v>
      </c>
      <c r="BA209" s="4">
        <f t="shared" si="232"/>
        <v>0</v>
      </c>
      <c r="BB209" s="20">
        <f t="shared" si="233"/>
        <v>-97.326454033771114</v>
      </c>
      <c r="BC209" s="4">
        <f t="shared" si="234"/>
        <v>0</v>
      </c>
      <c r="BD209" s="4">
        <f t="shared" si="235"/>
        <v>0</v>
      </c>
      <c r="BE209" s="4">
        <f t="shared" si="236"/>
        <v>98.499061913696053</v>
      </c>
      <c r="BF209" s="4">
        <f t="shared" si="237"/>
        <v>0</v>
      </c>
      <c r="BG209" s="4">
        <f t="shared" si="238"/>
        <v>0</v>
      </c>
      <c r="BH209" s="20">
        <f t="shared" si="239"/>
        <v>-98.499061913696053</v>
      </c>
      <c r="BI209" s="194">
        <f t="shared" si="182"/>
        <v>4.2984626259056302E-2</v>
      </c>
      <c r="BJ209" s="184">
        <f t="shared" si="240"/>
        <v>4.2984626259056302E-2</v>
      </c>
    </row>
    <row r="210" spans="1:62" ht="12">
      <c r="A210" s="3" t="s">
        <v>263</v>
      </c>
      <c r="B210" s="4">
        <v>4244</v>
      </c>
      <c r="C210" s="51" t="s">
        <v>264</v>
      </c>
      <c r="D210" s="4">
        <v>7</v>
      </c>
      <c r="E210" s="4">
        <v>0</v>
      </c>
      <c r="F210" s="4">
        <v>0</v>
      </c>
      <c r="G210" s="4">
        <v>16332</v>
      </c>
      <c r="H210" s="4">
        <v>0</v>
      </c>
      <c r="I210" s="4">
        <v>0</v>
      </c>
      <c r="J210" s="4">
        <v>-16332</v>
      </c>
      <c r="K210" s="4">
        <v>0</v>
      </c>
      <c r="L210" s="4">
        <v>-16332</v>
      </c>
      <c r="M210" s="4">
        <v>0</v>
      </c>
      <c r="N210" s="4">
        <v>0</v>
      </c>
      <c r="O210" s="4">
        <v>16293</v>
      </c>
      <c r="P210" s="4">
        <v>0</v>
      </c>
      <c r="Q210" s="4">
        <v>0</v>
      </c>
      <c r="R210" s="4">
        <v>-16293</v>
      </c>
      <c r="S210" s="4">
        <v>0</v>
      </c>
      <c r="T210" s="4">
        <v>-16293</v>
      </c>
      <c r="U210" s="4">
        <v>0</v>
      </c>
      <c r="V210" s="4">
        <v>0</v>
      </c>
      <c r="W210" s="4">
        <v>437</v>
      </c>
      <c r="X210" s="4">
        <v>0</v>
      </c>
      <c r="Y210" s="4">
        <v>0</v>
      </c>
      <c r="Z210" s="4">
        <v>-437</v>
      </c>
      <c r="AA210" s="4">
        <v>0</v>
      </c>
      <c r="AB210" s="4">
        <v>0</v>
      </c>
      <c r="AC210" s="4">
        <v>445</v>
      </c>
      <c r="AD210" s="4">
        <v>0</v>
      </c>
      <c r="AE210" s="4">
        <v>0</v>
      </c>
      <c r="AF210" s="4">
        <v>-445</v>
      </c>
      <c r="AG210" s="93">
        <f t="shared" si="212"/>
        <v>0</v>
      </c>
      <c r="AH210" s="96">
        <f t="shared" si="213"/>
        <v>0</v>
      </c>
      <c r="AI210" s="4">
        <f t="shared" si="214"/>
        <v>3848.2563619227144</v>
      </c>
      <c r="AJ210" s="4">
        <f t="shared" si="215"/>
        <v>0</v>
      </c>
      <c r="AK210" s="4">
        <f t="shared" si="216"/>
        <v>0</v>
      </c>
      <c r="AL210" s="17">
        <f t="shared" si="217"/>
        <v>-3848.2563619227144</v>
      </c>
      <c r="AM210" s="4">
        <f t="shared" si="218"/>
        <v>0</v>
      </c>
      <c r="AN210" s="4">
        <f t="shared" si="219"/>
        <v>-3848.2563619227144</v>
      </c>
      <c r="AO210" s="4">
        <f t="shared" si="220"/>
        <v>0</v>
      </c>
      <c r="AP210" s="4">
        <f t="shared" si="221"/>
        <v>0</v>
      </c>
      <c r="AQ210" s="4">
        <f t="shared" si="222"/>
        <v>3839.0669180018849</v>
      </c>
      <c r="AR210" s="4">
        <f t="shared" si="223"/>
        <v>0</v>
      </c>
      <c r="AS210" s="4">
        <f t="shared" si="224"/>
        <v>0</v>
      </c>
      <c r="AT210" s="17">
        <f t="shared" si="225"/>
        <v>-3839.0669180018849</v>
      </c>
      <c r="AU210" s="4">
        <f t="shared" si="226"/>
        <v>0</v>
      </c>
      <c r="AV210" s="4">
        <f t="shared" si="227"/>
        <v>-3839.0669180018849</v>
      </c>
      <c r="AW210" s="4">
        <f t="shared" si="228"/>
        <v>0</v>
      </c>
      <c r="AX210" s="4">
        <f t="shared" si="229"/>
        <v>0</v>
      </c>
      <c r="AY210" s="4">
        <f t="shared" si="230"/>
        <v>102.9688972667295</v>
      </c>
      <c r="AZ210" s="4">
        <f t="shared" si="231"/>
        <v>0</v>
      </c>
      <c r="BA210" s="4">
        <f t="shared" si="232"/>
        <v>0</v>
      </c>
      <c r="BB210" s="20">
        <f t="shared" si="233"/>
        <v>-102.9688972667295</v>
      </c>
      <c r="BC210" s="4">
        <f t="shared" si="234"/>
        <v>0</v>
      </c>
      <c r="BD210" s="4">
        <f t="shared" si="235"/>
        <v>0</v>
      </c>
      <c r="BE210" s="4">
        <f t="shared" si="236"/>
        <v>104.85391140433553</v>
      </c>
      <c r="BF210" s="4">
        <f t="shared" si="237"/>
        <v>0</v>
      </c>
      <c r="BG210" s="4">
        <f t="shared" si="238"/>
        <v>0</v>
      </c>
      <c r="BH210" s="20">
        <f t="shared" si="239"/>
        <v>-104.85391140433553</v>
      </c>
      <c r="BI210" s="194">
        <f t="shared" si="182"/>
        <v>-1.8486492933389442E-3</v>
      </c>
      <c r="BJ210" s="184">
        <f t="shared" si="240"/>
        <v>-1.8486492933389442E-3</v>
      </c>
    </row>
    <row r="211" spans="1:62" ht="12">
      <c r="A211" s="3" t="s">
        <v>553</v>
      </c>
      <c r="B211" s="4">
        <v>4242</v>
      </c>
      <c r="C211" s="51" t="s">
        <v>554</v>
      </c>
      <c r="D211" s="4">
        <v>12</v>
      </c>
      <c r="E211" s="4">
        <v>0</v>
      </c>
      <c r="F211" s="4">
        <v>0</v>
      </c>
      <c r="G211" s="4">
        <v>19697</v>
      </c>
      <c r="H211" s="4">
        <v>0</v>
      </c>
      <c r="I211" s="4">
        <v>0</v>
      </c>
      <c r="J211" s="4">
        <v>-19697</v>
      </c>
      <c r="K211" s="4">
        <v>0</v>
      </c>
      <c r="L211" s="4">
        <v>-19697</v>
      </c>
      <c r="M211" s="4">
        <v>0</v>
      </c>
      <c r="N211" s="4">
        <v>0</v>
      </c>
      <c r="O211" s="4">
        <v>18934</v>
      </c>
      <c r="P211" s="4">
        <v>0</v>
      </c>
      <c r="Q211" s="4">
        <v>0</v>
      </c>
      <c r="R211" s="4">
        <v>-18934</v>
      </c>
      <c r="S211" s="4">
        <v>0</v>
      </c>
      <c r="T211" s="4">
        <v>-18934</v>
      </c>
      <c r="U211" s="4">
        <v>0</v>
      </c>
      <c r="V211" s="4">
        <v>0</v>
      </c>
      <c r="W211" s="4">
        <v>407</v>
      </c>
      <c r="X211" s="4">
        <v>0</v>
      </c>
      <c r="Y211" s="4">
        <v>0</v>
      </c>
      <c r="Z211" s="4">
        <v>-407</v>
      </c>
      <c r="AA211" s="4">
        <v>0</v>
      </c>
      <c r="AB211" s="4">
        <v>0</v>
      </c>
      <c r="AC211" s="4">
        <v>425</v>
      </c>
      <c r="AD211" s="4">
        <v>0</v>
      </c>
      <c r="AE211" s="4">
        <v>0</v>
      </c>
      <c r="AF211" s="4">
        <v>-425</v>
      </c>
      <c r="AG211" s="93">
        <f t="shared" si="212"/>
        <v>0</v>
      </c>
      <c r="AH211" s="96">
        <f t="shared" si="213"/>
        <v>0</v>
      </c>
      <c r="AI211" s="4">
        <f t="shared" si="214"/>
        <v>4643.3286185761435</v>
      </c>
      <c r="AJ211" s="4">
        <f t="shared" si="215"/>
        <v>0</v>
      </c>
      <c r="AK211" s="4">
        <f t="shared" si="216"/>
        <v>0</v>
      </c>
      <c r="AL211" s="17">
        <f t="shared" si="217"/>
        <v>-4643.3286185761435</v>
      </c>
      <c r="AM211" s="4">
        <f t="shared" si="218"/>
        <v>0</v>
      </c>
      <c r="AN211" s="4">
        <f t="shared" si="219"/>
        <v>-4643.3286185761435</v>
      </c>
      <c r="AO211" s="4">
        <f t="shared" si="220"/>
        <v>0</v>
      </c>
      <c r="AP211" s="4">
        <f t="shared" si="221"/>
        <v>0</v>
      </c>
      <c r="AQ211" s="4">
        <f t="shared" si="222"/>
        <v>4463.4606317774633</v>
      </c>
      <c r="AR211" s="4">
        <f t="shared" si="223"/>
        <v>0</v>
      </c>
      <c r="AS211" s="4">
        <f t="shared" si="224"/>
        <v>0</v>
      </c>
      <c r="AT211" s="17">
        <f t="shared" si="225"/>
        <v>-4463.4606317774633</v>
      </c>
      <c r="AU211" s="4">
        <f t="shared" si="226"/>
        <v>0</v>
      </c>
      <c r="AV211" s="4">
        <f t="shared" si="227"/>
        <v>-4463.4606317774633</v>
      </c>
      <c r="AW211" s="4">
        <f t="shared" si="228"/>
        <v>0</v>
      </c>
      <c r="AX211" s="4">
        <f t="shared" si="229"/>
        <v>0</v>
      </c>
      <c r="AY211" s="4">
        <f t="shared" si="230"/>
        <v>95.94530881659594</v>
      </c>
      <c r="AZ211" s="4">
        <f t="shared" si="231"/>
        <v>0</v>
      </c>
      <c r="BA211" s="4">
        <f t="shared" si="232"/>
        <v>0</v>
      </c>
      <c r="BB211" s="20">
        <f t="shared" si="233"/>
        <v>-95.94530881659594</v>
      </c>
      <c r="BC211" s="4">
        <f t="shared" si="234"/>
        <v>0</v>
      </c>
      <c r="BD211" s="4">
        <f t="shared" si="235"/>
        <v>0</v>
      </c>
      <c r="BE211" s="4">
        <f t="shared" si="236"/>
        <v>100.18859028760019</v>
      </c>
      <c r="BF211" s="4">
        <f t="shared" si="237"/>
        <v>0</v>
      </c>
      <c r="BG211" s="4">
        <f t="shared" si="238"/>
        <v>0</v>
      </c>
      <c r="BH211" s="20">
        <f t="shared" si="239"/>
        <v>-100.18859028760019</v>
      </c>
      <c r="BI211" s="194">
        <f t="shared" si="182"/>
        <v>-3.7057302029446904E-2</v>
      </c>
      <c r="BJ211" s="184">
        <f t="shared" si="240"/>
        <v>-3.7057302029446904E-2</v>
      </c>
    </row>
    <row r="212" spans="1:62" ht="12">
      <c r="A212" s="3" t="s">
        <v>193</v>
      </c>
      <c r="B212" s="4">
        <v>4194</v>
      </c>
      <c r="C212" s="51" t="s">
        <v>194</v>
      </c>
      <c r="D212" s="4">
        <v>16</v>
      </c>
      <c r="E212" s="4">
        <v>462</v>
      </c>
      <c r="F212" s="4">
        <v>0</v>
      </c>
      <c r="G212" s="4">
        <v>16034</v>
      </c>
      <c r="H212" s="4">
        <v>0</v>
      </c>
      <c r="I212" s="4">
        <v>0</v>
      </c>
      <c r="J212" s="4">
        <v>-15572</v>
      </c>
      <c r="K212" s="4">
        <v>0</v>
      </c>
      <c r="L212" s="4">
        <v>-15572</v>
      </c>
      <c r="M212" s="4">
        <v>505</v>
      </c>
      <c r="N212" s="4">
        <v>0</v>
      </c>
      <c r="O212" s="4">
        <v>16697</v>
      </c>
      <c r="P212" s="4">
        <v>0</v>
      </c>
      <c r="Q212" s="4">
        <v>0</v>
      </c>
      <c r="R212" s="4">
        <v>-16192</v>
      </c>
      <c r="S212" s="4">
        <v>0</v>
      </c>
      <c r="T212" s="4">
        <v>-16192</v>
      </c>
      <c r="U212" s="4">
        <v>54</v>
      </c>
      <c r="V212" s="4">
        <v>0</v>
      </c>
      <c r="W212" s="4">
        <v>453</v>
      </c>
      <c r="X212" s="4">
        <v>21</v>
      </c>
      <c r="Y212" s="4" t="s">
        <v>44</v>
      </c>
      <c r="Z212" s="4">
        <v>-420</v>
      </c>
      <c r="AA212" s="4">
        <v>0</v>
      </c>
      <c r="AB212" s="4">
        <v>0</v>
      </c>
      <c r="AC212" s="4">
        <v>462</v>
      </c>
      <c r="AD212" s="4">
        <v>16</v>
      </c>
      <c r="AE212" s="4" t="s">
        <v>44</v>
      </c>
      <c r="AF212" s="4">
        <v>-478</v>
      </c>
      <c r="AG212" s="93">
        <f t="shared" si="212"/>
        <v>110.15736766809728</v>
      </c>
      <c r="AH212" s="96">
        <f t="shared" si="213"/>
        <v>0</v>
      </c>
      <c r="AI212" s="4">
        <f t="shared" si="214"/>
        <v>3823.0805913209347</v>
      </c>
      <c r="AJ212" s="4">
        <f t="shared" si="215"/>
        <v>0</v>
      </c>
      <c r="AK212" s="4">
        <f t="shared" si="216"/>
        <v>0</v>
      </c>
      <c r="AL212" s="17">
        <f t="shared" si="217"/>
        <v>-3712.9232236528374</v>
      </c>
      <c r="AM212" s="4">
        <f t="shared" si="218"/>
        <v>0</v>
      </c>
      <c r="AN212" s="4">
        <f t="shared" si="219"/>
        <v>-3712.9232236528374</v>
      </c>
      <c r="AO212" s="4">
        <f t="shared" si="220"/>
        <v>120.41010968049595</v>
      </c>
      <c r="AP212" s="4">
        <f t="shared" si="221"/>
        <v>0</v>
      </c>
      <c r="AQ212" s="4">
        <f t="shared" si="222"/>
        <v>3981.1635670004771</v>
      </c>
      <c r="AR212" s="4">
        <f t="shared" si="223"/>
        <v>0</v>
      </c>
      <c r="AS212" s="4">
        <f t="shared" si="224"/>
        <v>0</v>
      </c>
      <c r="AT212" s="17">
        <f t="shared" si="225"/>
        <v>-3860.753457319981</v>
      </c>
      <c r="AU212" s="4">
        <f t="shared" si="226"/>
        <v>0</v>
      </c>
      <c r="AV212" s="4">
        <f t="shared" si="227"/>
        <v>-3860.753457319981</v>
      </c>
      <c r="AW212" s="4">
        <f t="shared" si="228"/>
        <v>12.875536480686696</v>
      </c>
      <c r="AX212" s="4">
        <f t="shared" si="229"/>
        <v>0</v>
      </c>
      <c r="AY212" s="4">
        <f t="shared" si="230"/>
        <v>108.01144492131617</v>
      </c>
      <c r="AZ212" s="4">
        <f t="shared" si="231"/>
        <v>5.0071530758226039</v>
      </c>
      <c r="BA212" s="4" t="e">
        <f t="shared" si="232"/>
        <v>#VALUE!</v>
      </c>
      <c r="BB212" s="20">
        <f t="shared" si="233"/>
        <v>-100.14306151645208</v>
      </c>
      <c r="BC212" s="4">
        <f t="shared" si="234"/>
        <v>0</v>
      </c>
      <c r="BD212" s="4">
        <f t="shared" si="235"/>
        <v>0</v>
      </c>
      <c r="BE212" s="4">
        <f t="shared" si="236"/>
        <v>110.15736766809728</v>
      </c>
      <c r="BF212" s="4">
        <f t="shared" si="237"/>
        <v>3.8149737720553172</v>
      </c>
      <c r="BG212" s="4" t="e">
        <f t="shared" si="238"/>
        <v>#VALUE!</v>
      </c>
      <c r="BH212" s="20">
        <f t="shared" si="239"/>
        <v>-113.9723414401526</v>
      </c>
      <c r="BI212" s="194">
        <f t="shared" si="182"/>
        <v>4.2396198099049487E-2</v>
      </c>
      <c r="BJ212" s="184">
        <f t="shared" si="240"/>
        <v>4.2396198099049487E-2</v>
      </c>
    </row>
    <row r="213" spans="1:62" ht="12">
      <c r="A213" s="3" t="s">
        <v>413</v>
      </c>
      <c r="B213" s="4">
        <v>4161</v>
      </c>
      <c r="C213" s="51" t="s">
        <v>414</v>
      </c>
      <c r="D213" s="4">
        <v>12</v>
      </c>
      <c r="E213" s="4">
        <v>36</v>
      </c>
      <c r="F213" s="4" t="s">
        <v>44</v>
      </c>
      <c r="G213" s="4">
        <v>18425</v>
      </c>
      <c r="H213" s="4" t="s">
        <v>44</v>
      </c>
      <c r="I213" s="4" t="s">
        <v>44</v>
      </c>
      <c r="J213" s="4">
        <v>-18389</v>
      </c>
      <c r="K213" s="4" t="s">
        <v>44</v>
      </c>
      <c r="L213" s="4">
        <v>-18389</v>
      </c>
      <c r="M213" s="4">
        <v>60</v>
      </c>
      <c r="N213" s="4" t="s">
        <v>44</v>
      </c>
      <c r="O213" s="4">
        <v>19180</v>
      </c>
      <c r="P213" s="4" t="s">
        <v>44</v>
      </c>
      <c r="Q213" s="4" t="s">
        <v>44</v>
      </c>
      <c r="R213" s="4">
        <v>-19120</v>
      </c>
      <c r="S213" s="4" t="s">
        <v>44</v>
      </c>
      <c r="T213" s="4">
        <v>-19120</v>
      </c>
      <c r="U213" s="4" t="s">
        <v>44</v>
      </c>
      <c r="V213" s="4" t="s">
        <v>44</v>
      </c>
      <c r="W213" s="4">
        <v>388</v>
      </c>
      <c r="X213" s="4" t="s">
        <v>44</v>
      </c>
      <c r="Y213" s="4" t="s">
        <v>44</v>
      </c>
      <c r="Z213" s="4">
        <v>-388</v>
      </c>
      <c r="AA213" s="4" t="s">
        <v>44</v>
      </c>
      <c r="AB213" s="4" t="s">
        <v>44</v>
      </c>
      <c r="AC213" s="4">
        <v>425</v>
      </c>
      <c r="AD213" s="4" t="s">
        <v>44</v>
      </c>
      <c r="AE213" s="4" t="s">
        <v>44</v>
      </c>
      <c r="AF213" s="4">
        <v>-425</v>
      </c>
      <c r="AG213" s="93">
        <f t="shared" si="212"/>
        <v>8.6517664023071372</v>
      </c>
      <c r="AH213" s="96" t="e">
        <f t="shared" si="213"/>
        <v>#VALUE!</v>
      </c>
      <c r="AI213" s="4">
        <f t="shared" si="214"/>
        <v>4428.0221100696945</v>
      </c>
      <c r="AJ213" s="4" t="e">
        <f t="shared" si="215"/>
        <v>#VALUE!</v>
      </c>
      <c r="AK213" s="4" t="e">
        <f t="shared" si="216"/>
        <v>#VALUE!</v>
      </c>
      <c r="AL213" s="17">
        <f t="shared" si="217"/>
        <v>-4419.3703436673877</v>
      </c>
      <c r="AM213" s="4" t="e">
        <f t="shared" si="218"/>
        <v>#VALUE!</v>
      </c>
      <c r="AN213" s="4">
        <f t="shared" si="219"/>
        <v>-4419.3703436673877</v>
      </c>
      <c r="AO213" s="4">
        <f t="shared" si="220"/>
        <v>14.419610670511895</v>
      </c>
      <c r="AP213" s="4" t="e">
        <f t="shared" si="221"/>
        <v>#VALUE!</v>
      </c>
      <c r="AQ213" s="4">
        <f t="shared" si="222"/>
        <v>4609.4688776736366</v>
      </c>
      <c r="AR213" s="4" t="e">
        <f t="shared" si="223"/>
        <v>#VALUE!</v>
      </c>
      <c r="AS213" s="4" t="e">
        <f t="shared" si="224"/>
        <v>#VALUE!</v>
      </c>
      <c r="AT213" s="17">
        <f t="shared" si="225"/>
        <v>-4595.0492670031244</v>
      </c>
      <c r="AU213" s="4" t="e">
        <f t="shared" si="226"/>
        <v>#VALUE!</v>
      </c>
      <c r="AV213" s="4">
        <f t="shared" si="227"/>
        <v>-4595.0492670031244</v>
      </c>
      <c r="AW213" s="4" t="e">
        <f t="shared" si="228"/>
        <v>#VALUE!</v>
      </c>
      <c r="AX213" s="4" t="e">
        <f t="shared" si="229"/>
        <v>#VALUE!</v>
      </c>
      <c r="AY213" s="4">
        <f t="shared" si="230"/>
        <v>93.246815669310266</v>
      </c>
      <c r="AZ213" s="4" t="e">
        <f t="shared" si="231"/>
        <v>#VALUE!</v>
      </c>
      <c r="BA213" s="4" t="e">
        <f t="shared" si="232"/>
        <v>#VALUE!</v>
      </c>
      <c r="BB213" s="20">
        <f t="shared" si="233"/>
        <v>-93.246815669310266</v>
      </c>
      <c r="BC213" s="4" t="e">
        <f t="shared" si="234"/>
        <v>#VALUE!</v>
      </c>
      <c r="BD213" s="4" t="e">
        <f t="shared" si="235"/>
        <v>#VALUE!</v>
      </c>
      <c r="BE213" s="4">
        <f t="shared" si="236"/>
        <v>102.13890891612593</v>
      </c>
      <c r="BF213" s="4" t="e">
        <f t="shared" si="237"/>
        <v>#VALUE!</v>
      </c>
      <c r="BG213" s="4" t="e">
        <f t="shared" si="238"/>
        <v>#VALUE!</v>
      </c>
      <c r="BH213" s="20">
        <f t="shared" si="239"/>
        <v>-102.13890891612593</v>
      </c>
      <c r="BI213" s="194">
        <f t="shared" si="182"/>
        <v>4.0901102412525869E-2</v>
      </c>
      <c r="BJ213" s="184">
        <f t="shared" si="240"/>
        <v>4.0901102412525869E-2</v>
      </c>
    </row>
    <row r="214" spans="1:62" ht="12">
      <c r="A214" s="3" t="s">
        <v>477</v>
      </c>
      <c r="B214" s="4">
        <v>4154</v>
      </c>
      <c r="C214" s="51" t="s">
        <v>478</v>
      </c>
      <c r="D214" s="4">
        <v>6</v>
      </c>
      <c r="E214" s="4">
        <v>0</v>
      </c>
      <c r="F214" s="4">
        <v>0</v>
      </c>
      <c r="G214" s="4">
        <v>20441</v>
      </c>
      <c r="H214" s="4">
        <v>0</v>
      </c>
      <c r="I214" s="4">
        <v>0</v>
      </c>
      <c r="J214" s="4">
        <v>-20441</v>
      </c>
      <c r="K214" s="4">
        <v>25</v>
      </c>
      <c r="L214" s="4">
        <v>-20416</v>
      </c>
      <c r="M214" s="4">
        <v>0</v>
      </c>
      <c r="N214" s="4">
        <v>0</v>
      </c>
      <c r="O214" s="4">
        <v>21798</v>
      </c>
      <c r="P214" s="4">
        <v>0</v>
      </c>
      <c r="Q214" s="4">
        <v>0</v>
      </c>
      <c r="R214" s="4">
        <v>-21798</v>
      </c>
      <c r="S214" s="4">
        <v>25</v>
      </c>
      <c r="T214" s="4">
        <v>-21773</v>
      </c>
      <c r="U214" s="4">
        <v>0</v>
      </c>
      <c r="V214" s="4">
        <v>0</v>
      </c>
      <c r="W214" s="4">
        <v>343</v>
      </c>
      <c r="X214" s="4">
        <v>0</v>
      </c>
      <c r="Y214" s="4">
        <v>0</v>
      </c>
      <c r="Z214" s="4">
        <v>-343</v>
      </c>
      <c r="AA214" s="4">
        <v>0</v>
      </c>
      <c r="AB214" s="4">
        <v>0</v>
      </c>
      <c r="AC214" s="4">
        <v>345</v>
      </c>
      <c r="AD214" s="4">
        <v>0</v>
      </c>
      <c r="AE214" s="4">
        <v>0</v>
      </c>
      <c r="AF214" s="4">
        <v>-345</v>
      </c>
      <c r="AG214" s="93">
        <f t="shared" si="212"/>
        <v>0</v>
      </c>
      <c r="AH214" s="96">
        <f t="shared" si="213"/>
        <v>0</v>
      </c>
      <c r="AI214" s="4">
        <f t="shared" si="214"/>
        <v>4920.7992296581606</v>
      </c>
      <c r="AJ214" s="4">
        <f t="shared" si="215"/>
        <v>0</v>
      </c>
      <c r="AK214" s="4">
        <f t="shared" si="216"/>
        <v>0</v>
      </c>
      <c r="AL214" s="17">
        <f t="shared" si="217"/>
        <v>-4920.7992296581606</v>
      </c>
      <c r="AM214" s="4">
        <f t="shared" si="218"/>
        <v>6.0182956186807894</v>
      </c>
      <c r="AN214" s="4">
        <f t="shared" si="219"/>
        <v>-4914.7809340394797</v>
      </c>
      <c r="AO214" s="4">
        <f t="shared" si="220"/>
        <v>0</v>
      </c>
      <c r="AP214" s="4">
        <f t="shared" si="221"/>
        <v>0</v>
      </c>
      <c r="AQ214" s="4">
        <f t="shared" si="222"/>
        <v>5247.4723158401539</v>
      </c>
      <c r="AR214" s="4">
        <f t="shared" si="223"/>
        <v>0</v>
      </c>
      <c r="AS214" s="4">
        <f t="shared" si="224"/>
        <v>0</v>
      </c>
      <c r="AT214" s="17">
        <f t="shared" si="225"/>
        <v>-5247.4723158401539</v>
      </c>
      <c r="AU214" s="4">
        <f t="shared" si="226"/>
        <v>6.0182956186807894</v>
      </c>
      <c r="AV214" s="4">
        <f t="shared" si="227"/>
        <v>-5241.454020221473</v>
      </c>
      <c r="AW214" s="4">
        <f t="shared" si="228"/>
        <v>0</v>
      </c>
      <c r="AX214" s="4">
        <f t="shared" si="229"/>
        <v>0</v>
      </c>
      <c r="AY214" s="4">
        <f t="shared" si="230"/>
        <v>82.571015888300437</v>
      </c>
      <c r="AZ214" s="4">
        <f t="shared" si="231"/>
        <v>0</v>
      </c>
      <c r="BA214" s="4">
        <f t="shared" si="232"/>
        <v>0</v>
      </c>
      <c r="BB214" s="20">
        <f t="shared" si="233"/>
        <v>-82.571015888300437</v>
      </c>
      <c r="BC214" s="4">
        <f t="shared" si="234"/>
        <v>0</v>
      </c>
      <c r="BD214" s="4">
        <f t="shared" si="235"/>
        <v>0</v>
      </c>
      <c r="BE214" s="4">
        <f t="shared" si="236"/>
        <v>83.052479537794895</v>
      </c>
      <c r="BF214" s="4">
        <f t="shared" si="237"/>
        <v>0</v>
      </c>
      <c r="BG214" s="4">
        <f t="shared" si="238"/>
        <v>0</v>
      </c>
      <c r="BH214" s="20">
        <f t="shared" si="239"/>
        <v>-83.052479537794895</v>
      </c>
      <c r="BI214" s="194">
        <f t="shared" si="182"/>
        <v>6.5386836027713668E-2</v>
      </c>
      <c r="BJ214" s="184">
        <f t="shared" si="240"/>
        <v>6.5465581193699274E-2</v>
      </c>
    </row>
    <row r="215" spans="1:62" ht="12">
      <c r="A215" s="3" t="s">
        <v>229</v>
      </c>
      <c r="B215" s="4">
        <v>3985</v>
      </c>
      <c r="C215" s="51" t="s">
        <v>230</v>
      </c>
      <c r="D215" s="4">
        <v>19</v>
      </c>
      <c r="E215" s="4">
        <v>1502</v>
      </c>
      <c r="F215" s="4">
        <v>0</v>
      </c>
      <c r="G215" s="4">
        <v>19302</v>
      </c>
      <c r="H215" s="4">
        <v>71</v>
      </c>
      <c r="I215" s="4">
        <v>0</v>
      </c>
      <c r="J215" s="4">
        <v>-17871</v>
      </c>
      <c r="K215" s="4">
        <v>0</v>
      </c>
      <c r="L215" s="4">
        <v>-17871</v>
      </c>
      <c r="M215" s="4">
        <v>1466</v>
      </c>
      <c r="N215" s="4">
        <v>0</v>
      </c>
      <c r="O215" s="4">
        <v>19918</v>
      </c>
      <c r="P215" s="4">
        <v>71</v>
      </c>
      <c r="Q215" s="4">
        <v>0</v>
      </c>
      <c r="R215" s="4">
        <v>-18523</v>
      </c>
      <c r="S215" s="4">
        <v>0</v>
      </c>
      <c r="T215" s="4">
        <v>-18523</v>
      </c>
      <c r="U215" s="4">
        <v>0</v>
      </c>
      <c r="V215" s="4">
        <v>0</v>
      </c>
      <c r="W215" s="4">
        <v>523</v>
      </c>
      <c r="X215" s="4">
        <v>0</v>
      </c>
      <c r="Y215" s="4" t="s">
        <v>44</v>
      </c>
      <c r="Z215" s="4">
        <v>-523</v>
      </c>
      <c r="AA215" s="4">
        <v>0</v>
      </c>
      <c r="AB215" s="4">
        <v>0</v>
      </c>
      <c r="AC215" s="4">
        <v>531</v>
      </c>
      <c r="AD215" s="4">
        <v>0</v>
      </c>
      <c r="AE215" s="4" t="s">
        <v>44</v>
      </c>
      <c r="AF215" s="4">
        <v>-531</v>
      </c>
      <c r="AG215" s="93">
        <f t="shared" si="212"/>
        <v>376.91342534504389</v>
      </c>
      <c r="AH215" s="96">
        <f t="shared" si="213"/>
        <v>0</v>
      </c>
      <c r="AI215" s="4">
        <f t="shared" si="214"/>
        <v>4843.66373902133</v>
      </c>
      <c r="AJ215" s="4">
        <f t="shared" si="215"/>
        <v>17.816813048933501</v>
      </c>
      <c r="AK215" s="4">
        <f t="shared" si="216"/>
        <v>0</v>
      </c>
      <c r="AL215" s="17">
        <f t="shared" si="217"/>
        <v>-4484.5671267252192</v>
      </c>
      <c r="AM215" s="4">
        <f t="shared" si="218"/>
        <v>0</v>
      </c>
      <c r="AN215" s="4">
        <f t="shared" si="219"/>
        <v>-4484.5671267252192</v>
      </c>
      <c r="AO215" s="4">
        <f t="shared" si="220"/>
        <v>367.87954830614808</v>
      </c>
      <c r="AP215" s="4">
        <f t="shared" si="221"/>
        <v>0</v>
      </c>
      <c r="AQ215" s="4">
        <f t="shared" si="222"/>
        <v>4998.2434127979923</v>
      </c>
      <c r="AR215" s="4">
        <f t="shared" si="223"/>
        <v>17.816813048933501</v>
      </c>
      <c r="AS215" s="4">
        <f t="shared" si="224"/>
        <v>0</v>
      </c>
      <c r="AT215" s="17">
        <f t="shared" si="225"/>
        <v>-4648.1806775407777</v>
      </c>
      <c r="AU215" s="4">
        <f t="shared" si="226"/>
        <v>0</v>
      </c>
      <c r="AV215" s="4">
        <f t="shared" si="227"/>
        <v>-4648.1806775407777</v>
      </c>
      <c r="AW215" s="4">
        <f t="shared" si="228"/>
        <v>0</v>
      </c>
      <c r="AX215" s="4">
        <f t="shared" si="229"/>
        <v>0</v>
      </c>
      <c r="AY215" s="4">
        <f t="shared" si="230"/>
        <v>131.24215809284817</v>
      </c>
      <c r="AZ215" s="4">
        <f t="shared" si="231"/>
        <v>0</v>
      </c>
      <c r="BA215" s="4" t="e">
        <f t="shared" si="232"/>
        <v>#VALUE!</v>
      </c>
      <c r="BB215" s="20">
        <f t="shared" si="233"/>
        <v>-131.24215809284817</v>
      </c>
      <c r="BC215" s="4">
        <f t="shared" si="234"/>
        <v>0</v>
      </c>
      <c r="BD215" s="4">
        <f t="shared" si="235"/>
        <v>0</v>
      </c>
      <c r="BE215" s="4">
        <f t="shared" si="236"/>
        <v>133.24968632371392</v>
      </c>
      <c r="BF215" s="4">
        <f t="shared" si="237"/>
        <v>0</v>
      </c>
      <c r="BG215" s="4" t="e">
        <f t="shared" si="238"/>
        <v>#VALUE!</v>
      </c>
      <c r="BH215" s="20">
        <f t="shared" si="239"/>
        <v>-133.24968632371392</v>
      </c>
      <c r="BI215" s="194">
        <f t="shared" si="182"/>
        <v>3.5881265630096637E-2</v>
      </c>
      <c r="BJ215" s="184">
        <f t="shared" si="240"/>
        <v>3.5881265630096637E-2</v>
      </c>
    </row>
    <row r="216" spans="1:62" ht="12">
      <c r="A216" s="3" t="s">
        <v>53</v>
      </c>
      <c r="B216" s="4">
        <v>3958</v>
      </c>
      <c r="C216" s="51" t="s">
        <v>54</v>
      </c>
      <c r="D216" s="4">
        <v>2</v>
      </c>
      <c r="E216" s="4">
        <v>612</v>
      </c>
      <c r="F216" s="4">
        <v>0</v>
      </c>
      <c r="G216" s="4">
        <v>12848</v>
      </c>
      <c r="H216" s="4">
        <v>0</v>
      </c>
      <c r="I216" s="4">
        <v>0</v>
      </c>
      <c r="J216" s="4">
        <v>-12236</v>
      </c>
      <c r="K216" s="4">
        <v>0</v>
      </c>
      <c r="L216" s="4">
        <v>-12236</v>
      </c>
      <c r="M216" s="4">
        <v>610</v>
      </c>
      <c r="N216" s="4">
        <v>0</v>
      </c>
      <c r="O216" s="4">
        <v>13318</v>
      </c>
      <c r="P216" s="4">
        <v>0</v>
      </c>
      <c r="Q216" s="4">
        <v>0</v>
      </c>
      <c r="R216" s="4">
        <v>-12708</v>
      </c>
      <c r="S216" s="4">
        <v>0</v>
      </c>
      <c r="T216" s="4">
        <v>-12708</v>
      </c>
      <c r="U216" s="4">
        <v>0</v>
      </c>
      <c r="V216" s="4">
        <v>0</v>
      </c>
      <c r="W216" s="4">
        <v>314</v>
      </c>
      <c r="X216" s="4">
        <v>0</v>
      </c>
      <c r="Y216" s="4">
        <v>0</v>
      </c>
      <c r="Z216" s="4">
        <v>-314</v>
      </c>
      <c r="AA216" s="4">
        <v>0</v>
      </c>
      <c r="AB216" s="4">
        <v>0</v>
      </c>
      <c r="AC216" s="4">
        <v>329</v>
      </c>
      <c r="AD216" s="4">
        <v>0</v>
      </c>
      <c r="AE216" s="4">
        <v>0</v>
      </c>
      <c r="AF216" s="4">
        <v>-329</v>
      </c>
      <c r="AG216" s="93">
        <f t="shared" si="212"/>
        <v>154.62354724608389</v>
      </c>
      <c r="AH216" s="96">
        <f t="shared" si="213"/>
        <v>0</v>
      </c>
      <c r="AI216" s="4">
        <f t="shared" si="214"/>
        <v>3246.0838807478526</v>
      </c>
      <c r="AJ216" s="4">
        <f t="shared" si="215"/>
        <v>0</v>
      </c>
      <c r="AK216" s="4">
        <f t="shared" si="216"/>
        <v>0</v>
      </c>
      <c r="AL216" s="17">
        <f t="shared" si="217"/>
        <v>-3091.4603335017687</v>
      </c>
      <c r="AM216" s="4">
        <f t="shared" si="218"/>
        <v>0</v>
      </c>
      <c r="AN216" s="4">
        <f t="shared" si="219"/>
        <v>-3091.4603335017687</v>
      </c>
      <c r="AO216" s="4">
        <f t="shared" si="220"/>
        <v>154.11824153612935</v>
      </c>
      <c r="AP216" s="4">
        <f t="shared" si="221"/>
        <v>0</v>
      </c>
      <c r="AQ216" s="4">
        <f t="shared" si="222"/>
        <v>3364.8307225871654</v>
      </c>
      <c r="AR216" s="4">
        <f t="shared" si="223"/>
        <v>0</v>
      </c>
      <c r="AS216" s="4">
        <f t="shared" si="224"/>
        <v>0</v>
      </c>
      <c r="AT216" s="17">
        <f t="shared" si="225"/>
        <v>-3210.7124810510359</v>
      </c>
      <c r="AU216" s="4">
        <f t="shared" si="226"/>
        <v>0</v>
      </c>
      <c r="AV216" s="4">
        <f t="shared" si="227"/>
        <v>-3210.7124810510359</v>
      </c>
      <c r="AW216" s="4">
        <f t="shared" si="228"/>
        <v>0</v>
      </c>
      <c r="AX216" s="4">
        <f t="shared" si="229"/>
        <v>0</v>
      </c>
      <c r="AY216" s="4">
        <f t="shared" si="230"/>
        <v>79.332996462860024</v>
      </c>
      <c r="AZ216" s="4">
        <f t="shared" si="231"/>
        <v>0</v>
      </c>
      <c r="BA216" s="4">
        <f t="shared" si="232"/>
        <v>0</v>
      </c>
      <c r="BB216" s="20">
        <f t="shared" si="233"/>
        <v>-79.332996462860024</v>
      </c>
      <c r="BC216" s="4">
        <f t="shared" si="234"/>
        <v>0</v>
      </c>
      <c r="BD216" s="4">
        <f t="shared" si="235"/>
        <v>0</v>
      </c>
      <c r="BE216" s="4">
        <f t="shared" si="236"/>
        <v>83.122789287518955</v>
      </c>
      <c r="BF216" s="4">
        <f t="shared" si="237"/>
        <v>0</v>
      </c>
      <c r="BG216" s="4">
        <f t="shared" si="238"/>
        <v>0</v>
      </c>
      <c r="BH216" s="20">
        <f t="shared" si="239"/>
        <v>-83.122789287518955</v>
      </c>
      <c r="BI216" s="194">
        <f t="shared" si="182"/>
        <v>3.8804780876493972E-2</v>
      </c>
      <c r="BJ216" s="184">
        <f t="shared" si="240"/>
        <v>3.8804780876493972E-2</v>
      </c>
    </row>
    <row r="217" spans="1:62" ht="12">
      <c r="A217" s="3" t="s">
        <v>539</v>
      </c>
      <c r="B217" s="4">
        <v>3914</v>
      </c>
      <c r="C217" s="51" t="s">
        <v>540</v>
      </c>
      <c r="D217" s="4">
        <v>17</v>
      </c>
      <c r="E217" s="4">
        <v>2349</v>
      </c>
      <c r="F217" s="4">
        <v>0</v>
      </c>
      <c r="G217" s="4">
        <v>20210</v>
      </c>
      <c r="H217" s="4">
        <v>108</v>
      </c>
      <c r="I217" s="4" t="s">
        <v>44</v>
      </c>
      <c r="J217" s="4">
        <v>-17969</v>
      </c>
      <c r="K217" s="4" t="s">
        <v>44</v>
      </c>
      <c r="L217" s="4">
        <v>-17969</v>
      </c>
      <c r="M217" s="4">
        <v>2397</v>
      </c>
      <c r="N217" s="4">
        <v>0</v>
      </c>
      <c r="O217" s="4">
        <v>20640</v>
      </c>
      <c r="P217" s="4">
        <v>108</v>
      </c>
      <c r="Q217" s="4" t="s">
        <v>44</v>
      </c>
      <c r="R217" s="4">
        <v>-18351</v>
      </c>
      <c r="S217" s="4" t="s">
        <v>44</v>
      </c>
      <c r="T217" s="4">
        <v>-18351</v>
      </c>
      <c r="U217" s="4" t="s">
        <v>44</v>
      </c>
      <c r="V217" s="4" t="s">
        <v>44</v>
      </c>
      <c r="W217" s="4">
        <v>277</v>
      </c>
      <c r="X217" s="4">
        <v>1</v>
      </c>
      <c r="Y217" s="4" t="s">
        <v>44</v>
      </c>
      <c r="Z217" s="4">
        <v>-278</v>
      </c>
      <c r="AA217" s="4" t="s">
        <v>44</v>
      </c>
      <c r="AB217" s="4" t="s">
        <v>44</v>
      </c>
      <c r="AC217" s="4">
        <v>276</v>
      </c>
      <c r="AD217" s="4">
        <v>1</v>
      </c>
      <c r="AE217" s="4" t="s">
        <v>44</v>
      </c>
      <c r="AF217" s="4">
        <v>-277</v>
      </c>
      <c r="AG217" s="93">
        <f t="shared" si="212"/>
        <v>600.15329586101177</v>
      </c>
      <c r="AH217" s="96">
        <f t="shared" si="213"/>
        <v>0</v>
      </c>
      <c r="AI217" s="4">
        <f t="shared" si="214"/>
        <v>5163.5155850792025</v>
      </c>
      <c r="AJ217" s="4">
        <f t="shared" si="215"/>
        <v>27.593254982115482</v>
      </c>
      <c r="AK217" s="4" t="e">
        <f t="shared" si="216"/>
        <v>#VALUE!</v>
      </c>
      <c r="AL217" s="17">
        <f t="shared" si="217"/>
        <v>-4590.9555442003066</v>
      </c>
      <c r="AM217" s="4" t="e">
        <f t="shared" si="218"/>
        <v>#VALUE!</v>
      </c>
      <c r="AN217" s="4">
        <f t="shared" si="219"/>
        <v>-4590.9555442003066</v>
      </c>
      <c r="AO217" s="4">
        <f t="shared" si="220"/>
        <v>612.41696474195192</v>
      </c>
      <c r="AP217" s="4">
        <f t="shared" si="221"/>
        <v>0</v>
      </c>
      <c r="AQ217" s="4">
        <f t="shared" si="222"/>
        <v>5273.3776188042921</v>
      </c>
      <c r="AR217" s="4">
        <f t="shared" si="223"/>
        <v>27.593254982115482</v>
      </c>
      <c r="AS217" s="4" t="e">
        <f t="shared" si="224"/>
        <v>#VALUE!</v>
      </c>
      <c r="AT217" s="17">
        <f t="shared" si="225"/>
        <v>-4688.5539090444554</v>
      </c>
      <c r="AU217" s="4" t="e">
        <f t="shared" si="226"/>
        <v>#VALUE!</v>
      </c>
      <c r="AV217" s="4">
        <f t="shared" si="227"/>
        <v>-4688.5539090444554</v>
      </c>
      <c r="AW217" s="4" t="e">
        <f t="shared" si="228"/>
        <v>#VALUE!</v>
      </c>
      <c r="AX217" s="4" t="e">
        <f t="shared" si="229"/>
        <v>#VALUE!</v>
      </c>
      <c r="AY217" s="4">
        <f t="shared" si="230"/>
        <v>70.771589167092486</v>
      </c>
      <c r="AZ217" s="4">
        <f t="shared" si="231"/>
        <v>0.2554931016862545</v>
      </c>
      <c r="BA217" s="4" t="e">
        <f t="shared" si="232"/>
        <v>#VALUE!</v>
      </c>
      <c r="BB217" s="20">
        <f t="shared" si="233"/>
        <v>-71.027082268778742</v>
      </c>
      <c r="BC217" s="4" t="e">
        <f t="shared" si="234"/>
        <v>#VALUE!</v>
      </c>
      <c r="BD217" s="4" t="e">
        <f t="shared" si="235"/>
        <v>#VALUE!</v>
      </c>
      <c r="BE217" s="4">
        <f t="shared" si="236"/>
        <v>70.516096065406231</v>
      </c>
      <c r="BF217" s="4">
        <f t="shared" si="237"/>
        <v>0.2554931016862545</v>
      </c>
      <c r="BG217" s="4" t="e">
        <f t="shared" si="238"/>
        <v>#VALUE!</v>
      </c>
      <c r="BH217" s="20">
        <f t="shared" si="239"/>
        <v>-70.771589167092486</v>
      </c>
      <c r="BI217" s="194">
        <f t="shared" si="182"/>
        <v>2.0880144681317381E-2</v>
      </c>
      <c r="BJ217" s="184">
        <f t="shared" si="240"/>
        <v>2.0880144681317381E-2</v>
      </c>
    </row>
    <row r="218" spans="1:62" ht="12">
      <c r="A218" s="3" t="s">
        <v>409</v>
      </c>
      <c r="B218" s="4">
        <v>3875</v>
      </c>
      <c r="C218" s="51" t="s">
        <v>410</v>
      </c>
      <c r="D218" s="4">
        <v>13</v>
      </c>
      <c r="E218" s="4">
        <v>0</v>
      </c>
      <c r="F218" s="4">
        <v>0</v>
      </c>
      <c r="G218" s="4">
        <v>18370</v>
      </c>
      <c r="H218" s="4">
        <v>46</v>
      </c>
      <c r="I218" s="4">
        <v>0</v>
      </c>
      <c r="J218" s="4">
        <v>-18416</v>
      </c>
      <c r="K218" s="4">
        <v>0</v>
      </c>
      <c r="L218" s="4">
        <v>-18416</v>
      </c>
      <c r="M218" s="4">
        <v>0</v>
      </c>
      <c r="N218" s="4">
        <v>0</v>
      </c>
      <c r="O218" s="4">
        <v>18826</v>
      </c>
      <c r="P218" s="4">
        <v>44</v>
      </c>
      <c r="Q218" s="4">
        <v>0</v>
      </c>
      <c r="R218" s="4">
        <v>-18870</v>
      </c>
      <c r="S218" s="4">
        <v>0</v>
      </c>
      <c r="T218" s="4">
        <v>-18870</v>
      </c>
      <c r="U218" s="4">
        <v>0</v>
      </c>
      <c r="V218" s="4">
        <v>0</v>
      </c>
      <c r="W218" s="4">
        <v>364</v>
      </c>
      <c r="X218" s="4">
        <v>0</v>
      </c>
      <c r="Y218" s="4">
        <v>0</v>
      </c>
      <c r="Z218" s="4">
        <v>-364</v>
      </c>
      <c r="AA218" s="4">
        <v>0</v>
      </c>
      <c r="AB218" s="4">
        <v>0</v>
      </c>
      <c r="AC218" s="4">
        <v>364</v>
      </c>
      <c r="AD218" s="4">
        <v>0</v>
      </c>
      <c r="AE218" s="4">
        <v>0</v>
      </c>
      <c r="AF218" s="4">
        <v>-364</v>
      </c>
      <c r="AG218" s="93">
        <f t="shared" si="212"/>
        <v>0</v>
      </c>
      <c r="AH218" s="96">
        <f t="shared" si="213"/>
        <v>0</v>
      </c>
      <c r="AI218" s="4">
        <f t="shared" si="214"/>
        <v>4740.6451612903229</v>
      </c>
      <c r="AJ218" s="4">
        <f t="shared" si="215"/>
        <v>11.870967741935484</v>
      </c>
      <c r="AK218" s="4">
        <f t="shared" si="216"/>
        <v>0</v>
      </c>
      <c r="AL218" s="17">
        <f t="shared" si="217"/>
        <v>-4752.5161290322585</v>
      </c>
      <c r="AM218" s="4">
        <f t="shared" si="218"/>
        <v>0</v>
      </c>
      <c r="AN218" s="4">
        <f t="shared" si="219"/>
        <v>-4752.5161290322585</v>
      </c>
      <c r="AO218" s="4">
        <f t="shared" si="220"/>
        <v>0</v>
      </c>
      <c r="AP218" s="4">
        <f t="shared" si="221"/>
        <v>0</v>
      </c>
      <c r="AQ218" s="4">
        <f t="shared" si="222"/>
        <v>4858.322580645161</v>
      </c>
      <c r="AR218" s="4">
        <f t="shared" si="223"/>
        <v>11.35483870967742</v>
      </c>
      <c r="AS218" s="4">
        <f t="shared" si="224"/>
        <v>0</v>
      </c>
      <c r="AT218" s="17">
        <f t="shared" si="225"/>
        <v>-4869.677419354839</v>
      </c>
      <c r="AU218" s="4">
        <f t="shared" si="226"/>
        <v>0</v>
      </c>
      <c r="AV218" s="4">
        <f t="shared" si="227"/>
        <v>-4869.677419354839</v>
      </c>
      <c r="AW218" s="4">
        <f t="shared" si="228"/>
        <v>0</v>
      </c>
      <c r="AX218" s="4">
        <f t="shared" si="229"/>
        <v>0</v>
      </c>
      <c r="AY218" s="4">
        <f t="shared" si="230"/>
        <v>93.935483870967744</v>
      </c>
      <c r="AZ218" s="4">
        <f t="shared" si="231"/>
        <v>0</v>
      </c>
      <c r="BA218" s="4">
        <f t="shared" si="232"/>
        <v>0</v>
      </c>
      <c r="BB218" s="20">
        <f t="shared" si="233"/>
        <v>-93.935483870967744</v>
      </c>
      <c r="BC218" s="4">
        <f t="shared" si="234"/>
        <v>0</v>
      </c>
      <c r="BD218" s="4">
        <f t="shared" si="235"/>
        <v>0</v>
      </c>
      <c r="BE218" s="4">
        <f t="shared" si="236"/>
        <v>93.935483870967744</v>
      </c>
      <c r="BF218" s="4">
        <f t="shared" si="237"/>
        <v>0</v>
      </c>
      <c r="BG218" s="4">
        <f t="shared" si="238"/>
        <v>0</v>
      </c>
      <c r="BH218" s="20">
        <f t="shared" si="239"/>
        <v>-93.935483870967744</v>
      </c>
      <c r="BI218" s="194">
        <f t="shared" si="182"/>
        <v>2.4174653887113928E-2</v>
      </c>
      <c r="BJ218" s="184">
        <f t="shared" si="240"/>
        <v>2.4174653887113928E-2</v>
      </c>
    </row>
    <row r="219" spans="1:62" ht="12">
      <c r="A219" s="3" t="s">
        <v>615</v>
      </c>
      <c r="B219" s="4">
        <v>3832</v>
      </c>
      <c r="C219" s="51" t="s">
        <v>616</v>
      </c>
      <c r="D219" s="4">
        <v>19</v>
      </c>
      <c r="E219" s="4">
        <v>3810</v>
      </c>
      <c r="F219" s="4">
        <v>0</v>
      </c>
      <c r="G219" s="4">
        <v>25948</v>
      </c>
      <c r="H219" s="4">
        <v>66</v>
      </c>
      <c r="I219" s="4" t="s">
        <v>44</v>
      </c>
      <c r="J219" s="4">
        <v>-22204</v>
      </c>
      <c r="K219" s="4" t="s">
        <v>44</v>
      </c>
      <c r="L219" s="4">
        <v>-22204</v>
      </c>
      <c r="M219" s="4">
        <v>3240</v>
      </c>
      <c r="N219" s="4">
        <v>0</v>
      </c>
      <c r="O219" s="4">
        <v>25637</v>
      </c>
      <c r="P219" s="4">
        <v>88</v>
      </c>
      <c r="Q219" s="4" t="s">
        <v>44</v>
      </c>
      <c r="R219" s="4">
        <v>-22485</v>
      </c>
      <c r="S219" s="4" t="s">
        <v>44</v>
      </c>
      <c r="T219" s="4">
        <v>-22485</v>
      </c>
      <c r="U219" s="4">
        <v>0</v>
      </c>
      <c r="V219" s="4">
        <v>0</v>
      </c>
      <c r="W219" s="4">
        <v>446</v>
      </c>
      <c r="X219" s="4">
        <v>0</v>
      </c>
      <c r="Y219" s="4">
        <v>0</v>
      </c>
      <c r="Z219" s="4">
        <v>-446</v>
      </c>
      <c r="AA219" s="4">
        <v>0</v>
      </c>
      <c r="AB219" s="4">
        <v>0</v>
      </c>
      <c r="AC219" s="4">
        <v>437</v>
      </c>
      <c r="AD219" s="4">
        <v>0</v>
      </c>
      <c r="AE219" s="4">
        <v>0</v>
      </c>
      <c r="AF219" s="4">
        <v>-437</v>
      </c>
      <c r="AG219" s="93">
        <f t="shared" si="212"/>
        <v>994.25887265135702</v>
      </c>
      <c r="AH219" s="96">
        <f t="shared" si="213"/>
        <v>0</v>
      </c>
      <c r="AI219" s="4">
        <f t="shared" si="214"/>
        <v>6771.3987473903962</v>
      </c>
      <c r="AJ219" s="4">
        <f t="shared" si="215"/>
        <v>17.223382045929018</v>
      </c>
      <c r="AK219" s="4" t="e">
        <f t="shared" si="216"/>
        <v>#VALUE!</v>
      </c>
      <c r="AL219" s="17">
        <f t="shared" si="217"/>
        <v>-5794.3632567849691</v>
      </c>
      <c r="AM219" s="4" t="e">
        <f t="shared" si="218"/>
        <v>#VALUE!</v>
      </c>
      <c r="AN219" s="4">
        <f t="shared" si="219"/>
        <v>-5794.3632567849691</v>
      </c>
      <c r="AO219" s="4">
        <f t="shared" si="220"/>
        <v>845.51148225469728</v>
      </c>
      <c r="AP219" s="4">
        <f t="shared" si="221"/>
        <v>0</v>
      </c>
      <c r="AQ219" s="4">
        <f t="shared" si="222"/>
        <v>6690.2400835073067</v>
      </c>
      <c r="AR219" s="4">
        <f t="shared" si="223"/>
        <v>22.964509394572026</v>
      </c>
      <c r="AS219" s="4" t="e">
        <f t="shared" si="224"/>
        <v>#VALUE!</v>
      </c>
      <c r="AT219" s="17">
        <f t="shared" si="225"/>
        <v>-5867.693110647182</v>
      </c>
      <c r="AU219" s="4" t="e">
        <f t="shared" si="226"/>
        <v>#VALUE!</v>
      </c>
      <c r="AV219" s="4">
        <f t="shared" si="227"/>
        <v>-5867.693110647182</v>
      </c>
      <c r="AW219" s="4">
        <f t="shared" si="228"/>
        <v>0</v>
      </c>
      <c r="AX219" s="4">
        <f t="shared" si="229"/>
        <v>0</v>
      </c>
      <c r="AY219" s="4">
        <f t="shared" si="230"/>
        <v>116.38830897703549</v>
      </c>
      <c r="AZ219" s="4">
        <f t="shared" si="231"/>
        <v>0</v>
      </c>
      <c r="BA219" s="4">
        <f t="shared" si="232"/>
        <v>0</v>
      </c>
      <c r="BB219" s="20">
        <f t="shared" si="233"/>
        <v>-116.38830897703549</v>
      </c>
      <c r="BC219" s="4">
        <f t="shared" si="234"/>
        <v>0</v>
      </c>
      <c r="BD219" s="4">
        <f t="shared" si="235"/>
        <v>0</v>
      </c>
      <c r="BE219" s="4">
        <f t="shared" si="236"/>
        <v>114.03966597077245</v>
      </c>
      <c r="BF219" s="4">
        <f t="shared" si="237"/>
        <v>0</v>
      </c>
      <c r="BG219" s="4">
        <f t="shared" si="238"/>
        <v>0</v>
      </c>
      <c r="BH219" s="20">
        <f t="shared" si="239"/>
        <v>-114.03966597077245</v>
      </c>
      <c r="BI219" s="194">
        <f t="shared" si="182"/>
        <v>1.200883002207509E-2</v>
      </c>
      <c r="BJ219" s="184">
        <f t="shared" si="240"/>
        <v>1.200883002207509E-2</v>
      </c>
    </row>
    <row r="220" spans="1:62" ht="12">
      <c r="A220" s="3" t="s">
        <v>523</v>
      </c>
      <c r="B220" s="4">
        <v>3776</v>
      </c>
      <c r="C220" s="51" t="s">
        <v>524</v>
      </c>
      <c r="D220" s="4">
        <v>11</v>
      </c>
      <c r="E220" s="4">
        <v>0</v>
      </c>
      <c r="F220" s="4">
        <v>0</v>
      </c>
      <c r="G220" s="4">
        <v>17389</v>
      </c>
      <c r="H220" s="4">
        <v>0</v>
      </c>
      <c r="I220" s="4">
        <v>0</v>
      </c>
      <c r="J220" s="4">
        <v>-17389</v>
      </c>
      <c r="K220" s="4">
        <v>62</v>
      </c>
      <c r="L220" s="4">
        <v>-17327</v>
      </c>
      <c r="M220" s="4">
        <v>0</v>
      </c>
      <c r="N220" s="4">
        <v>0</v>
      </c>
      <c r="O220" s="4">
        <v>18300</v>
      </c>
      <c r="P220" s="4">
        <v>0</v>
      </c>
      <c r="Q220" s="4">
        <v>0</v>
      </c>
      <c r="R220" s="4">
        <v>-18300</v>
      </c>
      <c r="S220" s="4">
        <v>64</v>
      </c>
      <c r="T220" s="4">
        <v>-18236</v>
      </c>
      <c r="U220" s="4">
        <v>0</v>
      </c>
      <c r="V220" s="4">
        <v>0</v>
      </c>
      <c r="W220" s="4">
        <v>414</v>
      </c>
      <c r="X220" s="4">
        <v>0</v>
      </c>
      <c r="Y220" s="4">
        <v>0</v>
      </c>
      <c r="Z220" s="4">
        <v>-414</v>
      </c>
      <c r="AA220" s="4">
        <v>0</v>
      </c>
      <c r="AB220" s="4">
        <v>0</v>
      </c>
      <c r="AC220" s="4">
        <v>420</v>
      </c>
      <c r="AD220" s="4">
        <v>0</v>
      </c>
      <c r="AE220" s="4">
        <v>0</v>
      </c>
      <c r="AF220" s="4">
        <v>-420</v>
      </c>
      <c r="AG220" s="93">
        <f t="shared" si="212"/>
        <v>0</v>
      </c>
      <c r="AH220" s="96">
        <f t="shared" si="213"/>
        <v>0</v>
      </c>
      <c r="AI220" s="4">
        <f t="shared" si="214"/>
        <v>4605.1377118644068</v>
      </c>
      <c r="AJ220" s="4">
        <f t="shared" si="215"/>
        <v>0</v>
      </c>
      <c r="AK220" s="4">
        <f t="shared" si="216"/>
        <v>0</v>
      </c>
      <c r="AL220" s="17">
        <f t="shared" si="217"/>
        <v>-4605.1377118644068</v>
      </c>
      <c r="AM220" s="4">
        <f t="shared" si="218"/>
        <v>16.41949152542373</v>
      </c>
      <c r="AN220" s="4">
        <f t="shared" si="219"/>
        <v>-4588.718220338983</v>
      </c>
      <c r="AO220" s="4">
        <f t="shared" si="220"/>
        <v>0</v>
      </c>
      <c r="AP220" s="4">
        <f t="shared" si="221"/>
        <v>0</v>
      </c>
      <c r="AQ220" s="4">
        <f t="shared" si="222"/>
        <v>4846.3983050847455</v>
      </c>
      <c r="AR220" s="4">
        <f t="shared" si="223"/>
        <v>0</v>
      </c>
      <c r="AS220" s="4">
        <f t="shared" si="224"/>
        <v>0</v>
      </c>
      <c r="AT220" s="17">
        <f t="shared" si="225"/>
        <v>-4846.3983050847455</v>
      </c>
      <c r="AU220" s="4">
        <f t="shared" si="226"/>
        <v>16.949152542372882</v>
      </c>
      <c r="AV220" s="4">
        <f t="shared" si="227"/>
        <v>-4829.4491525423728</v>
      </c>
      <c r="AW220" s="4">
        <f t="shared" si="228"/>
        <v>0</v>
      </c>
      <c r="AX220" s="4">
        <f t="shared" si="229"/>
        <v>0</v>
      </c>
      <c r="AY220" s="4">
        <f t="shared" si="230"/>
        <v>109.63983050847457</v>
      </c>
      <c r="AZ220" s="4">
        <f t="shared" si="231"/>
        <v>0</v>
      </c>
      <c r="BA220" s="4">
        <f t="shared" si="232"/>
        <v>0</v>
      </c>
      <c r="BB220" s="20">
        <f t="shared" si="233"/>
        <v>-109.63983050847457</v>
      </c>
      <c r="BC220" s="4">
        <f t="shared" si="234"/>
        <v>0</v>
      </c>
      <c r="BD220" s="4">
        <f t="shared" si="235"/>
        <v>0</v>
      </c>
      <c r="BE220" s="4">
        <f t="shared" si="236"/>
        <v>111.22881355932203</v>
      </c>
      <c r="BF220" s="4">
        <f t="shared" si="237"/>
        <v>0</v>
      </c>
      <c r="BG220" s="4">
        <f t="shared" si="238"/>
        <v>0</v>
      </c>
      <c r="BH220" s="20">
        <f t="shared" si="239"/>
        <v>-111.22881355932203</v>
      </c>
      <c r="BI220" s="194">
        <f t="shared" si="182"/>
        <v>5.15081727798683E-2</v>
      </c>
      <c r="BJ220" s="184">
        <f t="shared" si="240"/>
        <v>5.1575446705371508E-2</v>
      </c>
    </row>
    <row r="221" spans="1:62" ht="12">
      <c r="A221" s="3" t="s">
        <v>181</v>
      </c>
      <c r="B221" s="4">
        <v>3774</v>
      </c>
      <c r="C221" s="51" t="s">
        <v>182</v>
      </c>
      <c r="D221" s="4">
        <v>13</v>
      </c>
      <c r="E221" s="4">
        <v>317</v>
      </c>
      <c r="F221" s="4">
        <v>0</v>
      </c>
      <c r="G221" s="4">
        <v>18566</v>
      </c>
      <c r="H221" s="4">
        <v>6</v>
      </c>
      <c r="I221" s="4">
        <v>0</v>
      </c>
      <c r="J221" s="4">
        <v>-18255</v>
      </c>
      <c r="K221" s="4">
        <v>66</v>
      </c>
      <c r="L221" s="4">
        <v>-18189</v>
      </c>
      <c r="M221" s="4">
        <v>1</v>
      </c>
      <c r="N221" s="4">
        <v>0</v>
      </c>
      <c r="O221" s="4">
        <v>18484</v>
      </c>
      <c r="P221" s="4">
        <v>6</v>
      </c>
      <c r="Q221" s="4">
        <v>0</v>
      </c>
      <c r="R221" s="4">
        <v>-18489</v>
      </c>
      <c r="S221" s="4">
        <v>75</v>
      </c>
      <c r="T221" s="4">
        <v>-18414</v>
      </c>
      <c r="U221" s="4">
        <v>0</v>
      </c>
      <c r="V221" s="4">
        <v>0</v>
      </c>
      <c r="W221" s="4">
        <v>360</v>
      </c>
      <c r="X221" s="4">
        <v>0</v>
      </c>
      <c r="Y221" s="4">
        <v>0</v>
      </c>
      <c r="Z221" s="4">
        <v>-360</v>
      </c>
      <c r="AA221" s="4">
        <v>0</v>
      </c>
      <c r="AB221" s="4">
        <v>0</v>
      </c>
      <c r="AC221" s="4">
        <v>362</v>
      </c>
      <c r="AD221" s="4">
        <v>0</v>
      </c>
      <c r="AE221" s="4">
        <v>0</v>
      </c>
      <c r="AF221" s="4">
        <v>-362</v>
      </c>
      <c r="AG221" s="93">
        <f t="shared" si="212"/>
        <v>83.995760466348699</v>
      </c>
      <c r="AH221" s="96">
        <f t="shared" si="213"/>
        <v>0</v>
      </c>
      <c r="AI221" s="4">
        <f t="shared" si="214"/>
        <v>4919.4488606253308</v>
      </c>
      <c r="AJ221" s="4">
        <f t="shared" si="215"/>
        <v>1.589825119236884</v>
      </c>
      <c r="AK221" s="4">
        <f t="shared" si="216"/>
        <v>0</v>
      </c>
      <c r="AL221" s="17">
        <f t="shared" si="217"/>
        <v>-4837.0429252782196</v>
      </c>
      <c r="AM221" s="4">
        <f t="shared" si="218"/>
        <v>17.488076311605724</v>
      </c>
      <c r="AN221" s="4">
        <f t="shared" si="219"/>
        <v>-4819.5548489666135</v>
      </c>
      <c r="AO221" s="4">
        <f t="shared" si="220"/>
        <v>0.26497085320614733</v>
      </c>
      <c r="AP221" s="4">
        <f t="shared" si="221"/>
        <v>0</v>
      </c>
      <c r="AQ221" s="4">
        <f t="shared" si="222"/>
        <v>4897.7212506624273</v>
      </c>
      <c r="AR221" s="4">
        <f t="shared" si="223"/>
        <v>1.589825119236884</v>
      </c>
      <c r="AS221" s="4">
        <f t="shared" si="224"/>
        <v>0</v>
      </c>
      <c r="AT221" s="17">
        <f t="shared" si="225"/>
        <v>-4899.0461049284577</v>
      </c>
      <c r="AU221" s="4">
        <f t="shared" si="226"/>
        <v>19.872813990461051</v>
      </c>
      <c r="AV221" s="4">
        <f t="shared" si="227"/>
        <v>-4879.1732909379971</v>
      </c>
      <c r="AW221" s="4">
        <f t="shared" si="228"/>
        <v>0</v>
      </c>
      <c r="AX221" s="4">
        <f t="shared" si="229"/>
        <v>0</v>
      </c>
      <c r="AY221" s="4">
        <f t="shared" si="230"/>
        <v>95.389507154213035</v>
      </c>
      <c r="AZ221" s="4">
        <f t="shared" si="231"/>
        <v>0</v>
      </c>
      <c r="BA221" s="4">
        <f t="shared" si="232"/>
        <v>0</v>
      </c>
      <c r="BB221" s="20">
        <f t="shared" si="233"/>
        <v>-95.389507154213035</v>
      </c>
      <c r="BC221" s="4">
        <f t="shared" si="234"/>
        <v>0</v>
      </c>
      <c r="BD221" s="4">
        <f t="shared" si="235"/>
        <v>0</v>
      </c>
      <c r="BE221" s="4">
        <f t="shared" si="236"/>
        <v>95.919448860625337</v>
      </c>
      <c r="BF221" s="4">
        <f t="shared" si="237"/>
        <v>0</v>
      </c>
      <c r="BG221" s="4">
        <f t="shared" si="238"/>
        <v>0</v>
      </c>
      <c r="BH221" s="20">
        <f t="shared" si="239"/>
        <v>-95.919448860625337</v>
      </c>
      <c r="BI221" s="194">
        <f t="shared" si="182"/>
        <v>1.2677947891485353E-2</v>
      </c>
      <c r="BJ221" s="184">
        <f t="shared" si="240"/>
        <v>1.2237856488220622E-2</v>
      </c>
    </row>
    <row r="222" spans="1:62" ht="12">
      <c r="A222" s="3" t="s">
        <v>401</v>
      </c>
      <c r="B222" s="4">
        <v>3679</v>
      </c>
      <c r="C222" s="51" t="s">
        <v>402</v>
      </c>
      <c r="D222" s="4">
        <v>13</v>
      </c>
      <c r="E222" s="4">
        <v>732</v>
      </c>
      <c r="F222" s="4">
        <v>0</v>
      </c>
      <c r="G222" s="4">
        <v>13007</v>
      </c>
      <c r="H222" s="4">
        <v>0</v>
      </c>
      <c r="I222" s="4">
        <v>0</v>
      </c>
      <c r="J222" s="4">
        <v>-12275</v>
      </c>
      <c r="K222" s="4">
        <v>4</v>
      </c>
      <c r="L222" s="4">
        <v>-12271</v>
      </c>
      <c r="M222" s="4">
        <v>674</v>
      </c>
      <c r="N222" s="4">
        <v>0</v>
      </c>
      <c r="O222" s="4">
        <v>13449</v>
      </c>
      <c r="P222" s="4">
        <v>0</v>
      </c>
      <c r="Q222" s="4">
        <v>0</v>
      </c>
      <c r="R222" s="4">
        <v>-12775</v>
      </c>
      <c r="S222" s="4">
        <v>4</v>
      </c>
      <c r="T222" s="4">
        <v>-12771</v>
      </c>
      <c r="U222" s="4">
        <v>0</v>
      </c>
      <c r="V222" s="4">
        <v>0</v>
      </c>
      <c r="W222" s="4">
        <v>347</v>
      </c>
      <c r="X222" s="4">
        <v>0</v>
      </c>
      <c r="Y222" s="4">
        <v>0</v>
      </c>
      <c r="Z222" s="4">
        <v>-347</v>
      </c>
      <c r="AA222" s="4">
        <v>0</v>
      </c>
      <c r="AB222" s="4">
        <v>0</v>
      </c>
      <c r="AC222" s="4">
        <v>351</v>
      </c>
      <c r="AD222" s="4">
        <v>0</v>
      </c>
      <c r="AE222" s="4">
        <v>0</v>
      </c>
      <c r="AF222" s="4">
        <v>-351</v>
      </c>
      <c r="AG222" s="93">
        <f t="shared" si="212"/>
        <v>198.96711062788802</v>
      </c>
      <c r="AH222" s="96">
        <f t="shared" si="213"/>
        <v>0</v>
      </c>
      <c r="AI222" s="4">
        <f t="shared" si="214"/>
        <v>3535.4715955422671</v>
      </c>
      <c r="AJ222" s="4">
        <f t="shared" si="215"/>
        <v>0</v>
      </c>
      <c r="AK222" s="4">
        <f t="shared" si="216"/>
        <v>0</v>
      </c>
      <c r="AL222" s="17">
        <f t="shared" si="217"/>
        <v>-3336.5044849143787</v>
      </c>
      <c r="AM222" s="4">
        <f t="shared" si="218"/>
        <v>1.0872519706441968</v>
      </c>
      <c r="AN222" s="4">
        <f t="shared" si="219"/>
        <v>-3335.4172329437347</v>
      </c>
      <c r="AO222" s="4">
        <f t="shared" si="220"/>
        <v>183.20195705354715</v>
      </c>
      <c r="AP222" s="4">
        <f t="shared" si="221"/>
        <v>0</v>
      </c>
      <c r="AQ222" s="4">
        <f t="shared" si="222"/>
        <v>3655.6129382984504</v>
      </c>
      <c r="AR222" s="4">
        <f t="shared" si="223"/>
        <v>0</v>
      </c>
      <c r="AS222" s="4">
        <f t="shared" si="224"/>
        <v>0</v>
      </c>
      <c r="AT222" s="17">
        <f t="shared" si="225"/>
        <v>-3472.4109812449037</v>
      </c>
      <c r="AU222" s="4">
        <f t="shared" si="226"/>
        <v>1.0872519706441968</v>
      </c>
      <c r="AV222" s="4">
        <f t="shared" si="227"/>
        <v>-3471.3237292742592</v>
      </c>
      <c r="AW222" s="4">
        <f t="shared" si="228"/>
        <v>0</v>
      </c>
      <c r="AX222" s="4">
        <f t="shared" si="229"/>
        <v>0</v>
      </c>
      <c r="AY222" s="4">
        <f t="shared" si="230"/>
        <v>94.319108453384075</v>
      </c>
      <c r="AZ222" s="4">
        <f t="shared" si="231"/>
        <v>0</v>
      </c>
      <c r="BA222" s="4">
        <f t="shared" si="232"/>
        <v>0</v>
      </c>
      <c r="BB222" s="20">
        <f t="shared" si="233"/>
        <v>-94.319108453384075</v>
      </c>
      <c r="BC222" s="4">
        <f t="shared" si="234"/>
        <v>0</v>
      </c>
      <c r="BD222" s="4">
        <f t="shared" si="235"/>
        <v>0</v>
      </c>
      <c r="BE222" s="4">
        <f t="shared" si="236"/>
        <v>95.406360424028264</v>
      </c>
      <c r="BF222" s="4">
        <f t="shared" si="237"/>
        <v>0</v>
      </c>
      <c r="BG222" s="4">
        <f t="shared" si="238"/>
        <v>0</v>
      </c>
      <c r="BH222" s="20">
        <f t="shared" si="239"/>
        <v>-95.406360424028264</v>
      </c>
      <c r="BI222" s="194">
        <f t="shared" si="182"/>
        <v>3.9930280462684209E-2</v>
      </c>
      <c r="BJ222" s="184">
        <f t="shared" si="240"/>
        <v>3.9942938659058402E-2</v>
      </c>
    </row>
    <row r="223" spans="1:62" ht="12">
      <c r="A223" s="3" t="s">
        <v>457</v>
      </c>
      <c r="B223" s="4">
        <v>3670</v>
      </c>
      <c r="C223" s="51" t="s">
        <v>458</v>
      </c>
      <c r="D223" s="4">
        <v>19</v>
      </c>
      <c r="E223" s="4">
        <v>3099</v>
      </c>
      <c r="F223" s="4">
        <v>0</v>
      </c>
      <c r="G223" s="4">
        <v>22491</v>
      </c>
      <c r="H223" s="4">
        <v>16</v>
      </c>
      <c r="I223" s="4">
        <v>0</v>
      </c>
      <c r="J223" s="4">
        <v>-19408</v>
      </c>
      <c r="K223" s="4">
        <v>344</v>
      </c>
      <c r="L223" s="4">
        <v>-19064</v>
      </c>
      <c r="M223" s="4">
        <v>2615</v>
      </c>
      <c r="N223" s="4">
        <v>0</v>
      </c>
      <c r="O223" s="4">
        <v>22570</v>
      </c>
      <c r="P223" s="4">
        <v>65</v>
      </c>
      <c r="Q223" s="4">
        <v>0</v>
      </c>
      <c r="R223" s="4">
        <v>-20020</v>
      </c>
      <c r="S223" s="4">
        <v>328</v>
      </c>
      <c r="T223" s="4">
        <v>-19692</v>
      </c>
      <c r="U223" s="4">
        <v>0</v>
      </c>
      <c r="V223" s="4">
        <v>0</v>
      </c>
      <c r="W223" s="4">
        <v>418</v>
      </c>
      <c r="X223" s="4">
        <v>0</v>
      </c>
      <c r="Y223" s="4">
        <v>0</v>
      </c>
      <c r="Z223" s="4">
        <v>-418</v>
      </c>
      <c r="AA223" s="4">
        <v>0</v>
      </c>
      <c r="AB223" s="4">
        <v>0</v>
      </c>
      <c r="AC223" s="4">
        <v>415</v>
      </c>
      <c r="AD223" s="4">
        <v>0</v>
      </c>
      <c r="AE223" s="4">
        <v>0</v>
      </c>
      <c r="AF223" s="4">
        <v>-415</v>
      </c>
      <c r="AG223" s="93">
        <f t="shared" ref="AG223:AG254" si="241">1000*E223/$B223</f>
        <v>844.41416893732969</v>
      </c>
      <c r="AH223" s="96">
        <f t="shared" ref="AH223:AH254" si="242">1000*F223/$B223</f>
        <v>0</v>
      </c>
      <c r="AI223" s="4">
        <f t="shared" ref="AI223:AI254" si="243">1000*G223/$B223</f>
        <v>6128.3378746594008</v>
      </c>
      <c r="AJ223" s="4">
        <f t="shared" ref="AJ223:AJ254" si="244">1000*H223/$B223</f>
        <v>4.3596730245231612</v>
      </c>
      <c r="AK223" s="4">
        <f t="shared" ref="AK223:AK254" si="245">1000*I223/$B223</f>
        <v>0</v>
      </c>
      <c r="AL223" s="17">
        <f t="shared" ref="AL223:AL254" si="246">1000*J223/$B223</f>
        <v>-5288.2833787465943</v>
      </c>
      <c r="AM223" s="4">
        <f t="shared" ref="AM223:AM254" si="247">1000*K223/$B223</f>
        <v>93.732970027247958</v>
      </c>
      <c r="AN223" s="4">
        <f t="shared" ref="AN223:AN254" si="248">1000*L223/$B223</f>
        <v>-5194.5504087193458</v>
      </c>
      <c r="AO223" s="4">
        <f t="shared" ref="AO223:AO254" si="249">1000*M223/$B223</f>
        <v>712.53405994550405</v>
      </c>
      <c r="AP223" s="4">
        <f t="shared" ref="AP223:AP254" si="250">1000*N223/$B223</f>
        <v>0</v>
      </c>
      <c r="AQ223" s="4">
        <f t="shared" ref="AQ223:AQ254" si="251">1000*O223/$B223</f>
        <v>6149.8637602179833</v>
      </c>
      <c r="AR223" s="4">
        <f t="shared" ref="AR223:AR254" si="252">1000*P223/$B223</f>
        <v>17.711171662125341</v>
      </c>
      <c r="AS223" s="4">
        <f t="shared" ref="AS223:AS254" si="253">1000*Q223/$B223</f>
        <v>0</v>
      </c>
      <c r="AT223" s="17">
        <f t="shared" ref="AT223:AT254" si="254">1000*R223/$B223</f>
        <v>-5455.0408719346051</v>
      </c>
      <c r="AU223" s="4">
        <f t="shared" ref="AU223:AU254" si="255">1000*S223/$B223</f>
        <v>89.373297002724797</v>
      </c>
      <c r="AV223" s="4">
        <f t="shared" ref="AV223:AV254" si="256">1000*T223/$B223</f>
        <v>-5365.6675749318802</v>
      </c>
      <c r="AW223" s="4">
        <f t="shared" ref="AW223:AW254" si="257">1000*U223/$B223</f>
        <v>0</v>
      </c>
      <c r="AX223" s="4">
        <f t="shared" ref="AX223:AX254" si="258">1000*V223/$B223</f>
        <v>0</v>
      </c>
      <c r="AY223" s="4">
        <f t="shared" ref="AY223:AY254" si="259">1000*W223/$B223</f>
        <v>113.89645776566758</v>
      </c>
      <c r="AZ223" s="4">
        <f t="shared" ref="AZ223:AZ254" si="260">1000*X223/$B223</f>
        <v>0</v>
      </c>
      <c r="BA223" s="4">
        <f t="shared" ref="BA223:BA254" si="261">1000*Y223/$B223</f>
        <v>0</v>
      </c>
      <c r="BB223" s="20">
        <f t="shared" ref="BB223:BB254" si="262">1000*Z223/$B223</f>
        <v>-113.89645776566758</v>
      </c>
      <c r="BC223" s="4">
        <f t="shared" ref="BC223:BC254" si="263">1000*AA223/$B223</f>
        <v>0</v>
      </c>
      <c r="BD223" s="4">
        <f t="shared" ref="BD223:BD254" si="264">1000*AB223/$B223</f>
        <v>0</v>
      </c>
      <c r="BE223" s="4">
        <f t="shared" ref="BE223:BE254" si="265">1000*AC223/$B223</f>
        <v>113.07901907356948</v>
      </c>
      <c r="BF223" s="4">
        <f t="shared" ref="BF223:BF254" si="266">1000*AD223/$B223</f>
        <v>0</v>
      </c>
      <c r="BG223" s="4">
        <f t="shared" ref="BG223:BG254" si="267">1000*AE223/$B223</f>
        <v>0</v>
      </c>
      <c r="BH223" s="20">
        <f t="shared" ref="BH223:BH254" si="268">1000*AF223/$B223</f>
        <v>-113.07901907356948</v>
      </c>
      <c r="BI223" s="194">
        <f t="shared" si="182"/>
        <v>3.0717239987894551E-2</v>
      </c>
      <c r="BJ223" s="184">
        <f t="shared" si="240"/>
        <v>3.208089518529933E-2</v>
      </c>
    </row>
    <row r="224" spans="1:62" ht="12">
      <c r="A224" s="3" t="s">
        <v>577</v>
      </c>
      <c r="B224" s="4">
        <v>3634</v>
      </c>
      <c r="C224" s="51" t="s">
        <v>578</v>
      </c>
      <c r="D224" s="4">
        <v>13</v>
      </c>
      <c r="E224" s="4">
        <v>1392</v>
      </c>
      <c r="F224" s="4">
        <v>0</v>
      </c>
      <c r="G224" s="4">
        <v>11558</v>
      </c>
      <c r="H224" s="4">
        <v>0</v>
      </c>
      <c r="I224" s="4">
        <v>0</v>
      </c>
      <c r="J224" s="4">
        <v>-10166</v>
      </c>
      <c r="K224" s="4">
        <v>0</v>
      </c>
      <c r="L224" s="4">
        <v>-10166</v>
      </c>
      <c r="M224" s="4">
        <v>1054</v>
      </c>
      <c r="N224" s="4">
        <v>0</v>
      </c>
      <c r="O224" s="4">
        <v>12284</v>
      </c>
      <c r="P224" s="4">
        <v>0</v>
      </c>
      <c r="Q224" s="4">
        <v>0</v>
      </c>
      <c r="R224" s="4">
        <v>-11230</v>
      </c>
      <c r="S224" s="4">
        <v>0</v>
      </c>
      <c r="T224" s="4">
        <v>-11230</v>
      </c>
      <c r="U224" s="4">
        <v>0</v>
      </c>
      <c r="V224" s="4">
        <v>0</v>
      </c>
      <c r="W224" s="4">
        <v>337</v>
      </c>
      <c r="X224" s="4">
        <v>0</v>
      </c>
      <c r="Y224" s="4">
        <v>0</v>
      </c>
      <c r="Z224" s="4">
        <v>-337</v>
      </c>
      <c r="AA224" s="4">
        <v>0</v>
      </c>
      <c r="AB224" s="4">
        <v>0</v>
      </c>
      <c r="AC224" s="4">
        <v>342</v>
      </c>
      <c r="AD224" s="4">
        <v>0</v>
      </c>
      <c r="AE224" s="4">
        <v>0</v>
      </c>
      <c r="AF224" s="4">
        <v>-342</v>
      </c>
      <c r="AG224" s="93">
        <f t="shared" si="241"/>
        <v>383.04898183819483</v>
      </c>
      <c r="AH224" s="96">
        <f t="shared" si="242"/>
        <v>0</v>
      </c>
      <c r="AI224" s="4">
        <f t="shared" si="243"/>
        <v>3180.5173362685746</v>
      </c>
      <c r="AJ224" s="4">
        <f t="shared" si="244"/>
        <v>0</v>
      </c>
      <c r="AK224" s="4">
        <f t="shared" si="245"/>
        <v>0</v>
      </c>
      <c r="AL224" s="17">
        <f t="shared" si="246"/>
        <v>-2797.4683544303798</v>
      </c>
      <c r="AM224" s="4">
        <f t="shared" si="247"/>
        <v>0</v>
      </c>
      <c r="AN224" s="4">
        <f t="shared" si="248"/>
        <v>-2797.4683544303798</v>
      </c>
      <c r="AO224" s="4">
        <f t="shared" si="249"/>
        <v>290.03852504127684</v>
      </c>
      <c r="AP224" s="4">
        <f t="shared" si="250"/>
        <v>0</v>
      </c>
      <c r="AQ224" s="4">
        <f t="shared" si="251"/>
        <v>3380.2971931755642</v>
      </c>
      <c r="AR224" s="4">
        <f t="shared" si="252"/>
        <v>0</v>
      </c>
      <c r="AS224" s="4">
        <f t="shared" si="253"/>
        <v>0</v>
      </c>
      <c r="AT224" s="17">
        <f t="shared" si="254"/>
        <v>-3090.2586681342873</v>
      </c>
      <c r="AU224" s="4">
        <f t="shared" si="255"/>
        <v>0</v>
      </c>
      <c r="AV224" s="4">
        <f t="shared" si="256"/>
        <v>-3090.2586681342873</v>
      </c>
      <c r="AW224" s="4">
        <f t="shared" si="257"/>
        <v>0</v>
      </c>
      <c r="AX224" s="4">
        <f t="shared" si="258"/>
        <v>0</v>
      </c>
      <c r="AY224" s="4">
        <f t="shared" si="259"/>
        <v>92.735277930654931</v>
      </c>
      <c r="AZ224" s="4">
        <f t="shared" si="260"/>
        <v>0</v>
      </c>
      <c r="BA224" s="4">
        <f t="shared" si="261"/>
        <v>0</v>
      </c>
      <c r="BB224" s="20">
        <f t="shared" si="262"/>
        <v>-92.735277930654931</v>
      </c>
      <c r="BC224" s="4">
        <f t="shared" si="263"/>
        <v>0</v>
      </c>
      <c r="BD224" s="4">
        <f t="shared" si="264"/>
        <v>0</v>
      </c>
      <c r="BE224" s="4">
        <f t="shared" si="265"/>
        <v>94.111172261970282</v>
      </c>
      <c r="BF224" s="4">
        <f t="shared" si="266"/>
        <v>0</v>
      </c>
      <c r="BG224" s="4">
        <f t="shared" si="267"/>
        <v>0</v>
      </c>
      <c r="BH224" s="20">
        <f t="shared" si="268"/>
        <v>-94.111172261970282</v>
      </c>
      <c r="BI224" s="194">
        <f t="shared" si="182"/>
        <v>0.1017804436827574</v>
      </c>
      <c r="BJ224" s="184">
        <f t="shared" si="240"/>
        <v>0.1017804436827574</v>
      </c>
    </row>
    <row r="225" spans="1:62" ht="12">
      <c r="A225" s="3" t="s">
        <v>533</v>
      </c>
      <c r="B225" s="4">
        <v>3583</v>
      </c>
      <c r="C225" s="51" t="s">
        <v>534</v>
      </c>
      <c r="D225" s="4">
        <v>7</v>
      </c>
      <c r="E225" s="4">
        <v>1415</v>
      </c>
      <c r="F225" s="4">
        <v>0</v>
      </c>
      <c r="G225" s="4">
        <v>19660</v>
      </c>
      <c r="H225" s="4">
        <v>163</v>
      </c>
      <c r="I225" s="4">
        <v>0</v>
      </c>
      <c r="J225" s="4">
        <v>-18408</v>
      </c>
      <c r="K225" s="4">
        <v>0</v>
      </c>
      <c r="L225" s="4">
        <v>-18408</v>
      </c>
      <c r="M225" s="4">
        <v>1346</v>
      </c>
      <c r="N225" s="4">
        <v>0</v>
      </c>
      <c r="O225" s="4">
        <v>19724</v>
      </c>
      <c r="P225" s="4">
        <v>88</v>
      </c>
      <c r="Q225" s="4">
        <v>0</v>
      </c>
      <c r="R225" s="4">
        <v>-18466</v>
      </c>
      <c r="S225" s="4">
        <v>0</v>
      </c>
      <c r="T225" s="4">
        <v>-18466</v>
      </c>
      <c r="U225" s="4">
        <v>0</v>
      </c>
      <c r="V225" s="4">
        <v>0</v>
      </c>
      <c r="W225" s="4">
        <v>277</v>
      </c>
      <c r="X225" s="4">
        <v>0</v>
      </c>
      <c r="Y225" s="4">
        <v>0</v>
      </c>
      <c r="Z225" s="4">
        <v>-277</v>
      </c>
      <c r="AA225" s="4">
        <v>0</v>
      </c>
      <c r="AB225" s="4">
        <v>0</v>
      </c>
      <c r="AC225" s="4">
        <v>275</v>
      </c>
      <c r="AD225" s="4">
        <v>0</v>
      </c>
      <c r="AE225" s="4">
        <v>0</v>
      </c>
      <c r="AF225" s="4">
        <v>-275</v>
      </c>
      <c r="AG225" s="93">
        <f t="shared" si="241"/>
        <v>394.92045771699691</v>
      </c>
      <c r="AH225" s="96">
        <f t="shared" si="242"/>
        <v>0</v>
      </c>
      <c r="AI225" s="4">
        <f t="shared" si="243"/>
        <v>5487.0220485626569</v>
      </c>
      <c r="AJ225" s="4">
        <f t="shared" si="244"/>
        <v>45.492603963159361</v>
      </c>
      <c r="AK225" s="4">
        <f t="shared" si="245"/>
        <v>0</v>
      </c>
      <c r="AL225" s="17">
        <f t="shared" si="246"/>
        <v>-5137.5941948088193</v>
      </c>
      <c r="AM225" s="4">
        <f t="shared" si="247"/>
        <v>0</v>
      </c>
      <c r="AN225" s="4">
        <f t="shared" si="248"/>
        <v>-5137.5941948088193</v>
      </c>
      <c r="AO225" s="4">
        <f t="shared" si="249"/>
        <v>375.66285235835892</v>
      </c>
      <c r="AP225" s="4">
        <f t="shared" si="250"/>
        <v>0</v>
      </c>
      <c r="AQ225" s="4">
        <f t="shared" si="251"/>
        <v>5504.8841752721182</v>
      </c>
      <c r="AR225" s="4">
        <f t="shared" si="252"/>
        <v>24.560424225509351</v>
      </c>
      <c r="AS225" s="4">
        <f t="shared" si="253"/>
        <v>0</v>
      </c>
      <c r="AT225" s="17">
        <f t="shared" si="254"/>
        <v>-5153.7817471392691</v>
      </c>
      <c r="AU225" s="4">
        <f t="shared" si="255"/>
        <v>0</v>
      </c>
      <c r="AV225" s="4">
        <f t="shared" si="256"/>
        <v>-5153.7817471392691</v>
      </c>
      <c r="AW225" s="4">
        <f t="shared" si="257"/>
        <v>0</v>
      </c>
      <c r="AX225" s="4">
        <f t="shared" si="258"/>
        <v>0</v>
      </c>
      <c r="AY225" s="4">
        <f t="shared" si="259"/>
        <v>77.309517164387387</v>
      </c>
      <c r="AZ225" s="4">
        <f t="shared" si="260"/>
        <v>0</v>
      </c>
      <c r="BA225" s="4">
        <f t="shared" si="261"/>
        <v>0</v>
      </c>
      <c r="BB225" s="20">
        <f t="shared" si="262"/>
        <v>-77.309517164387387</v>
      </c>
      <c r="BC225" s="4">
        <f t="shared" si="263"/>
        <v>0</v>
      </c>
      <c r="BD225" s="4">
        <f t="shared" si="264"/>
        <v>0</v>
      </c>
      <c r="BE225" s="4">
        <f t="shared" si="265"/>
        <v>76.75132570471672</v>
      </c>
      <c r="BF225" s="4">
        <f t="shared" si="266"/>
        <v>0</v>
      </c>
      <c r="BG225" s="4">
        <f t="shared" si="267"/>
        <v>0</v>
      </c>
      <c r="BH225" s="20">
        <f t="shared" si="268"/>
        <v>-76.75132570471672</v>
      </c>
      <c r="BI225" s="194">
        <f t="shared" si="182"/>
        <v>2.9970564624031137E-3</v>
      </c>
      <c r="BJ225" s="184">
        <f t="shared" si="240"/>
        <v>2.9970564624031137E-3</v>
      </c>
    </row>
    <row r="226" spans="1:62" ht="12">
      <c r="A226" s="3" t="s">
        <v>253</v>
      </c>
      <c r="B226" s="4">
        <v>3528</v>
      </c>
      <c r="C226" s="51" t="s">
        <v>254</v>
      </c>
      <c r="D226" s="4">
        <v>14</v>
      </c>
      <c r="E226" s="4">
        <v>340</v>
      </c>
      <c r="F226" s="4">
        <v>0</v>
      </c>
      <c r="G226" s="4">
        <v>15248</v>
      </c>
      <c r="H226" s="4">
        <v>0</v>
      </c>
      <c r="I226" s="4">
        <v>0</v>
      </c>
      <c r="J226" s="4">
        <v>-14908</v>
      </c>
      <c r="K226" s="4">
        <v>0</v>
      </c>
      <c r="L226" s="4">
        <v>-14908</v>
      </c>
      <c r="M226" s="4">
        <v>357</v>
      </c>
      <c r="N226" s="4">
        <v>0</v>
      </c>
      <c r="O226" s="4">
        <v>15910</v>
      </c>
      <c r="P226" s="4">
        <v>0</v>
      </c>
      <c r="Q226" s="4">
        <v>0</v>
      </c>
      <c r="R226" s="4">
        <v>-15553</v>
      </c>
      <c r="S226" s="4">
        <v>0</v>
      </c>
      <c r="T226" s="4">
        <v>-15553</v>
      </c>
      <c r="U226" s="4">
        <v>0</v>
      </c>
      <c r="V226" s="4">
        <v>0</v>
      </c>
      <c r="W226" s="4">
        <v>356</v>
      </c>
      <c r="X226" s="4">
        <v>0</v>
      </c>
      <c r="Y226" s="4">
        <v>0</v>
      </c>
      <c r="Z226" s="4">
        <v>-356</v>
      </c>
      <c r="AA226" s="4">
        <v>0</v>
      </c>
      <c r="AB226" s="4">
        <v>0</v>
      </c>
      <c r="AC226" s="4">
        <v>356</v>
      </c>
      <c r="AD226" s="4">
        <v>0</v>
      </c>
      <c r="AE226" s="4">
        <v>0</v>
      </c>
      <c r="AF226" s="4">
        <v>-356</v>
      </c>
      <c r="AG226" s="93">
        <f t="shared" si="241"/>
        <v>96.371882086167801</v>
      </c>
      <c r="AH226" s="96">
        <f t="shared" si="242"/>
        <v>0</v>
      </c>
      <c r="AI226" s="4">
        <f t="shared" si="243"/>
        <v>4321.9954648526073</v>
      </c>
      <c r="AJ226" s="4">
        <f t="shared" si="244"/>
        <v>0</v>
      </c>
      <c r="AK226" s="4">
        <f t="shared" si="245"/>
        <v>0</v>
      </c>
      <c r="AL226" s="17">
        <f t="shared" si="246"/>
        <v>-4225.6235827664395</v>
      </c>
      <c r="AM226" s="4">
        <f t="shared" si="247"/>
        <v>0</v>
      </c>
      <c r="AN226" s="4">
        <f t="shared" si="248"/>
        <v>-4225.6235827664395</v>
      </c>
      <c r="AO226" s="4">
        <f t="shared" si="249"/>
        <v>101.19047619047619</v>
      </c>
      <c r="AP226" s="4">
        <f t="shared" si="250"/>
        <v>0</v>
      </c>
      <c r="AQ226" s="4">
        <f t="shared" si="251"/>
        <v>4509.6371882086169</v>
      </c>
      <c r="AR226" s="4">
        <f t="shared" si="252"/>
        <v>0</v>
      </c>
      <c r="AS226" s="4">
        <f t="shared" si="253"/>
        <v>0</v>
      </c>
      <c r="AT226" s="17">
        <f t="shared" si="254"/>
        <v>-4408.4467120181407</v>
      </c>
      <c r="AU226" s="4">
        <f t="shared" si="255"/>
        <v>0</v>
      </c>
      <c r="AV226" s="4">
        <f t="shared" si="256"/>
        <v>-4408.4467120181407</v>
      </c>
      <c r="AW226" s="4">
        <f t="shared" si="257"/>
        <v>0</v>
      </c>
      <c r="AX226" s="4">
        <f t="shared" si="258"/>
        <v>0</v>
      </c>
      <c r="AY226" s="4">
        <f t="shared" si="259"/>
        <v>100.90702947845806</v>
      </c>
      <c r="AZ226" s="4">
        <f t="shared" si="260"/>
        <v>0</v>
      </c>
      <c r="BA226" s="4">
        <f t="shared" si="261"/>
        <v>0</v>
      </c>
      <c r="BB226" s="20">
        <f t="shared" si="262"/>
        <v>-100.90702947845806</v>
      </c>
      <c r="BC226" s="4">
        <f t="shared" si="263"/>
        <v>0</v>
      </c>
      <c r="BD226" s="4">
        <f t="shared" si="264"/>
        <v>0</v>
      </c>
      <c r="BE226" s="4">
        <f t="shared" si="265"/>
        <v>100.90702947845806</v>
      </c>
      <c r="BF226" s="4">
        <f t="shared" si="266"/>
        <v>0</v>
      </c>
      <c r="BG226" s="4">
        <f t="shared" si="267"/>
        <v>0</v>
      </c>
      <c r="BH226" s="20">
        <f t="shared" si="268"/>
        <v>-100.90702947845806</v>
      </c>
      <c r="BI226" s="194">
        <f t="shared" si="182"/>
        <v>4.2256289308176154E-2</v>
      </c>
      <c r="BJ226" s="184">
        <f t="shared" si="240"/>
        <v>4.2256289308176154E-2</v>
      </c>
    </row>
    <row r="227" spans="1:62" ht="12">
      <c r="A227" s="3" t="s">
        <v>601</v>
      </c>
      <c r="B227" s="4">
        <v>3490</v>
      </c>
      <c r="C227" s="51" t="s">
        <v>602</v>
      </c>
      <c r="D227" s="4">
        <v>11</v>
      </c>
      <c r="E227" s="4">
        <v>0</v>
      </c>
      <c r="F227" s="4">
        <v>0</v>
      </c>
      <c r="G227" s="4">
        <v>14125</v>
      </c>
      <c r="H227" s="4">
        <v>0</v>
      </c>
      <c r="I227" s="4">
        <v>0</v>
      </c>
      <c r="J227" s="4">
        <v>-14125</v>
      </c>
      <c r="K227" s="4">
        <v>268</v>
      </c>
      <c r="L227" s="4">
        <v>-13857</v>
      </c>
      <c r="M227" s="4">
        <v>0</v>
      </c>
      <c r="N227" s="4">
        <v>0</v>
      </c>
      <c r="O227" s="4">
        <v>14342</v>
      </c>
      <c r="P227" s="4">
        <v>0</v>
      </c>
      <c r="Q227" s="4">
        <v>0</v>
      </c>
      <c r="R227" s="4">
        <v>-14342</v>
      </c>
      <c r="S227" s="4">
        <v>348</v>
      </c>
      <c r="T227" s="4">
        <v>-13994</v>
      </c>
      <c r="U227" s="4">
        <v>0</v>
      </c>
      <c r="V227" s="4">
        <v>0</v>
      </c>
      <c r="W227" s="4">
        <v>376</v>
      </c>
      <c r="X227" s="4">
        <v>0</v>
      </c>
      <c r="Y227" s="4">
        <v>0</v>
      </c>
      <c r="Z227" s="4">
        <v>-376</v>
      </c>
      <c r="AA227" s="4">
        <v>0</v>
      </c>
      <c r="AB227" s="4">
        <v>0</v>
      </c>
      <c r="AC227" s="4">
        <v>418</v>
      </c>
      <c r="AD227" s="4">
        <v>0</v>
      </c>
      <c r="AE227" s="4">
        <v>0</v>
      </c>
      <c r="AF227" s="4">
        <v>-418</v>
      </c>
      <c r="AG227" s="93">
        <f t="shared" si="241"/>
        <v>0</v>
      </c>
      <c r="AH227" s="96">
        <f t="shared" si="242"/>
        <v>0</v>
      </c>
      <c r="AI227" s="4">
        <f t="shared" si="243"/>
        <v>4047.2779369627506</v>
      </c>
      <c r="AJ227" s="4">
        <f t="shared" si="244"/>
        <v>0</v>
      </c>
      <c r="AK227" s="4">
        <f t="shared" si="245"/>
        <v>0</v>
      </c>
      <c r="AL227" s="17">
        <f t="shared" si="246"/>
        <v>-4047.2779369627506</v>
      </c>
      <c r="AM227" s="4">
        <f t="shared" si="247"/>
        <v>76.790830945558739</v>
      </c>
      <c r="AN227" s="4">
        <f t="shared" si="248"/>
        <v>-3970.4871060171918</v>
      </c>
      <c r="AO227" s="4">
        <f t="shared" si="249"/>
        <v>0</v>
      </c>
      <c r="AP227" s="4">
        <f t="shared" si="250"/>
        <v>0</v>
      </c>
      <c r="AQ227" s="4">
        <f t="shared" si="251"/>
        <v>4109.4555873925501</v>
      </c>
      <c r="AR227" s="4">
        <f t="shared" si="252"/>
        <v>0</v>
      </c>
      <c r="AS227" s="4">
        <f t="shared" si="253"/>
        <v>0</v>
      </c>
      <c r="AT227" s="17">
        <f t="shared" si="254"/>
        <v>-4109.4555873925501</v>
      </c>
      <c r="AU227" s="4">
        <f t="shared" si="255"/>
        <v>99.713467048710598</v>
      </c>
      <c r="AV227" s="4">
        <f t="shared" si="256"/>
        <v>-4009.7421203438394</v>
      </c>
      <c r="AW227" s="4">
        <f t="shared" si="257"/>
        <v>0</v>
      </c>
      <c r="AX227" s="4">
        <f t="shared" si="258"/>
        <v>0</v>
      </c>
      <c r="AY227" s="4">
        <f t="shared" si="259"/>
        <v>107.73638968481376</v>
      </c>
      <c r="AZ227" s="4">
        <f t="shared" si="260"/>
        <v>0</v>
      </c>
      <c r="BA227" s="4">
        <f t="shared" si="261"/>
        <v>0</v>
      </c>
      <c r="BB227" s="20">
        <f t="shared" si="262"/>
        <v>-107.73638968481376</v>
      </c>
      <c r="BC227" s="4">
        <f t="shared" si="263"/>
        <v>0</v>
      </c>
      <c r="BD227" s="4">
        <f t="shared" si="264"/>
        <v>0</v>
      </c>
      <c r="BE227" s="4">
        <f t="shared" si="265"/>
        <v>119.77077363896848</v>
      </c>
      <c r="BF227" s="4">
        <f t="shared" si="266"/>
        <v>0</v>
      </c>
      <c r="BG227" s="4">
        <f t="shared" si="267"/>
        <v>0</v>
      </c>
      <c r="BH227" s="20">
        <f t="shared" si="268"/>
        <v>-119.77077363896848</v>
      </c>
      <c r="BI227" s="194">
        <f t="shared" ref="BI227:BI290" si="269">(AT227+BH227)/(AL227+BB227)-1</f>
        <v>1.7860837183642619E-2</v>
      </c>
      <c r="BJ227" s="184">
        <f t="shared" si="240"/>
        <v>1.2576406941614771E-2</v>
      </c>
    </row>
    <row r="228" spans="1:62" ht="12">
      <c r="A228" s="3" t="s">
        <v>485</v>
      </c>
      <c r="B228" s="4">
        <v>3415</v>
      </c>
      <c r="C228" s="51" t="s">
        <v>486</v>
      </c>
      <c r="D228" s="4">
        <v>19</v>
      </c>
      <c r="E228" s="4">
        <v>5378</v>
      </c>
      <c r="F228" s="4">
        <v>0</v>
      </c>
      <c r="G228" s="4">
        <v>27336</v>
      </c>
      <c r="H228" s="4">
        <v>36</v>
      </c>
      <c r="I228" s="4" t="s">
        <v>44</v>
      </c>
      <c r="J228" s="4">
        <v>-21994</v>
      </c>
      <c r="K228" s="4">
        <v>0</v>
      </c>
      <c r="L228" s="4">
        <v>-21994</v>
      </c>
      <c r="M228" s="4">
        <v>4693</v>
      </c>
      <c r="N228" s="4">
        <v>0</v>
      </c>
      <c r="O228" s="4">
        <v>27183</v>
      </c>
      <c r="P228" s="4">
        <v>16</v>
      </c>
      <c r="Q228" s="4" t="s">
        <v>44</v>
      </c>
      <c r="R228" s="4">
        <v>-22506</v>
      </c>
      <c r="S228" s="4">
        <v>33</v>
      </c>
      <c r="T228" s="4">
        <v>-22473</v>
      </c>
      <c r="U228" s="4" t="s">
        <v>44</v>
      </c>
      <c r="V228" s="4" t="s">
        <v>44</v>
      </c>
      <c r="W228" s="4">
        <v>383</v>
      </c>
      <c r="X228" s="4" t="s">
        <v>44</v>
      </c>
      <c r="Y228" s="4" t="s">
        <v>44</v>
      </c>
      <c r="Z228" s="4">
        <v>-383</v>
      </c>
      <c r="AA228" s="4" t="s">
        <v>44</v>
      </c>
      <c r="AB228" s="4" t="s">
        <v>44</v>
      </c>
      <c r="AC228" s="4">
        <v>414</v>
      </c>
      <c r="AD228" s="4" t="s">
        <v>44</v>
      </c>
      <c r="AE228" s="4" t="s">
        <v>44</v>
      </c>
      <c r="AF228" s="4">
        <v>-414</v>
      </c>
      <c r="AG228" s="93">
        <f t="shared" si="241"/>
        <v>1574.8169838945828</v>
      </c>
      <c r="AH228" s="96">
        <f t="shared" si="242"/>
        <v>0</v>
      </c>
      <c r="AI228" s="4">
        <f t="shared" si="243"/>
        <v>8004.685212298682</v>
      </c>
      <c r="AJ228" s="4">
        <f t="shared" si="244"/>
        <v>10.541727672035138</v>
      </c>
      <c r="AK228" s="4" t="e">
        <f t="shared" si="245"/>
        <v>#VALUE!</v>
      </c>
      <c r="AL228" s="17">
        <f t="shared" si="246"/>
        <v>-6440.4099560761351</v>
      </c>
      <c r="AM228" s="4">
        <f t="shared" si="247"/>
        <v>0</v>
      </c>
      <c r="AN228" s="4">
        <f t="shared" si="248"/>
        <v>-6440.4099560761351</v>
      </c>
      <c r="AO228" s="4">
        <f t="shared" si="249"/>
        <v>1374.2313323572475</v>
      </c>
      <c r="AP228" s="4">
        <f t="shared" si="250"/>
        <v>0</v>
      </c>
      <c r="AQ228" s="4">
        <f t="shared" si="251"/>
        <v>7959.8828696925329</v>
      </c>
      <c r="AR228" s="4">
        <f t="shared" si="252"/>
        <v>4.6852122986822842</v>
      </c>
      <c r="AS228" s="4" t="e">
        <f t="shared" si="253"/>
        <v>#VALUE!</v>
      </c>
      <c r="AT228" s="17">
        <f t="shared" si="254"/>
        <v>-6590.3367496339679</v>
      </c>
      <c r="AU228" s="4">
        <f t="shared" si="255"/>
        <v>9.6632503660322104</v>
      </c>
      <c r="AV228" s="4">
        <f t="shared" si="256"/>
        <v>-6580.6734992679358</v>
      </c>
      <c r="AW228" s="4" t="e">
        <f t="shared" si="257"/>
        <v>#VALUE!</v>
      </c>
      <c r="AX228" s="4" t="e">
        <f t="shared" si="258"/>
        <v>#VALUE!</v>
      </c>
      <c r="AY228" s="4">
        <f t="shared" si="259"/>
        <v>112.15226939970718</v>
      </c>
      <c r="AZ228" s="4" t="e">
        <f t="shared" si="260"/>
        <v>#VALUE!</v>
      </c>
      <c r="BA228" s="4" t="e">
        <f t="shared" si="261"/>
        <v>#VALUE!</v>
      </c>
      <c r="BB228" s="20">
        <f t="shared" si="262"/>
        <v>-112.15226939970718</v>
      </c>
      <c r="BC228" s="4" t="e">
        <f t="shared" si="263"/>
        <v>#VALUE!</v>
      </c>
      <c r="BD228" s="4" t="e">
        <f t="shared" si="264"/>
        <v>#VALUE!</v>
      </c>
      <c r="BE228" s="4">
        <f t="shared" si="265"/>
        <v>121.2298682284041</v>
      </c>
      <c r="BF228" s="4" t="e">
        <f t="shared" si="266"/>
        <v>#VALUE!</v>
      </c>
      <c r="BG228" s="4" t="e">
        <f t="shared" si="267"/>
        <v>#VALUE!</v>
      </c>
      <c r="BH228" s="20">
        <f t="shared" si="268"/>
        <v>-121.2298682284041</v>
      </c>
      <c r="BI228" s="194">
        <f t="shared" si="269"/>
        <v>2.4265987397774413E-2</v>
      </c>
      <c r="BJ228" s="184">
        <f t="shared" si="240"/>
        <v>2.279125888188771E-2</v>
      </c>
    </row>
    <row r="229" spans="1:62" ht="12">
      <c r="A229" s="3" t="s">
        <v>455</v>
      </c>
      <c r="B229" s="4">
        <v>3329</v>
      </c>
      <c r="C229" s="51" t="s">
        <v>456</v>
      </c>
      <c r="D229" s="4">
        <v>10</v>
      </c>
      <c r="E229" s="4">
        <v>631</v>
      </c>
      <c r="F229" s="4">
        <v>0</v>
      </c>
      <c r="G229" s="4">
        <v>15292</v>
      </c>
      <c r="H229" s="4">
        <v>69</v>
      </c>
      <c r="I229" s="4">
        <v>0</v>
      </c>
      <c r="J229" s="4">
        <v>-14730</v>
      </c>
      <c r="K229" s="4">
        <v>0</v>
      </c>
      <c r="L229" s="4">
        <v>-14730</v>
      </c>
      <c r="M229" s="4">
        <v>630</v>
      </c>
      <c r="N229" s="4">
        <v>0</v>
      </c>
      <c r="O229" s="4">
        <v>16026</v>
      </c>
      <c r="P229" s="4">
        <v>75</v>
      </c>
      <c r="Q229" s="4">
        <v>0</v>
      </c>
      <c r="R229" s="4">
        <v>-15471</v>
      </c>
      <c r="S229" s="4">
        <v>0</v>
      </c>
      <c r="T229" s="4">
        <v>-15471</v>
      </c>
      <c r="U229" s="4">
        <v>24</v>
      </c>
      <c r="V229" s="4">
        <v>0</v>
      </c>
      <c r="W229" s="4">
        <v>351</v>
      </c>
      <c r="X229" s="4">
        <v>3</v>
      </c>
      <c r="Y229" s="4">
        <v>0</v>
      </c>
      <c r="Z229" s="4">
        <v>-330</v>
      </c>
      <c r="AA229" s="4">
        <v>26</v>
      </c>
      <c r="AB229" s="4">
        <v>0</v>
      </c>
      <c r="AC229" s="4">
        <v>348</v>
      </c>
      <c r="AD229" s="4">
        <v>3</v>
      </c>
      <c r="AE229" s="4">
        <v>0</v>
      </c>
      <c r="AF229" s="4">
        <v>-325</v>
      </c>
      <c r="AG229" s="93">
        <f t="shared" si="241"/>
        <v>189.54641033343347</v>
      </c>
      <c r="AH229" s="96">
        <f t="shared" si="242"/>
        <v>0</v>
      </c>
      <c r="AI229" s="4">
        <f t="shared" si="243"/>
        <v>4593.571643136077</v>
      </c>
      <c r="AJ229" s="4">
        <f t="shared" si="244"/>
        <v>20.726945028537099</v>
      </c>
      <c r="AK229" s="4">
        <f t="shared" si="245"/>
        <v>0</v>
      </c>
      <c r="AL229" s="17">
        <f t="shared" si="246"/>
        <v>-4424.7521778311802</v>
      </c>
      <c r="AM229" s="4">
        <f t="shared" si="247"/>
        <v>0</v>
      </c>
      <c r="AN229" s="4">
        <f t="shared" si="248"/>
        <v>-4424.7521778311802</v>
      </c>
      <c r="AO229" s="4">
        <f t="shared" si="249"/>
        <v>189.24601982577352</v>
      </c>
      <c r="AP229" s="4">
        <f t="shared" si="250"/>
        <v>0</v>
      </c>
      <c r="AQ229" s="4">
        <f t="shared" si="251"/>
        <v>4814.0582757584862</v>
      </c>
      <c r="AR229" s="4">
        <f t="shared" si="252"/>
        <v>22.529288074496847</v>
      </c>
      <c r="AS229" s="4">
        <f t="shared" si="253"/>
        <v>0</v>
      </c>
      <c r="AT229" s="17">
        <f t="shared" si="254"/>
        <v>-4647.3415440072094</v>
      </c>
      <c r="AU229" s="4">
        <f t="shared" si="255"/>
        <v>0</v>
      </c>
      <c r="AV229" s="4">
        <f t="shared" si="256"/>
        <v>-4647.3415440072094</v>
      </c>
      <c r="AW229" s="4">
        <f t="shared" si="257"/>
        <v>7.2093721838389904</v>
      </c>
      <c r="AX229" s="4">
        <f t="shared" si="258"/>
        <v>0</v>
      </c>
      <c r="AY229" s="4">
        <f t="shared" si="259"/>
        <v>105.43706818864524</v>
      </c>
      <c r="AZ229" s="4">
        <f t="shared" si="260"/>
        <v>0.9011715229798738</v>
      </c>
      <c r="BA229" s="4">
        <f t="shared" si="261"/>
        <v>0</v>
      </c>
      <c r="BB229" s="20">
        <f t="shared" si="262"/>
        <v>-99.128867527786127</v>
      </c>
      <c r="BC229" s="4">
        <f t="shared" si="263"/>
        <v>7.8101531991589068</v>
      </c>
      <c r="BD229" s="4">
        <f t="shared" si="264"/>
        <v>0</v>
      </c>
      <c r="BE229" s="4">
        <f t="shared" si="265"/>
        <v>104.53589666566536</v>
      </c>
      <c r="BF229" s="4">
        <f t="shared" si="266"/>
        <v>0.9011715229798738</v>
      </c>
      <c r="BG229" s="4">
        <f t="shared" si="267"/>
        <v>0</v>
      </c>
      <c r="BH229" s="20">
        <f t="shared" si="268"/>
        <v>-97.626914989486338</v>
      </c>
      <c r="BI229" s="194">
        <f t="shared" si="269"/>
        <v>4.8871181938910935E-2</v>
      </c>
      <c r="BJ229" s="184">
        <f t="shared" si="240"/>
        <v>4.8871181938910935E-2</v>
      </c>
    </row>
    <row r="230" spans="1:62" ht="12">
      <c r="A230" s="3" t="s">
        <v>395</v>
      </c>
      <c r="B230" s="4">
        <v>3296</v>
      </c>
      <c r="C230" s="51" t="s">
        <v>396</v>
      </c>
      <c r="D230" s="4">
        <v>19</v>
      </c>
      <c r="E230" s="4">
        <v>3892</v>
      </c>
      <c r="F230" s="4">
        <v>0</v>
      </c>
      <c r="G230" s="4">
        <v>22404</v>
      </c>
      <c r="H230" s="4">
        <v>265</v>
      </c>
      <c r="I230" s="4" t="s">
        <v>44</v>
      </c>
      <c r="J230" s="4">
        <v>-18777</v>
      </c>
      <c r="K230" s="4">
        <v>0</v>
      </c>
      <c r="L230" s="4">
        <v>-18777</v>
      </c>
      <c r="M230" s="4">
        <v>2619</v>
      </c>
      <c r="N230" s="4">
        <v>0</v>
      </c>
      <c r="O230" s="4">
        <v>21192</v>
      </c>
      <c r="P230" s="4">
        <v>232</v>
      </c>
      <c r="Q230" s="4" t="s">
        <v>44</v>
      </c>
      <c r="R230" s="4">
        <v>-18805</v>
      </c>
      <c r="S230" s="4">
        <v>0</v>
      </c>
      <c r="T230" s="4">
        <v>-18805</v>
      </c>
      <c r="U230" s="4">
        <v>0</v>
      </c>
      <c r="V230" s="4">
        <v>0</v>
      </c>
      <c r="W230" s="4">
        <v>374</v>
      </c>
      <c r="X230" s="4" t="s">
        <v>44</v>
      </c>
      <c r="Y230" s="4" t="s">
        <v>44</v>
      </c>
      <c r="Z230" s="4">
        <v>-374</v>
      </c>
      <c r="AA230" s="4">
        <v>0</v>
      </c>
      <c r="AB230" s="4">
        <v>0</v>
      </c>
      <c r="AC230" s="4">
        <v>392</v>
      </c>
      <c r="AD230" s="4" t="s">
        <v>44</v>
      </c>
      <c r="AE230" s="4" t="s">
        <v>44</v>
      </c>
      <c r="AF230" s="4">
        <v>-392</v>
      </c>
      <c r="AG230" s="93">
        <f t="shared" si="241"/>
        <v>1180.8252427184466</v>
      </c>
      <c r="AH230" s="96">
        <f t="shared" si="242"/>
        <v>0</v>
      </c>
      <c r="AI230" s="4">
        <f t="shared" si="243"/>
        <v>6797.3300970873788</v>
      </c>
      <c r="AJ230" s="4">
        <f t="shared" si="244"/>
        <v>80.400485436893206</v>
      </c>
      <c r="AK230" s="4" t="e">
        <f t="shared" si="245"/>
        <v>#VALUE!</v>
      </c>
      <c r="AL230" s="17">
        <f t="shared" si="246"/>
        <v>-5696.905339805825</v>
      </c>
      <c r="AM230" s="4">
        <f t="shared" si="247"/>
        <v>0</v>
      </c>
      <c r="AN230" s="4">
        <f t="shared" si="248"/>
        <v>-5696.905339805825</v>
      </c>
      <c r="AO230" s="4">
        <f t="shared" si="249"/>
        <v>794.59951456310682</v>
      </c>
      <c r="AP230" s="4">
        <f t="shared" si="250"/>
        <v>0</v>
      </c>
      <c r="AQ230" s="4">
        <f t="shared" si="251"/>
        <v>6429.6116504854372</v>
      </c>
      <c r="AR230" s="4">
        <f t="shared" si="252"/>
        <v>70.388349514563103</v>
      </c>
      <c r="AS230" s="4" t="e">
        <f t="shared" si="253"/>
        <v>#VALUE!</v>
      </c>
      <c r="AT230" s="17">
        <f t="shared" si="254"/>
        <v>-5705.4004854368932</v>
      </c>
      <c r="AU230" s="4">
        <f t="shared" si="255"/>
        <v>0</v>
      </c>
      <c r="AV230" s="4">
        <f t="shared" si="256"/>
        <v>-5705.4004854368932</v>
      </c>
      <c r="AW230" s="4">
        <f t="shared" si="257"/>
        <v>0</v>
      </c>
      <c r="AX230" s="4">
        <f t="shared" si="258"/>
        <v>0</v>
      </c>
      <c r="AY230" s="4">
        <f t="shared" si="259"/>
        <v>113.47087378640776</v>
      </c>
      <c r="AZ230" s="4" t="e">
        <f t="shared" si="260"/>
        <v>#VALUE!</v>
      </c>
      <c r="BA230" s="4" t="e">
        <f t="shared" si="261"/>
        <v>#VALUE!</v>
      </c>
      <c r="BB230" s="20">
        <f t="shared" si="262"/>
        <v>-113.47087378640776</v>
      </c>
      <c r="BC230" s="4">
        <f t="shared" si="263"/>
        <v>0</v>
      </c>
      <c r="BD230" s="4">
        <f t="shared" si="264"/>
        <v>0</v>
      </c>
      <c r="BE230" s="4">
        <f t="shared" si="265"/>
        <v>118.93203883495146</v>
      </c>
      <c r="BF230" s="4" t="e">
        <f t="shared" si="266"/>
        <v>#VALUE!</v>
      </c>
      <c r="BG230" s="4" t="e">
        <f t="shared" si="267"/>
        <v>#VALUE!</v>
      </c>
      <c r="BH230" s="20">
        <f t="shared" si="268"/>
        <v>-118.93203883495146</v>
      </c>
      <c r="BI230" s="194">
        <f t="shared" si="269"/>
        <v>2.4019633439507082E-3</v>
      </c>
      <c r="BJ230" s="184">
        <f t="shared" si="240"/>
        <v>2.4019633439507082E-3</v>
      </c>
    </row>
    <row r="231" spans="1:62" ht="12">
      <c r="A231" s="3" t="s">
        <v>493</v>
      </c>
      <c r="B231" s="4">
        <v>3260</v>
      </c>
      <c r="C231" s="51" t="s">
        <v>494</v>
      </c>
      <c r="D231" s="4">
        <v>9</v>
      </c>
      <c r="E231" s="4">
        <v>314</v>
      </c>
      <c r="F231" s="4" t="s">
        <v>44</v>
      </c>
      <c r="G231" s="4">
        <v>15603</v>
      </c>
      <c r="H231" s="4" t="s">
        <v>44</v>
      </c>
      <c r="I231" s="4" t="s">
        <v>44</v>
      </c>
      <c r="J231" s="4">
        <v>-15289</v>
      </c>
      <c r="K231" s="4">
        <v>134</v>
      </c>
      <c r="L231" s="4">
        <v>-15155</v>
      </c>
      <c r="M231" s="4">
        <v>274</v>
      </c>
      <c r="N231" s="4" t="s">
        <v>44</v>
      </c>
      <c r="O231" s="4">
        <v>16270</v>
      </c>
      <c r="P231" s="4" t="s">
        <v>44</v>
      </c>
      <c r="Q231" s="4" t="s">
        <v>44</v>
      </c>
      <c r="R231" s="4">
        <v>-15996</v>
      </c>
      <c r="S231" s="4">
        <v>144</v>
      </c>
      <c r="T231" s="4">
        <v>-15852</v>
      </c>
      <c r="U231" s="4">
        <v>0</v>
      </c>
      <c r="V231" s="4" t="s">
        <v>44</v>
      </c>
      <c r="W231" s="4">
        <v>320</v>
      </c>
      <c r="X231" s="4" t="s">
        <v>44</v>
      </c>
      <c r="Y231" s="4" t="s">
        <v>44</v>
      </c>
      <c r="Z231" s="4">
        <v>-320</v>
      </c>
      <c r="AA231" s="4">
        <v>0</v>
      </c>
      <c r="AB231" s="4" t="s">
        <v>44</v>
      </c>
      <c r="AC231" s="4">
        <v>330</v>
      </c>
      <c r="AD231" s="4" t="s">
        <v>44</v>
      </c>
      <c r="AE231" s="4" t="s">
        <v>44</v>
      </c>
      <c r="AF231" s="4">
        <v>-330</v>
      </c>
      <c r="AG231" s="93">
        <f t="shared" si="241"/>
        <v>96.319018404907979</v>
      </c>
      <c r="AH231" s="96" t="e">
        <f t="shared" si="242"/>
        <v>#VALUE!</v>
      </c>
      <c r="AI231" s="4">
        <f t="shared" si="243"/>
        <v>4786.1963190184051</v>
      </c>
      <c r="AJ231" s="4" t="e">
        <f t="shared" si="244"/>
        <v>#VALUE!</v>
      </c>
      <c r="AK231" s="4" t="e">
        <f t="shared" si="245"/>
        <v>#VALUE!</v>
      </c>
      <c r="AL231" s="17">
        <f t="shared" si="246"/>
        <v>-4689.877300613497</v>
      </c>
      <c r="AM231" s="4">
        <f t="shared" si="247"/>
        <v>41.104294478527606</v>
      </c>
      <c r="AN231" s="4">
        <f t="shared" si="248"/>
        <v>-4648.7730061349694</v>
      </c>
      <c r="AO231" s="4">
        <f t="shared" si="249"/>
        <v>84.049079754601223</v>
      </c>
      <c r="AP231" s="4" t="e">
        <f t="shared" si="250"/>
        <v>#VALUE!</v>
      </c>
      <c r="AQ231" s="4">
        <f t="shared" si="251"/>
        <v>4990.7975460122698</v>
      </c>
      <c r="AR231" s="4" t="e">
        <f t="shared" si="252"/>
        <v>#VALUE!</v>
      </c>
      <c r="AS231" s="4" t="e">
        <f t="shared" si="253"/>
        <v>#VALUE!</v>
      </c>
      <c r="AT231" s="17">
        <f t="shared" si="254"/>
        <v>-4906.748466257669</v>
      </c>
      <c r="AU231" s="4">
        <f t="shared" si="255"/>
        <v>44.171779141104295</v>
      </c>
      <c r="AV231" s="4">
        <f t="shared" si="256"/>
        <v>-4862.5766871165642</v>
      </c>
      <c r="AW231" s="4">
        <f t="shared" si="257"/>
        <v>0</v>
      </c>
      <c r="AX231" s="4" t="e">
        <f t="shared" si="258"/>
        <v>#VALUE!</v>
      </c>
      <c r="AY231" s="4">
        <f t="shared" si="259"/>
        <v>98.159509202453989</v>
      </c>
      <c r="AZ231" s="4" t="e">
        <f t="shared" si="260"/>
        <v>#VALUE!</v>
      </c>
      <c r="BA231" s="4" t="e">
        <f t="shared" si="261"/>
        <v>#VALUE!</v>
      </c>
      <c r="BB231" s="20">
        <f t="shared" si="262"/>
        <v>-98.159509202453989</v>
      </c>
      <c r="BC231" s="4">
        <f t="shared" si="263"/>
        <v>0</v>
      </c>
      <c r="BD231" s="4" t="e">
        <f t="shared" si="264"/>
        <v>#VALUE!</v>
      </c>
      <c r="BE231" s="4">
        <f t="shared" si="265"/>
        <v>101.22699386503068</v>
      </c>
      <c r="BF231" s="4" t="e">
        <f t="shared" si="266"/>
        <v>#VALUE!</v>
      </c>
      <c r="BG231" s="4" t="e">
        <f t="shared" si="267"/>
        <v>#VALUE!</v>
      </c>
      <c r="BH231" s="20">
        <f t="shared" si="268"/>
        <v>-101.22699386503068</v>
      </c>
      <c r="BI231" s="194">
        <f t="shared" si="269"/>
        <v>4.5935037478378016E-2</v>
      </c>
      <c r="BJ231" s="184">
        <f t="shared" si="240"/>
        <v>4.5686591276252075E-2</v>
      </c>
    </row>
    <row r="232" spans="1:62" ht="12">
      <c r="A232" s="3" t="s">
        <v>383</v>
      </c>
      <c r="B232" s="4">
        <v>3184</v>
      </c>
      <c r="C232" s="51" t="s">
        <v>384</v>
      </c>
      <c r="D232" s="4">
        <v>18</v>
      </c>
      <c r="E232" s="4">
        <v>0</v>
      </c>
      <c r="F232" s="4" t="s">
        <v>44</v>
      </c>
      <c r="G232" s="4">
        <v>16570</v>
      </c>
      <c r="H232" s="4" t="s">
        <v>44</v>
      </c>
      <c r="I232" s="4" t="s">
        <v>44</v>
      </c>
      <c r="J232" s="4">
        <v>-16570</v>
      </c>
      <c r="K232" s="4">
        <v>75</v>
      </c>
      <c r="L232" s="4">
        <v>-16495</v>
      </c>
      <c r="M232" s="4">
        <v>33</v>
      </c>
      <c r="N232" s="4" t="s">
        <v>44</v>
      </c>
      <c r="O232" s="4">
        <v>16682</v>
      </c>
      <c r="P232" s="4" t="s">
        <v>44</v>
      </c>
      <c r="Q232" s="4" t="s">
        <v>44</v>
      </c>
      <c r="R232" s="4">
        <v>-16649</v>
      </c>
      <c r="S232" s="4">
        <v>81</v>
      </c>
      <c r="T232" s="4">
        <v>-16568</v>
      </c>
      <c r="U232" s="4">
        <v>0</v>
      </c>
      <c r="V232" s="4">
        <v>0</v>
      </c>
      <c r="W232" s="4">
        <v>435</v>
      </c>
      <c r="X232" s="4">
        <v>0</v>
      </c>
      <c r="Y232" s="4">
        <v>0</v>
      </c>
      <c r="Z232" s="4">
        <v>-435</v>
      </c>
      <c r="AA232" s="4">
        <v>0</v>
      </c>
      <c r="AB232" s="4">
        <v>0</v>
      </c>
      <c r="AC232" s="4">
        <v>474</v>
      </c>
      <c r="AD232" s="4">
        <v>0</v>
      </c>
      <c r="AE232" s="4">
        <v>0</v>
      </c>
      <c r="AF232" s="4">
        <v>-474</v>
      </c>
      <c r="AG232" s="93">
        <f t="shared" si="241"/>
        <v>0</v>
      </c>
      <c r="AH232" s="96" t="e">
        <f t="shared" si="242"/>
        <v>#VALUE!</v>
      </c>
      <c r="AI232" s="4">
        <f t="shared" si="243"/>
        <v>5204.145728643216</v>
      </c>
      <c r="AJ232" s="4" t="e">
        <f t="shared" si="244"/>
        <v>#VALUE!</v>
      </c>
      <c r="AK232" s="4" t="e">
        <f t="shared" si="245"/>
        <v>#VALUE!</v>
      </c>
      <c r="AL232" s="17">
        <f t="shared" si="246"/>
        <v>-5204.145728643216</v>
      </c>
      <c r="AM232" s="4">
        <f t="shared" si="247"/>
        <v>23.555276381909547</v>
      </c>
      <c r="AN232" s="4">
        <f t="shared" si="248"/>
        <v>-5180.5904522613064</v>
      </c>
      <c r="AO232" s="4">
        <f t="shared" si="249"/>
        <v>10.364321608040202</v>
      </c>
      <c r="AP232" s="4" t="e">
        <f t="shared" si="250"/>
        <v>#VALUE!</v>
      </c>
      <c r="AQ232" s="4">
        <f t="shared" si="251"/>
        <v>5239.3216080402008</v>
      </c>
      <c r="AR232" s="4" t="e">
        <f t="shared" si="252"/>
        <v>#VALUE!</v>
      </c>
      <c r="AS232" s="4" t="e">
        <f t="shared" si="253"/>
        <v>#VALUE!</v>
      </c>
      <c r="AT232" s="17">
        <f t="shared" si="254"/>
        <v>-5228.9572864321608</v>
      </c>
      <c r="AU232" s="4">
        <f t="shared" si="255"/>
        <v>25.439698492462313</v>
      </c>
      <c r="AV232" s="4">
        <f t="shared" si="256"/>
        <v>-5203.5175879396984</v>
      </c>
      <c r="AW232" s="4">
        <f t="shared" si="257"/>
        <v>0</v>
      </c>
      <c r="AX232" s="4">
        <f t="shared" si="258"/>
        <v>0</v>
      </c>
      <c r="AY232" s="4">
        <f t="shared" si="259"/>
        <v>136.62060301507537</v>
      </c>
      <c r="AZ232" s="4">
        <f t="shared" si="260"/>
        <v>0</v>
      </c>
      <c r="BA232" s="4">
        <f t="shared" si="261"/>
        <v>0</v>
      </c>
      <c r="BB232" s="20">
        <f t="shared" si="262"/>
        <v>-136.62060301507537</v>
      </c>
      <c r="BC232" s="4">
        <f t="shared" si="263"/>
        <v>0</v>
      </c>
      <c r="BD232" s="4">
        <f t="shared" si="264"/>
        <v>0</v>
      </c>
      <c r="BE232" s="4">
        <f t="shared" si="265"/>
        <v>148.86934673366835</v>
      </c>
      <c r="BF232" s="4">
        <f t="shared" si="266"/>
        <v>0</v>
      </c>
      <c r="BG232" s="4">
        <f t="shared" si="267"/>
        <v>0</v>
      </c>
      <c r="BH232" s="20">
        <f t="shared" si="268"/>
        <v>-148.86934673366835</v>
      </c>
      <c r="BI232" s="194">
        <f t="shared" si="269"/>
        <v>6.9391355483681139E-3</v>
      </c>
      <c r="BJ232" s="184">
        <f t="shared" si="240"/>
        <v>6.6154754873006816E-3</v>
      </c>
    </row>
    <row r="233" spans="1:62" ht="12">
      <c r="A233" s="3" t="s">
        <v>93</v>
      </c>
      <c r="B233" s="4">
        <v>3134</v>
      </c>
      <c r="C233" s="51" t="s">
        <v>94</v>
      </c>
      <c r="D233" s="4">
        <v>12</v>
      </c>
      <c r="E233" s="4">
        <v>0</v>
      </c>
      <c r="F233" s="4">
        <v>0</v>
      </c>
      <c r="G233" s="4">
        <v>17597</v>
      </c>
      <c r="H233" s="4">
        <v>0</v>
      </c>
      <c r="I233" s="4">
        <v>0</v>
      </c>
      <c r="J233" s="4">
        <v>-17597</v>
      </c>
      <c r="K233" s="4">
        <v>0</v>
      </c>
      <c r="L233" s="4">
        <v>-17597</v>
      </c>
      <c r="M233" s="4">
        <v>0</v>
      </c>
      <c r="N233" s="4">
        <v>0</v>
      </c>
      <c r="O233" s="4">
        <v>18052</v>
      </c>
      <c r="P233" s="4">
        <v>0</v>
      </c>
      <c r="Q233" s="4">
        <v>0</v>
      </c>
      <c r="R233" s="4">
        <v>-18052</v>
      </c>
      <c r="S233" s="4">
        <v>0</v>
      </c>
      <c r="T233" s="4">
        <v>-18052</v>
      </c>
      <c r="U233" s="4">
        <v>0</v>
      </c>
      <c r="V233" s="4">
        <v>0</v>
      </c>
      <c r="W233" s="4">
        <v>342</v>
      </c>
      <c r="X233" s="4">
        <v>0</v>
      </c>
      <c r="Y233" s="4">
        <v>0</v>
      </c>
      <c r="Z233" s="4">
        <v>-342</v>
      </c>
      <c r="AA233" s="4">
        <v>0</v>
      </c>
      <c r="AB233" s="4">
        <v>0</v>
      </c>
      <c r="AC233" s="4">
        <v>329</v>
      </c>
      <c r="AD233" s="4">
        <v>0</v>
      </c>
      <c r="AE233" s="4">
        <v>0</v>
      </c>
      <c r="AF233" s="4">
        <v>-329</v>
      </c>
      <c r="AG233" s="93">
        <f t="shared" si="241"/>
        <v>0</v>
      </c>
      <c r="AH233" s="96">
        <f t="shared" si="242"/>
        <v>0</v>
      </c>
      <c r="AI233" s="4">
        <f t="shared" si="243"/>
        <v>5614.8691767708997</v>
      </c>
      <c r="AJ233" s="4">
        <f t="shared" si="244"/>
        <v>0</v>
      </c>
      <c r="AK233" s="4">
        <f t="shared" si="245"/>
        <v>0</v>
      </c>
      <c r="AL233" s="17">
        <f t="shared" si="246"/>
        <v>-5614.8691767708997</v>
      </c>
      <c r="AM233" s="4">
        <f t="shared" si="247"/>
        <v>0</v>
      </c>
      <c r="AN233" s="4">
        <f t="shared" si="248"/>
        <v>-5614.8691767708997</v>
      </c>
      <c r="AO233" s="4">
        <f t="shared" si="249"/>
        <v>0</v>
      </c>
      <c r="AP233" s="4">
        <f t="shared" si="250"/>
        <v>0</v>
      </c>
      <c r="AQ233" s="4">
        <f t="shared" si="251"/>
        <v>5760.0510529674539</v>
      </c>
      <c r="AR233" s="4">
        <f t="shared" si="252"/>
        <v>0</v>
      </c>
      <c r="AS233" s="4">
        <f t="shared" si="253"/>
        <v>0</v>
      </c>
      <c r="AT233" s="17">
        <f t="shared" si="254"/>
        <v>-5760.0510529674539</v>
      </c>
      <c r="AU233" s="4">
        <f t="shared" si="255"/>
        <v>0</v>
      </c>
      <c r="AV233" s="4">
        <f t="shared" si="256"/>
        <v>-5760.0510529674539</v>
      </c>
      <c r="AW233" s="4">
        <f t="shared" si="257"/>
        <v>0</v>
      </c>
      <c r="AX233" s="4">
        <f t="shared" si="258"/>
        <v>0</v>
      </c>
      <c r="AY233" s="4">
        <f t="shared" si="259"/>
        <v>109.12571793235482</v>
      </c>
      <c r="AZ233" s="4">
        <f t="shared" si="260"/>
        <v>0</v>
      </c>
      <c r="BA233" s="4">
        <f t="shared" si="261"/>
        <v>0</v>
      </c>
      <c r="BB233" s="20">
        <f t="shared" si="262"/>
        <v>-109.12571793235482</v>
      </c>
      <c r="BC233" s="4">
        <f t="shared" si="263"/>
        <v>0</v>
      </c>
      <c r="BD233" s="4">
        <f t="shared" si="264"/>
        <v>0</v>
      </c>
      <c r="BE233" s="4">
        <f t="shared" si="265"/>
        <v>104.97766432673899</v>
      </c>
      <c r="BF233" s="4">
        <f t="shared" si="266"/>
        <v>0</v>
      </c>
      <c r="BG233" s="4">
        <f t="shared" si="267"/>
        <v>0</v>
      </c>
      <c r="BH233" s="20">
        <f t="shared" si="268"/>
        <v>-104.97766432673899</v>
      </c>
      <c r="BI233" s="194">
        <f t="shared" si="269"/>
        <v>2.463905457383353E-2</v>
      </c>
      <c r="BJ233" s="184">
        <f t="shared" si="240"/>
        <v>2.463905457383353E-2</v>
      </c>
    </row>
    <row r="234" spans="1:62" ht="12">
      <c r="A234" s="3" t="s">
        <v>465</v>
      </c>
      <c r="B234" s="4">
        <v>3092</v>
      </c>
      <c r="C234" s="51" t="s">
        <v>466</v>
      </c>
      <c r="D234" s="4">
        <v>9</v>
      </c>
      <c r="E234" s="4">
        <v>30</v>
      </c>
      <c r="F234" s="4">
        <v>0</v>
      </c>
      <c r="G234" s="4">
        <v>16122</v>
      </c>
      <c r="H234" s="4">
        <v>11</v>
      </c>
      <c r="I234" s="4">
        <v>0</v>
      </c>
      <c r="J234" s="4">
        <v>-16103</v>
      </c>
      <c r="K234" s="4">
        <v>0</v>
      </c>
      <c r="L234" s="4">
        <v>-16103</v>
      </c>
      <c r="M234" s="4">
        <v>30</v>
      </c>
      <c r="N234" s="4">
        <v>0</v>
      </c>
      <c r="O234" s="4">
        <v>16231</v>
      </c>
      <c r="P234" s="4">
        <v>11</v>
      </c>
      <c r="Q234" s="4">
        <v>0</v>
      </c>
      <c r="R234" s="4">
        <v>-16212</v>
      </c>
      <c r="S234" s="4">
        <v>0</v>
      </c>
      <c r="T234" s="4">
        <v>-16212</v>
      </c>
      <c r="U234" s="4">
        <v>0</v>
      </c>
      <c r="V234" s="4">
        <v>0</v>
      </c>
      <c r="W234" s="4">
        <v>309</v>
      </c>
      <c r="X234" s="4">
        <v>0</v>
      </c>
      <c r="Y234" s="4">
        <v>0</v>
      </c>
      <c r="Z234" s="4">
        <v>-309</v>
      </c>
      <c r="AA234" s="4">
        <v>0</v>
      </c>
      <c r="AB234" s="4">
        <v>0</v>
      </c>
      <c r="AC234" s="4">
        <v>330</v>
      </c>
      <c r="AD234" s="4">
        <v>0</v>
      </c>
      <c r="AE234" s="4">
        <v>0</v>
      </c>
      <c r="AF234" s="4">
        <v>-330</v>
      </c>
      <c r="AG234" s="93">
        <f t="shared" si="241"/>
        <v>9.7024579560155235</v>
      </c>
      <c r="AH234" s="96">
        <f t="shared" si="242"/>
        <v>0</v>
      </c>
      <c r="AI234" s="4">
        <f t="shared" si="243"/>
        <v>5214.1009055627428</v>
      </c>
      <c r="AJ234" s="4">
        <f t="shared" si="244"/>
        <v>3.557567917205692</v>
      </c>
      <c r="AK234" s="4">
        <f t="shared" si="245"/>
        <v>0</v>
      </c>
      <c r="AL234" s="17">
        <f t="shared" si="246"/>
        <v>-5207.9560155239324</v>
      </c>
      <c r="AM234" s="4">
        <f t="shared" si="247"/>
        <v>0</v>
      </c>
      <c r="AN234" s="4">
        <f t="shared" si="248"/>
        <v>-5207.9560155239324</v>
      </c>
      <c r="AO234" s="4">
        <f t="shared" si="249"/>
        <v>9.7024579560155235</v>
      </c>
      <c r="AP234" s="4">
        <f t="shared" si="250"/>
        <v>0</v>
      </c>
      <c r="AQ234" s="4">
        <f t="shared" si="251"/>
        <v>5249.3531694695994</v>
      </c>
      <c r="AR234" s="4">
        <f t="shared" si="252"/>
        <v>3.557567917205692</v>
      </c>
      <c r="AS234" s="4">
        <f t="shared" si="253"/>
        <v>0</v>
      </c>
      <c r="AT234" s="17">
        <f t="shared" si="254"/>
        <v>-5243.2082794307889</v>
      </c>
      <c r="AU234" s="4">
        <f t="shared" si="255"/>
        <v>0</v>
      </c>
      <c r="AV234" s="4">
        <f t="shared" si="256"/>
        <v>-5243.2082794307889</v>
      </c>
      <c r="AW234" s="4">
        <f t="shared" si="257"/>
        <v>0</v>
      </c>
      <c r="AX234" s="4">
        <f t="shared" si="258"/>
        <v>0</v>
      </c>
      <c r="AY234" s="4">
        <f t="shared" si="259"/>
        <v>99.935316946959901</v>
      </c>
      <c r="AZ234" s="4">
        <f t="shared" si="260"/>
        <v>0</v>
      </c>
      <c r="BA234" s="4">
        <f t="shared" si="261"/>
        <v>0</v>
      </c>
      <c r="BB234" s="20">
        <f t="shared" si="262"/>
        <v>-99.935316946959901</v>
      </c>
      <c r="BC234" s="4">
        <f t="shared" si="263"/>
        <v>0</v>
      </c>
      <c r="BD234" s="4">
        <f t="shared" si="264"/>
        <v>0</v>
      </c>
      <c r="BE234" s="4">
        <f t="shared" si="265"/>
        <v>106.72703751617077</v>
      </c>
      <c r="BF234" s="4">
        <f t="shared" si="266"/>
        <v>0</v>
      </c>
      <c r="BG234" s="4">
        <f t="shared" si="267"/>
        <v>0</v>
      </c>
      <c r="BH234" s="20">
        <f t="shared" si="268"/>
        <v>-106.72703751617077</v>
      </c>
      <c r="BI234" s="194">
        <f t="shared" si="269"/>
        <v>7.9210333902024477E-3</v>
      </c>
      <c r="BJ234" s="184">
        <f t="shared" si="240"/>
        <v>7.9210333902024477E-3</v>
      </c>
    </row>
    <row r="235" spans="1:62" ht="12">
      <c r="A235" s="3" t="s">
        <v>423</v>
      </c>
      <c r="B235" s="4">
        <v>3066</v>
      </c>
      <c r="C235" s="51" t="s">
        <v>424</v>
      </c>
      <c r="D235" s="4">
        <v>19</v>
      </c>
      <c r="E235" s="4">
        <v>2611</v>
      </c>
      <c r="F235" s="4">
        <v>0</v>
      </c>
      <c r="G235" s="4">
        <v>21684</v>
      </c>
      <c r="H235" s="4">
        <v>53</v>
      </c>
      <c r="I235" s="4" t="s">
        <v>44</v>
      </c>
      <c r="J235" s="4">
        <v>-19126</v>
      </c>
      <c r="K235" s="4">
        <v>2</v>
      </c>
      <c r="L235" s="4">
        <v>-19124</v>
      </c>
      <c r="M235" s="4">
        <v>2675</v>
      </c>
      <c r="N235" s="4" t="s">
        <v>44</v>
      </c>
      <c r="O235" s="4">
        <v>22458</v>
      </c>
      <c r="P235" s="4">
        <v>45</v>
      </c>
      <c r="Q235" s="4" t="s">
        <v>44</v>
      </c>
      <c r="R235" s="4">
        <v>-19828</v>
      </c>
      <c r="S235" s="4">
        <v>7</v>
      </c>
      <c r="T235" s="4">
        <v>-19821</v>
      </c>
      <c r="U235" s="4">
        <v>0</v>
      </c>
      <c r="V235" s="4">
        <v>0</v>
      </c>
      <c r="W235" s="4">
        <v>379</v>
      </c>
      <c r="X235" s="4">
        <v>0</v>
      </c>
      <c r="Y235" s="4">
        <v>0</v>
      </c>
      <c r="Z235" s="4">
        <v>-379</v>
      </c>
      <c r="AA235" s="4">
        <v>0</v>
      </c>
      <c r="AB235" s="4">
        <v>0</v>
      </c>
      <c r="AC235" s="4">
        <v>390</v>
      </c>
      <c r="AD235" s="4">
        <v>0</v>
      </c>
      <c r="AE235" s="4">
        <v>0</v>
      </c>
      <c r="AF235" s="4">
        <v>-390</v>
      </c>
      <c r="AG235" s="93">
        <f t="shared" si="241"/>
        <v>851.59817351598178</v>
      </c>
      <c r="AH235" s="96">
        <f t="shared" si="242"/>
        <v>0</v>
      </c>
      <c r="AI235" s="4">
        <f t="shared" si="243"/>
        <v>7072.4070450097852</v>
      </c>
      <c r="AJ235" s="4">
        <f t="shared" si="244"/>
        <v>17.286366601435095</v>
      </c>
      <c r="AK235" s="4" t="e">
        <f t="shared" si="245"/>
        <v>#VALUE!</v>
      </c>
      <c r="AL235" s="17">
        <f t="shared" si="246"/>
        <v>-6238.0952380952385</v>
      </c>
      <c r="AM235" s="4">
        <f t="shared" si="247"/>
        <v>0.65231572080887146</v>
      </c>
      <c r="AN235" s="4">
        <f t="shared" si="248"/>
        <v>-6237.4429223744291</v>
      </c>
      <c r="AO235" s="4">
        <f t="shared" si="249"/>
        <v>872.47227658186557</v>
      </c>
      <c r="AP235" s="4" t="e">
        <f t="shared" si="250"/>
        <v>#VALUE!</v>
      </c>
      <c r="AQ235" s="4">
        <f t="shared" si="251"/>
        <v>7324.8532289628183</v>
      </c>
      <c r="AR235" s="4">
        <f t="shared" si="252"/>
        <v>14.677103718199609</v>
      </c>
      <c r="AS235" s="4" t="e">
        <f t="shared" si="253"/>
        <v>#VALUE!</v>
      </c>
      <c r="AT235" s="17">
        <f t="shared" si="254"/>
        <v>-6467.0580560991521</v>
      </c>
      <c r="AU235" s="4">
        <f t="shared" si="255"/>
        <v>2.2831050228310503</v>
      </c>
      <c r="AV235" s="4">
        <f t="shared" si="256"/>
        <v>-6464.7749510763206</v>
      </c>
      <c r="AW235" s="4">
        <f t="shared" si="257"/>
        <v>0</v>
      </c>
      <c r="AX235" s="4">
        <f t="shared" si="258"/>
        <v>0</v>
      </c>
      <c r="AY235" s="4">
        <f t="shared" si="259"/>
        <v>123.61382909328115</v>
      </c>
      <c r="AZ235" s="4">
        <f t="shared" si="260"/>
        <v>0</v>
      </c>
      <c r="BA235" s="4">
        <f t="shared" si="261"/>
        <v>0</v>
      </c>
      <c r="BB235" s="20">
        <f t="shared" si="262"/>
        <v>-123.61382909328115</v>
      </c>
      <c r="BC235" s="4">
        <f t="shared" si="263"/>
        <v>0</v>
      </c>
      <c r="BD235" s="4">
        <f t="shared" si="264"/>
        <v>0</v>
      </c>
      <c r="BE235" s="4">
        <f t="shared" si="265"/>
        <v>127.20156555772994</v>
      </c>
      <c r="BF235" s="4">
        <f t="shared" si="266"/>
        <v>0</v>
      </c>
      <c r="BG235" s="4">
        <f t="shared" si="267"/>
        <v>0</v>
      </c>
      <c r="BH235" s="20">
        <f t="shared" si="268"/>
        <v>-127.20156555772994</v>
      </c>
      <c r="BI235" s="194">
        <f t="shared" si="269"/>
        <v>3.6554729556523835E-2</v>
      </c>
      <c r="BJ235" s="184">
        <f t="shared" si="240"/>
        <v>3.6302107368097136E-2</v>
      </c>
    </row>
    <row r="236" spans="1:62" ht="12">
      <c r="A236" s="3" t="s">
        <v>325</v>
      </c>
      <c r="B236" s="4">
        <v>3054</v>
      </c>
      <c r="C236" s="51" t="s">
        <v>326</v>
      </c>
      <c r="D236" s="4">
        <v>4</v>
      </c>
      <c r="E236" s="4">
        <v>10</v>
      </c>
      <c r="F236" s="4">
        <v>0</v>
      </c>
      <c r="G236" s="4">
        <v>14258</v>
      </c>
      <c r="H236" s="4">
        <v>0</v>
      </c>
      <c r="I236" s="4">
        <v>0</v>
      </c>
      <c r="J236" s="4">
        <v>-14248</v>
      </c>
      <c r="K236" s="4">
        <v>45</v>
      </c>
      <c r="L236" s="4">
        <v>-14203</v>
      </c>
      <c r="M236" s="4">
        <v>0</v>
      </c>
      <c r="N236" s="4">
        <v>0</v>
      </c>
      <c r="O236" s="4">
        <v>15032</v>
      </c>
      <c r="P236" s="4">
        <v>0</v>
      </c>
      <c r="Q236" s="4">
        <v>0</v>
      </c>
      <c r="R236" s="4">
        <v>-15032</v>
      </c>
      <c r="S236" s="4">
        <v>20</v>
      </c>
      <c r="T236" s="4">
        <v>-15012</v>
      </c>
      <c r="U236" s="4">
        <v>0</v>
      </c>
      <c r="V236" s="4">
        <v>0</v>
      </c>
      <c r="W236" s="4">
        <v>350</v>
      </c>
      <c r="X236" s="4">
        <v>0</v>
      </c>
      <c r="Y236" s="4">
        <v>0</v>
      </c>
      <c r="Z236" s="4">
        <v>-350</v>
      </c>
      <c r="AA236" s="4">
        <v>0</v>
      </c>
      <c r="AB236" s="4">
        <v>0</v>
      </c>
      <c r="AC236" s="4">
        <v>368</v>
      </c>
      <c r="AD236" s="4">
        <v>0</v>
      </c>
      <c r="AE236" s="4">
        <v>0</v>
      </c>
      <c r="AF236" s="4">
        <v>-368</v>
      </c>
      <c r="AG236" s="93">
        <f t="shared" si="241"/>
        <v>3.2743942370661427</v>
      </c>
      <c r="AH236" s="96">
        <f t="shared" si="242"/>
        <v>0</v>
      </c>
      <c r="AI236" s="4">
        <f t="shared" si="243"/>
        <v>4668.6313032089065</v>
      </c>
      <c r="AJ236" s="4">
        <f t="shared" si="244"/>
        <v>0</v>
      </c>
      <c r="AK236" s="4">
        <f t="shared" si="245"/>
        <v>0</v>
      </c>
      <c r="AL236" s="17">
        <f t="shared" si="246"/>
        <v>-4665.3569089718403</v>
      </c>
      <c r="AM236" s="4">
        <f t="shared" si="247"/>
        <v>14.734774066797643</v>
      </c>
      <c r="AN236" s="4">
        <f t="shared" si="248"/>
        <v>-4650.6221349050429</v>
      </c>
      <c r="AO236" s="4">
        <f t="shared" si="249"/>
        <v>0</v>
      </c>
      <c r="AP236" s="4">
        <f t="shared" si="250"/>
        <v>0</v>
      </c>
      <c r="AQ236" s="4">
        <f t="shared" si="251"/>
        <v>4922.0694171578261</v>
      </c>
      <c r="AR236" s="4">
        <f t="shared" si="252"/>
        <v>0</v>
      </c>
      <c r="AS236" s="4">
        <f t="shared" si="253"/>
        <v>0</v>
      </c>
      <c r="AT236" s="17">
        <f t="shared" si="254"/>
        <v>-4922.0694171578261</v>
      </c>
      <c r="AU236" s="4">
        <f t="shared" si="255"/>
        <v>6.5487884741322855</v>
      </c>
      <c r="AV236" s="4">
        <f t="shared" si="256"/>
        <v>-4915.5206286836938</v>
      </c>
      <c r="AW236" s="4">
        <f t="shared" si="257"/>
        <v>0</v>
      </c>
      <c r="AX236" s="4">
        <f t="shared" si="258"/>
        <v>0</v>
      </c>
      <c r="AY236" s="4">
        <f t="shared" si="259"/>
        <v>114.603798297315</v>
      </c>
      <c r="AZ236" s="4">
        <f t="shared" si="260"/>
        <v>0</v>
      </c>
      <c r="BA236" s="4">
        <f t="shared" si="261"/>
        <v>0</v>
      </c>
      <c r="BB236" s="20">
        <f t="shared" si="262"/>
        <v>-114.603798297315</v>
      </c>
      <c r="BC236" s="4">
        <f t="shared" si="263"/>
        <v>0</v>
      </c>
      <c r="BD236" s="4">
        <f t="shared" si="264"/>
        <v>0</v>
      </c>
      <c r="BE236" s="4">
        <f t="shared" si="265"/>
        <v>120.49770792403406</v>
      </c>
      <c r="BF236" s="4">
        <f t="shared" si="266"/>
        <v>0</v>
      </c>
      <c r="BG236" s="4">
        <f t="shared" si="267"/>
        <v>0</v>
      </c>
      <c r="BH236" s="20">
        <f t="shared" si="268"/>
        <v>-120.49770792403406</v>
      </c>
      <c r="BI236" s="194">
        <f t="shared" si="269"/>
        <v>5.4939032744211636E-2</v>
      </c>
      <c r="BJ236" s="184">
        <f t="shared" si="240"/>
        <v>5.6826771112485464E-2</v>
      </c>
    </row>
    <row r="237" spans="1:62" ht="12">
      <c r="A237" s="3" t="s">
        <v>437</v>
      </c>
      <c r="B237" s="4">
        <v>3045</v>
      </c>
      <c r="C237" s="51" t="s">
        <v>438</v>
      </c>
      <c r="D237" s="4">
        <v>17</v>
      </c>
      <c r="E237" s="4">
        <v>30</v>
      </c>
      <c r="F237" s="4">
        <v>0</v>
      </c>
      <c r="G237" s="4">
        <v>12160</v>
      </c>
      <c r="H237" s="4">
        <v>0</v>
      </c>
      <c r="I237" s="4">
        <v>0</v>
      </c>
      <c r="J237" s="4">
        <v>-12130</v>
      </c>
      <c r="K237" s="4">
        <v>0</v>
      </c>
      <c r="L237" s="4">
        <v>-12130</v>
      </c>
      <c r="M237" s="4">
        <v>20</v>
      </c>
      <c r="N237" s="4">
        <v>0</v>
      </c>
      <c r="O237" s="4">
        <v>12517</v>
      </c>
      <c r="P237" s="4">
        <v>0</v>
      </c>
      <c r="Q237" s="4">
        <v>0</v>
      </c>
      <c r="R237" s="4">
        <v>-12497</v>
      </c>
      <c r="S237" s="4">
        <v>0</v>
      </c>
      <c r="T237" s="4">
        <v>-12497</v>
      </c>
      <c r="U237" s="4">
        <v>0</v>
      </c>
      <c r="V237" s="4">
        <v>0</v>
      </c>
      <c r="W237" s="4">
        <v>356</v>
      </c>
      <c r="X237" s="4">
        <v>0</v>
      </c>
      <c r="Y237" s="4">
        <v>0</v>
      </c>
      <c r="Z237" s="4">
        <v>-356</v>
      </c>
      <c r="AA237" s="4">
        <v>0</v>
      </c>
      <c r="AB237" s="4">
        <v>0</v>
      </c>
      <c r="AC237" s="4">
        <v>381</v>
      </c>
      <c r="AD237" s="4">
        <v>0</v>
      </c>
      <c r="AE237" s="4">
        <v>0</v>
      </c>
      <c r="AF237" s="4">
        <v>-381</v>
      </c>
      <c r="AG237" s="93">
        <f t="shared" si="241"/>
        <v>9.8522167487684733</v>
      </c>
      <c r="AH237" s="96">
        <f t="shared" si="242"/>
        <v>0</v>
      </c>
      <c r="AI237" s="4">
        <f t="shared" si="243"/>
        <v>3993.4318555008208</v>
      </c>
      <c r="AJ237" s="4">
        <f t="shared" si="244"/>
        <v>0</v>
      </c>
      <c r="AK237" s="4">
        <f t="shared" si="245"/>
        <v>0</v>
      </c>
      <c r="AL237" s="17">
        <f t="shared" si="246"/>
        <v>-3983.5796387520527</v>
      </c>
      <c r="AM237" s="4">
        <f t="shared" si="247"/>
        <v>0</v>
      </c>
      <c r="AN237" s="4">
        <f t="shared" si="248"/>
        <v>-3983.5796387520527</v>
      </c>
      <c r="AO237" s="4">
        <f t="shared" si="249"/>
        <v>6.5681444991789819</v>
      </c>
      <c r="AP237" s="4">
        <f t="shared" si="250"/>
        <v>0</v>
      </c>
      <c r="AQ237" s="4">
        <f t="shared" si="251"/>
        <v>4110.6732348111655</v>
      </c>
      <c r="AR237" s="4">
        <f t="shared" si="252"/>
        <v>0</v>
      </c>
      <c r="AS237" s="4">
        <f t="shared" si="253"/>
        <v>0</v>
      </c>
      <c r="AT237" s="17">
        <f t="shared" si="254"/>
        <v>-4104.1050903119867</v>
      </c>
      <c r="AU237" s="4">
        <f t="shared" si="255"/>
        <v>0</v>
      </c>
      <c r="AV237" s="4">
        <f t="shared" si="256"/>
        <v>-4104.1050903119867</v>
      </c>
      <c r="AW237" s="4">
        <f t="shared" si="257"/>
        <v>0</v>
      </c>
      <c r="AX237" s="4">
        <f t="shared" si="258"/>
        <v>0</v>
      </c>
      <c r="AY237" s="4">
        <f t="shared" si="259"/>
        <v>116.91297208538587</v>
      </c>
      <c r="AZ237" s="4">
        <f t="shared" si="260"/>
        <v>0</v>
      </c>
      <c r="BA237" s="4">
        <f t="shared" si="261"/>
        <v>0</v>
      </c>
      <c r="BB237" s="20">
        <f t="shared" si="262"/>
        <v>-116.91297208538587</v>
      </c>
      <c r="BC237" s="4">
        <f t="shared" si="263"/>
        <v>0</v>
      </c>
      <c r="BD237" s="4">
        <f t="shared" si="264"/>
        <v>0</v>
      </c>
      <c r="BE237" s="4">
        <f t="shared" si="265"/>
        <v>125.1231527093596</v>
      </c>
      <c r="BF237" s="4">
        <f t="shared" si="266"/>
        <v>0</v>
      </c>
      <c r="BG237" s="4">
        <f t="shared" si="267"/>
        <v>0</v>
      </c>
      <c r="BH237" s="20">
        <f t="shared" si="268"/>
        <v>-125.1231527093596</v>
      </c>
      <c r="BI237" s="194">
        <f t="shared" si="269"/>
        <v>3.1395162582091851E-2</v>
      </c>
      <c r="BJ237" s="184">
        <f t="shared" si="240"/>
        <v>3.1395162582091851E-2</v>
      </c>
    </row>
    <row r="238" spans="1:62" ht="12">
      <c r="A238" s="3" t="s">
        <v>609</v>
      </c>
      <c r="B238" s="4">
        <v>3042</v>
      </c>
      <c r="C238" s="51" t="s">
        <v>610</v>
      </c>
      <c r="D238" s="4">
        <v>8</v>
      </c>
      <c r="E238" s="4">
        <v>41</v>
      </c>
      <c r="F238" s="4">
        <v>0</v>
      </c>
      <c r="G238" s="4">
        <v>13741</v>
      </c>
      <c r="H238" s="4">
        <v>0</v>
      </c>
      <c r="I238" s="4">
        <v>0</v>
      </c>
      <c r="J238" s="4">
        <v>-13700</v>
      </c>
      <c r="K238" s="4">
        <v>7</v>
      </c>
      <c r="L238" s="4">
        <v>-13693</v>
      </c>
      <c r="M238" s="4">
        <v>41</v>
      </c>
      <c r="N238" s="4">
        <v>0</v>
      </c>
      <c r="O238" s="4">
        <v>13842</v>
      </c>
      <c r="P238" s="4">
        <v>0</v>
      </c>
      <c r="Q238" s="4">
        <v>0</v>
      </c>
      <c r="R238" s="4">
        <v>-13801</v>
      </c>
      <c r="S238" s="4">
        <v>11</v>
      </c>
      <c r="T238" s="4">
        <v>-13790</v>
      </c>
      <c r="U238" s="4">
        <v>0</v>
      </c>
      <c r="V238" s="4">
        <v>0</v>
      </c>
      <c r="W238" s="4">
        <v>376</v>
      </c>
      <c r="X238" s="4">
        <v>0</v>
      </c>
      <c r="Y238" s="4">
        <v>0</v>
      </c>
      <c r="Z238" s="4">
        <v>-376</v>
      </c>
      <c r="AA238" s="4">
        <v>0</v>
      </c>
      <c r="AB238" s="4">
        <v>0</v>
      </c>
      <c r="AC238" s="4">
        <v>376</v>
      </c>
      <c r="AD238" s="4">
        <v>0</v>
      </c>
      <c r="AE238" s="4">
        <v>0</v>
      </c>
      <c r="AF238" s="4">
        <v>-376</v>
      </c>
      <c r="AG238" s="93">
        <f t="shared" si="241"/>
        <v>13.477975016436554</v>
      </c>
      <c r="AH238" s="96">
        <f t="shared" si="242"/>
        <v>0</v>
      </c>
      <c r="AI238" s="4">
        <f t="shared" si="243"/>
        <v>4517.0940170940175</v>
      </c>
      <c r="AJ238" s="4">
        <f t="shared" si="244"/>
        <v>0</v>
      </c>
      <c r="AK238" s="4">
        <f t="shared" si="245"/>
        <v>0</v>
      </c>
      <c r="AL238" s="17">
        <f t="shared" si="246"/>
        <v>-4503.6160420775805</v>
      </c>
      <c r="AM238" s="4">
        <f t="shared" si="247"/>
        <v>2.3011176857330704</v>
      </c>
      <c r="AN238" s="4">
        <f t="shared" si="248"/>
        <v>-4501.3149243918479</v>
      </c>
      <c r="AO238" s="4">
        <f t="shared" si="249"/>
        <v>13.477975016436554</v>
      </c>
      <c r="AP238" s="4">
        <f t="shared" si="250"/>
        <v>0</v>
      </c>
      <c r="AQ238" s="4">
        <f t="shared" si="251"/>
        <v>4550.2958579881661</v>
      </c>
      <c r="AR238" s="4">
        <f t="shared" si="252"/>
        <v>0</v>
      </c>
      <c r="AS238" s="4">
        <f t="shared" si="253"/>
        <v>0</v>
      </c>
      <c r="AT238" s="17">
        <f t="shared" si="254"/>
        <v>-4536.817882971729</v>
      </c>
      <c r="AU238" s="4">
        <f t="shared" si="255"/>
        <v>3.6160420775805391</v>
      </c>
      <c r="AV238" s="4">
        <f t="shared" si="256"/>
        <v>-4533.2018408941485</v>
      </c>
      <c r="AW238" s="4">
        <f t="shared" si="257"/>
        <v>0</v>
      </c>
      <c r="AX238" s="4">
        <f t="shared" si="258"/>
        <v>0</v>
      </c>
      <c r="AY238" s="4">
        <f t="shared" si="259"/>
        <v>123.60289283366207</v>
      </c>
      <c r="AZ238" s="4">
        <f t="shared" si="260"/>
        <v>0</v>
      </c>
      <c r="BA238" s="4">
        <f t="shared" si="261"/>
        <v>0</v>
      </c>
      <c r="BB238" s="20">
        <f t="shared" si="262"/>
        <v>-123.60289283366207</v>
      </c>
      <c r="BC238" s="4">
        <f t="shared" si="263"/>
        <v>0</v>
      </c>
      <c r="BD238" s="4">
        <f t="shared" si="264"/>
        <v>0</v>
      </c>
      <c r="BE238" s="4">
        <f t="shared" si="265"/>
        <v>123.60289283366207</v>
      </c>
      <c r="BF238" s="4">
        <f t="shared" si="266"/>
        <v>0</v>
      </c>
      <c r="BG238" s="4">
        <f t="shared" si="267"/>
        <v>0</v>
      </c>
      <c r="BH238" s="20">
        <f t="shared" si="268"/>
        <v>-123.60289283366207</v>
      </c>
      <c r="BI238" s="194">
        <f t="shared" si="269"/>
        <v>7.1753339016766837E-3</v>
      </c>
      <c r="BJ238" s="184">
        <f t="shared" si="240"/>
        <v>6.8945909446298526E-3</v>
      </c>
    </row>
    <row r="239" spans="1:62" ht="12">
      <c r="A239" s="3" t="s">
        <v>461</v>
      </c>
      <c r="B239" s="4">
        <v>3035</v>
      </c>
      <c r="C239" s="51" t="s">
        <v>462</v>
      </c>
      <c r="D239" s="4">
        <v>11</v>
      </c>
      <c r="E239" s="4">
        <v>1140</v>
      </c>
      <c r="F239" s="4">
        <v>0</v>
      </c>
      <c r="G239" s="4">
        <v>18151</v>
      </c>
      <c r="H239" s="4">
        <v>64</v>
      </c>
      <c r="I239" s="4" t="s">
        <v>44</v>
      </c>
      <c r="J239" s="4">
        <v>-17075</v>
      </c>
      <c r="K239" s="4">
        <v>0</v>
      </c>
      <c r="L239" s="4">
        <v>-17075</v>
      </c>
      <c r="M239" s="4">
        <v>982</v>
      </c>
      <c r="N239" s="4">
        <v>0</v>
      </c>
      <c r="O239" s="4">
        <v>17848</v>
      </c>
      <c r="P239" s="4">
        <v>75</v>
      </c>
      <c r="Q239" s="4" t="s">
        <v>44</v>
      </c>
      <c r="R239" s="4">
        <v>-16941</v>
      </c>
      <c r="S239" s="4">
        <v>0</v>
      </c>
      <c r="T239" s="4">
        <v>-16941</v>
      </c>
      <c r="U239" s="4">
        <v>35</v>
      </c>
      <c r="V239" s="4">
        <v>0</v>
      </c>
      <c r="W239" s="4">
        <v>370</v>
      </c>
      <c r="X239" s="4">
        <v>8</v>
      </c>
      <c r="Y239" s="4" t="s">
        <v>44</v>
      </c>
      <c r="Z239" s="4">
        <v>-343</v>
      </c>
      <c r="AA239" s="4">
        <v>35</v>
      </c>
      <c r="AB239" s="4">
        <v>0</v>
      </c>
      <c r="AC239" s="4">
        <v>380</v>
      </c>
      <c r="AD239" s="4">
        <v>8</v>
      </c>
      <c r="AE239" s="4" t="s">
        <v>44</v>
      </c>
      <c r="AF239" s="4">
        <v>-353</v>
      </c>
      <c r="AG239" s="93">
        <f t="shared" si="241"/>
        <v>375.61779242174629</v>
      </c>
      <c r="AH239" s="96">
        <f t="shared" si="242"/>
        <v>0</v>
      </c>
      <c r="AI239" s="4">
        <f t="shared" si="243"/>
        <v>5980.5601317957162</v>
      </c>
      <c r="AJ239" s="4">
        <f t="shared" si="244"/>
        <v>21.087314662273474</v>
      </c>
      <c r="AK239" s="4" t="e">
        <f t="shared" si="245"/>
        <v>#VALUE!</v>
      </c>
      <c r="AL239" s="17">
        <f t="shared" si="246"/>
        <v>-5626.0296540362442</v>
      </c>
      <c r="AM239" s="4">
        <f t="shared" si="247"/>
        <v>0</v>
      </c>
      <c r="AN239" s="4">
        <f t="shared" si="248"/>
        <v>-5626.0296540362442</v>
      </c>
      <c r="AO239" s="4">
        <f t="shared" si="249"/>
        <v>323.55848434925866</v>
      </c>
      <c r="AP239" s="4">
        <f t="shared" si="250"/>
        <v>0</v>
      </c>
      <c r="AQ239" s="4">
        <f t="shared" si="251"/>
        <v>5880.7248764415153</v>
      </c>
      <c r="AR239" s="4">
        <f t="shared" si="252"/>
        <v>24.711696869851728</v>
      </c>
      <c r="AS239" s="4" t="e">
        <f t="shared" si="253"/>
        <v>#VALUE!</v>
      </c>
      <c r="AT239" s="17">
        <f t="shared" si="254"/>
        <v>-5581.8780889621084</v>
      </c>
      <c r="AU239" s="4">
        <f t="shared" si="255"/>
        <v>0</v>
      </c>
      <c r="AV239" s="4">
        <f t="shared" si="256"/>
        <v>-5581.8780889621084</v>
      </c>
      <c r="AW239" s="4">
        <f t="shared" si="257"/>
        <v>11.532125205930807</v>
      </c>
      <c r="AX239" s="4">
        <f t="shared" si="258"/>
        <v>0</v>
      </c>
      <c r="AY239" s="4">
        <f t="shared" si="259"/>
        <v>121.91103789126853</v>
      </c>
      <c r="AZ239" s="4">
        <f t="shared" si="260"/>
        <v>2.6359143327841843</v>
      </c>
      <c r="BA239" s="4" t="e">
        <f t="shared" si="261"/>
        <v>#VALUE!</v>
      </c>
      <c r="BB239" s="20">
        <f t="shared" si="262"/>
        <v>-113.01482701812191</v>
      </c>
      <c r="BC239" s="4">
        <f t="shared" si="263"/>
        <v>11.532125205930807</v>
      </c>
      <c r="BD239" s="4">
        <f t="shared" si="264"/>
        <v>0</v>
      </c>
      <c r="BE239" s="4">
        <f t="shared" si="265"/>
        <v>125.20593080724876</v>
      </c>
      <c r="BF239" s="4">
        <f t="shared" si="266"/>
        <v>2.6359143327841843</v>
      </c>
      <c r="BG239" s="4" t="e">
        <f t="shared" si="267"/>
        <v>#VALUE!</v>
      </c>
      <c r="BH239" s="20">
        <f t="shared" si="268"/>
        <v>-116.30971993410215</v>
      </c>
      <c r="BI239" s="194">
        <f t="shared" si="269"/>
        <v>-7.1190722241361026E-3</v>
      </c>
      <c r="BJ239" s="184">
        <f t="shared" si="240"/>
        <v>-7.1190722241361026E-3</v>
      </c>
    </row>
    <row r="240" spans="1:62" ht="12">
      <c r="A240" s="3" t="s">
        <v>599</v>
      </c>
      <c r="B240" s="4">
        <v>3005</v>
      </c>
      <c r="C240" s="51" t="s">
        <v>600</v>
      </c>
      <c r="D240" s="4">
        <v>16</v>
      </c>
      <c r="E240" s="4">
        <v>0</v>
      </c>
      <c r="F240" s="4">
        <v>0</v>
      </c>
      <c r="G240" s="4">
        <v>13764</v>
      </c>
      <c r="H240" s="4">
        <v>0</v>
      </c>
      <c r="I240" s="4">
        <v>0</v>
      </c>
      <c r="J240" s="4">
        <v>-13764</v>
      </c>
      <c r="K240" s="4">
        <v>0</v>
      </c>
      <c r="L240" s="4">
        <v>-13764</v>
      </c>
      <c r="M240" s="4">
        <v>0</v>
      </c>
      <c r="N240" s="4">
        <v>0</v>
      </c>
      <c r="O240" s="4">
        <v>14300</v>
      </c>
      <c r="P240" s="4">
        <v>0</v>
      </c>
      <c r="Q240" s="4">
        <v>0</v>
      </c>
      <c r="R240" s="4">
        <v>-14300</v>
      </c>
      <c r="S240" s="4">
        <v>0</v>
      </c>
      <c r="T240" s="4">
        <v>-14300</v>
      </c>
      <c r="U240" s="4">
        <v>0</v>
      </c>
      <c r="V240" s="4">
        <v>0</v>
      </c>
      <c r="W240" s="4">
        <v>385</v>
      </c>
      <c r="X240" s="4">
        <v>17</v>
      </c>
      <c r="Y240" s="4">
        <v>0</v>
      </c>
      <c r="Z240" s="4">
        <v>-402</v>
      </c>
      <c r="AA240" s="4">
        <v>0</v>
      </c>
      <c r="AB240" s="4">
        <v>0</v>
      </c>
      <c r="AC240" s="4">
        <v>404</v>
      </c>
      <c r="AD240" s="4">
        <v>19</v>
      </c>
      <c r="AE240" s="4">
        <v>0</v>
      </c>
      <c r="AF240" s="4">
        <v>-423</v>
      </c>
      <c r="AG240" s="93">
        <f t="shared" si="241"/>
        <v>0</v>
      </c>
      <c r="AH240" s="96">
        <f t="shared" si="242"/>
        <v>0</v>
      </c>
      <c r="AI240" s="4">
        <f t="shared" si="243"/>
        <v>4580.3660565723794</v>
      </c>
      <c r="AJ240" s="4">
        <f t="shared" si="244"/>
        <v>0</v>
      </c>
      <c r="AK240" s="4">
        <f t="shared" si="245"/>
        <v>0</v>
      </c>
      <c r="AL240" s="17">
        <f t="shared" si="246"/>
        <v>-4580.3660565723794</v>
      </c>
      <c r="AM240" s="4">
        <f t="shared" si="247"/>
        <v>0</v>
      </c>
      <c r="AN240" s="4">
        <f t="shared" si="248"/>
        <v>-4580.3660565723794</v>
      </c>
      <c r="AO240" s="4">
        <f t="shared" si="249"/>
        <v>0</v>
      </c>
      <c r="AP240" s="4">
        <f t="shared" si="250"/>
        <v>0</v>
      </c>
      <c r="AQ240" s="4">
        <f t="shared" si="251"/>
        <v>4758.7354409317804</v>
      </c>
      <c r="AR240" s="4">
        <f t="shared" si="252"/>
        <v>0</v>
      </c>
      <c r="AS240" s="4">
        <f t="shared" si="253"/>
        <v>0</v>
      </c>
      <c r="AT240" s="17">
        <f t="shared" si="254"/>
        <v>-4758.7354409317804</v>
      </c>
      <c r="AU240" s="4">
        <f t="shared" si="255"/>
        <v>0</v>
      </c>
      <c r="AV240" s="4">
        <f t="shared" si="256"/>
        <v>-4758.7354409317804</v>
      </c>
      <c r="AW240" s="4">
        <f t="shared" si="257"/>
        <v>0</v>
      </c>
      <c r="AX240" s="4">
        <f t="shared" si="258"/>
        <v>0</v>
      </c>
      <c r="AY240" s="4">
        <f t="shared" si="259"/>
        <v>128.11980033277871</v>
      </c>
      <c r="AZ240" s="4">
        <f t="shared" si="260"/>
        <v>5.6572379367720469</v>
      </c>
      <c r="BA240" s="4">
        <f t="shared" si="261"/>
        <v>0</v>
      </c>
      <c r="BB240" s="20">
        <f t="shared" si="262"/>
        <v>-133.77703826955076</v>
      </c>
      <c r="BC240" s="4">
        <f t="shared" si="263"/>
        <v>0</v>
      </c>
      <c r="BD240" s="4">
        <f t="shared" si="264"/>
        <v>0</v>
      </c>
      <c r="BE240" s="4">
        <f t="shared" si="265"/>
        <v>134.44259567387687</v>
      </c>
      <c r="BF240" s="4">
        <f t="shared" si="266"/>
        <v>6.3227953410981694</v>
      </c>
      <c r="BG240" s="4">
        <f t="shared" si="267"/>
        <v>0</v>
      </c>
      <c r="BH240" s="20">
        <f t="shared" si="268"/>
        <v>-140.76539101497505</v>
      </c>
      <c r="BI240" s="194">
        <f t="shared" si="269"/>
        <v>3.9319497388112357E-2</v>
      </c>
      <c r="BJ240" s="184">
        <f t="shared" si="240"/>
        <v>3.9319497388112357E-2</v>
      </c>
    </row>
    <row r="241" spans="1:62" ht="12">
      <c r="A241" s="3" t="s">
        <v>491</v>
      </c>
      <c r="B241" s="4">
        <v>2958</v>
      </c>
      <c r="C241" s="51" t="s">
        <v>492</v>
      </c>
      <c r="D241" s="4">
        <v>2</v>
      </c>
      <c r="E241" s="4">
        <v>1008</v>
      </c>
      <c r="F241" s="4">
        <v>0</v>
      </c>
      <c r="G241" s="4">
        <v>11197</v>
      </c>
      <c r="H241" s="4">
        <v>0</v>
      </c>
      <c r="I241" s="4">
        <v>0</v>
      </c>
      <c r="J241" s="4">
        <v>-10189</v>
      </c>
      <c r="K241" s="4">
        <v>0</v>
      </c>
      <c r="L241" s="4">
        <v>-10189</v>
      </c>
      <c r="M241" s="4">
        <v>689</v>
      </c>
      <c r="N241" s="4">
        <v>0</v>
      </c>
      <c r="O241" s="4">
        <v>10680</v>
      </c>
      <c r="P241" s="4">
        <v>0</v>
      </c>
      <c r="Q241" s="4">
        <v>0</v>
      </c>
      <c r="R241" s="4">
        <v>-9991</v>
      </c>
      <c r="S241" s="4">
        <v>0</v>
      </c>
      <c r="T241" s="4">
        <v>-9991</v>
      </c>
      <c r="U241" s="4">
        <v>0</v>
      </c>
      <c r="V241" s="4">
        <v>0</v>
      </c>
      <c r="W241" s="4">
        <v>233</v>
      </c>
      <c r="X241" s="4">
        <v>2</v>
      </c>
      <c r="Y241" s="4">
        <v>0</v>
      </c>
      <c r="Z241" s="4">
        <v>-235</v>
      </c>
      <c r="AA241" s="4">
        <v>0</v>
      </c>
      <c r="AB241" s="4">
        <v>0</v>
      </c>
      <c r="AC241" s="4">
        <v>253</v>
      </c>
      <c r="AD241" s="4">
        <v>2</v>
      </c>
      <c r="AE241" s="4">
        <v>0</v>
      </c>
      <c r="AF241" s="4">
        <v>-255</v>
      </c>
      <c r="AG241" s="93">
        <f t="shared" si="241"/>
        <v>340.77079107505074</v>
      </c>
      <c r="AH241" s="96">
        <f t="shared" si="242"/>
        <v>0</v>
      </c>
      <c r="AI241" s="4">
        <f t="shared" si="243"/>
        <v>3785.3279242731574</v>
      </c>
      <c r="AJ241" s="4">
        <f t="shared" si="244"/>
        <v>0</v>
      </c>
      <c r="AK241" s="4">
        <f t="shared" si="245"/>
        <v>0</v>
      </c>
      <c r="AL241" s="17">
        <f t="shared" si="246"/>
        <v>-3444.5571331981068</v>
      </c>
      <c r="AM241" s="4">
        <f t="shared" si="247"/>
        <v>0</v>
      </c>
      <c r="AN241" s="4">
        <f t="shared" si="248"/>
        <v>-3444.5571331981068</v>
      </c>
      <c r="AO241" s="4">
        <f t="shared" si="249"/>
        <v>232.92765382014875</v>
      </c>
      <c r="AP241" s="4">
        <f t="shared" si="250"/>
        <v>0</v>
      </c>
      <c r="AQ241" s="4">
        <f t="shared" si="251"/>
        <v>3610.5476673427993</v>
      </c>
      <c r="AR241" s="4">
        <f t="shared" si="252"/>
        <v>0</v>
      </c>
      <c r="AS241" s="4">
        <f t="shared" si="253"/>
        <v>0</v>
      </c>
      <c r="AT241" s="17">
        <f t="shared" si="254"/>
        <v>-3377.6200135226504</v>
      </c>
      <c r="AU241" s="4">
        <f t="shared" si="255"/>
        <v>0</v>
      </c>
      <c r="AV241" s="4">
        <f t="shared" si="256"/>
        <v>-3377.6200135226504</v>
      </c>
      <c r="AW241" s="4">
        <f t="shared" si="257"/>
        <v>0</v>
      </c>
      <c r="AX241" s="4">
        <f t="shared" si="258"/>
        <v>0</v>
      </c>
      <c r="AY241" s="4">
        <f t="shared" si="259"/>
        <v>78.769438810006761</v>
      </c>
      <c r="AZ241" s="4">
        <f t="shared" si="260"/>
        <v>0.67613252197430695</v>
      </c>
      <c r="BA241" s="4">
        <f t="shared" si="261"/>
        <v>0</v>
      </c>
      <c r="BB241" s="20">
        <f t="shared" si="262"/>
        <v>-79.445571331981071</v>
      </c>
      <c r="BC241" s="4">
        <f t="shared" si="263"/>
        <v>0</v>
      </c>
      <c r="BD241" s="4">
        <f t="shared" si="264"/>
        <v>0</v>
      </c>
      <c r="BE241" s="4">
        <f t="shared" si="265"/>
        <v>85.530764029749832</v>
      </c>
      <c r="BF241" s="4">
        <f t="shared" si="266"/>
        <v>0.67613252197430695</v>
      </c>
      <c r="BG241" s="4">
        <f t="shared" si="267"/>
        <v>0</v>
      </c>
      <c r="BH241" s="20">
        <f t="shared" si="268"/>
        <v>-86.206896551724142</v>
      </c>
      <c r="BI241" s="194">
        <f t="shared" si="269"/>
        <v>-1.7075978511128187E-2</v>
      </c>
      <c r="BJ241" s="184">
        <f t="shared" si="240"/>
        <v>-1.7075978511128187E-2</v>
      </c>
    </row>
    <row r="242" spans="1:62" ht="12">
      <c r="A242" s="3" t="s">
        <v>555</v>
      </c>
      <c r="B242" s="4">
        <v>2937</v>
      </c>
      <c r="C242" s="51" t="s">
        <v>556</v>
      </c>
      <c r="D242" s="4">
        <v>16</v>
      </c>
      <c r="E242" s="4">
        <v>11</v>
      </c>
      <c r="F242" s="4">
        <v>0</v>
      </c>
      <c r="G242" s="4">
        <v>11592</v>
      </c>
      <c r="H242" s="4">
        <v>0</v>
      </c>
      <c r="I242" s="4">
        <v>0</v>
      </c>
      <c r="J242" s="4">
        <v>-11581</v>
      </c>
      <c r="K242" s="4">
        <v>0</v>
      </c>
      <c r="L242" s="4">
        <v>-11581</v>
      </c>
      <c r="M242" s="4">
        <v>9</v>
      </c>
      <c r="N242" s="4">
        <v>0</v>
      </c>
      <c r="O242" s="4">
        <v>11432</v>
      </c>
      <c r="P242" s="4">
        <v>0</v>
      </c>
      <c r="Q242" s="4">
        <v>0</v>
      </c>
      <c r="R242" s="4">
        <v>-11423</v>
      </c>
      <c r="S242" s="4">
        <v>0</v>
      </c>
      <c r="T242" s="4">
        <v>-11423</v>
      </c>
      <c r="U242" s="4">
        <v>0</v>
      </c>
      <c r="V242" s="4">
        <v>0</v>
      </c>
      <c r="W242" s="4">
        <v>354</v>
      </c>
      <c r="X242" s="4">
        <v>22</v>
      </c>
      <c r="Y242" s="4">
        <v>0</v>
      </c>
      <c r="Z242" s="4">
        <v>-376</v>
      </c>
      <c r="AA242" s="4">
        <v>0</v>
      </c>
      <c r="AB242" s="4">
        <v>0</v>
      </c>
      <c r="AC242" s="4">
        <v>362</v>
      </c>
      <c r="AD242" s="4">
        <v>23</v>
      </c>
      <c r="AE242" s="4">
        <v>0</v>
      </c>
      <c r="AF242" s="4">
        <v>-385</v>
      </c>
      <c r="AG242" s="93">
        <f t="shared" si="241"/>
        <v>3.7453183520599249</v>
      </c>
      <c r="AH242" s="96">
        <f t="shared" si="242"/>
        <v>0</v>
      </c>
      <c r="AI242" s="4">
        <f t="shared" si="243"/>
        <v>3946.8845760980594</v>
      </c>
      <c r="AJ242" s="4">
        <f t="shared" si="244"/>
        <v>0</v>
      </c>
      <c r="AK242" s="4">
        <f t="shared" si="245"/>
        <v>0</v>
      </c>
      <c r="AL242" s="17">
        <f t="shared" si="246"/>
        <v>-3943.1392577459992</v>
      </c>
      <c r="AM242" s="4">
        <f t="shared" si="247"/>
        <v>0</v>
      </c>
      <c r="AN242" s="4">
        <f t="shared" si="248"/>
        <v>-3943.1392577459992</v>
      </c>
      <c r="AO242" s="4">
        <f t="shared" si="249"/>
        <v>3.0643513789581207</v>
      </c>
      <c r="AP242" s="4">
        <f t="shared" si="250"/>
        <v>0</v>
      </c>
      <c r="AQ242" s="4">
        <f t="shared" si="251"/>
        <v>3892.4072182499149</v>
      </c>
      <c r="AR242" s="4">
        <f t="shared" si="252"/>
        <v>0</v>
      </c>
      <c r="AS242" s="4">
        <f t="shared" si="253"/>
        <v>0</v>
      </c>
      <c r="AT242" s="17">
        <f t="shared" si="254"/>
        <v>-3889.3428668709566</v>
      </c>
      <c r="AU242" s="4">
        <f t="shared" si="255"/>
        <v>0</v>
      </c>
      <c r="AV242" s="4">
        <f t="shared" si="256"/>
        <v>-3889.3428668709566</v>
      </c>
      <c r="AW242" s="4">
        <f t="shared" si="257"/>
        <v>0</v>
      </c>
      <c r="AX242" s="4">
        <f t="shared" si="258"/>
        <v>0</v>
      </c>
      <c r="AY242" s="4">
        <f t="shared" si="259"/>
        <v>120.5311542390194</v>
      </c>
      <c r="AZ242" s="4">
        <f t="shared" si="260"/>
        <v>7.4906367041198498</v>
      </c>
      <c r="BA242" s="4">
        <f t="shared" si="261"/>
        <v>0</v>
      </c>
      <c r="BB242" s="20">
        <f t="shared" si="262"/>
        <v>-128.02179094313925</v>
      </c>
      <c r="BC242" s="4">
        <f t="shared" si="263"/>
        <v>0</v>
      </c>
      <c r="BD242" s="4">
        <f t="shared" si="264"/>
        <v>0</v>
      </c>
      <c r="BE242" s="4">
        <f t="shared" si="265"/>
        <v>123.25502213142663</v>
      </c>
      <c r="BF242" s="4">
        <f t="shared" si="266"/>
        <v>7.8311201906707524</v>
      </c>
      <c r="BG242" s="4">
        <f t="shared" si="267"/>
        <v>0</v>
      </c>
      <c r="BH242" s="20">
        <f t="shared" si="268"/>
        <v>-131.08614232209737</v>
      </c>
      <c r="BI242" s="194">
        <f t="shared" si="269"/>
        <v>-1.2461319729029086E-2</v>
      </c>
      <c r="BJ242" s="184">
        <f t="shared" si="240"/>
        <v>-1.2461319729029086E-2</v>
      </c>
    </row>
    <row r="243" spans="1:62" ht="12">
      <c r="A243" s="3" t="s">
        <v>285</v>
      </c>
      <c r="B243" s="4">
        <v>2917</v>
      </c>
      <c r="C243" s="51" t="s">
        <v>286</v>
      </c>
      <c r="D243" s="4">
        <v>9</v>
      </c>
      <c r="E243" s="4">
        <v>99</v>
      </c>
      <c r="F243" s="4">
        <v>0</v>
      </c>
      <c r="G243" s="4">
        <v>11093</v>
      </c>
      <c r="H243" s="4">
        <v>0</v>
      </c>
      <c r="I243" s="4">
        <v>0</v>
      </c>
      <c r="J243" s="4">
        <v>-10994</v>
      </c>
      <c r="K243" s="4">
        <v>20</v>
      </c>
      <c r="L243" s="4">
        <v>-10974</v>
      </c>
      <c r="M243" s="4">
        <v>84</v>
      </c>
      <c r="N243" s="4">
        <v>0</v>
      </c>
      <c r="O243" s="4">
        <v>11619</v>
      </c>
      <c r="P243" s="4">
        <v>0</v>
      </c>
      <c r="Q243" s="4">
        <v>0</v>
      </c>
      <c r="R243" s="4">
        <v>-11535</v>
      </c>
      <c r="S243" s="4">
        <v>23</v>
      </c>
      <c r="T243" s="4">
        <v>-11512</v>
      </c>
      <c r="U243" s="4">
        <v>0</v>
      </c>
      <c r="V243" s="4">
        <v>0</v>
      </c>
      <c r="W243" s="4">
        <v>306</v>
      </c>
      <c r="X243" s="4">
        <v>13</v>
      </c>
      <c r="Y243" s="4" t="s">
        <v>44</v>
      </c>
      <c r="Z243" s="4">
        <v>-319</v>
      </c>
      <c r="AA243" s="4">
        <v>0</v>
      </c>
      <c r="AB243" s="4">
        <v>0</v>
      </c>
      <c r="AC243" s="4">
        <v>304</v>
      </c>
      <c r="AD243" s="4">
        <v>13</v>
      </c>
      <c r="AE243" s="4" t="s">
        <v>44</v>
      </c>
      <c r="AF243" s="4">
        <v>-317</v>
      </c>
      <c r="AG243" s="93">
        <f t="shared" si="241"/>
        <v>33.938978402468287</v>
      </c>
      <c r="AH243" s="96">
        <f t="shared" si="242"/>
        <v>0</v>
      </c>
      <c r="AI243" s="4">
        <f t="shared" si="243"/>
        <v>3802.8796708947548</v>
      </c>
      <c r="AJ243" s="4">
        <f t="shared" si="244"/>
        <v>0</v>
      </c>
      <c r="AK243" s="4">
        <f t="shared" si="245"/>
        <v>0</v>
      </c>
      <c r="AL243" s="17">
        <f t="shared" si="246"/>
        <v>-3768.9406924922864</v>
      </c>
      <c r="AM243" s="4">
        <f t="shared" si="247"/>
        <v>6.8563592732259169</v>
      </c>
      <c r="AN243" s="4">
        <f t="shared" si="248"/>
        <v>-3762.0843332190607</v>
      </c>
      <c r="AO243" s="4">
        <f t="shared" si="249"/>
        <v>28.796708947548851</v>
      </c>
      <c r="AP243" s="4">
        <f t="shared" si="250"/>
        <v>0</v>
      </c>
      <c r="AQ243" s="4">
        <f t="shared" si="251"/>
        <v>3983.2019197805967</v>
      </c>
      <c r="AR243" s="4">
        <f t="shared" si="252"/>
        <v>0</v>
      </c>
      <c r="AS243" s="4">
        <f t="shared" si="253"/>
        <v>0</v>
      </c>
      <c r="AT243" s="17">
        <f t="shared" si="254"/>
        <v>-3954.4052108330475</v>
      </c>
      <c r="AU243" s="4">
        <f t="shared" si="255"/>
        <v>7.8848131642098043</v>
      </c>
      <c r="AV243" s="4">
        <f t="shared" si="256"/>
        <v>-3946.5203976688376</v>
      </c>
      <c r="AW243" s="4">
        <f t="shared" si="257"/>
        <v>0</v>
      </c>
      <c r="AX243" s="4">
        <f t="shared" si="258"/>
        <v>0</v>
      </c>
      <c r="AY243" s="4">
        <f t="shared" si="259"/>
        <v>104.90229688035653</v>
      </c>
      <c r="AZ243" s="4">
        <f t="shared" si="260"/>
        <v>4.4566335275968463</v>
      </c>
      <c r="BA243" s="4" t="e">
        <f t="shared" si="261"/>
        <v>#VALUE!</v>
      </c>
      <c r="BB243" s="20">
        <f t="shared" si="262"/>
        <v>-109.35893040795338</v>
      </c>
      <c r="BC243" s="4">
        <f t="shared" si="263"/>
        <v>0</v>
      </c>
      <c r="BD243" s="4">
        <f t="shared" si="264"/>
        <v>0</v>
      </c>
      <c r="BE243" s="4">
        <f t="shared" si="265"/>
        <v>104.21666095303394</v>
      </c>
      <c r="BF243" s="4">
        <f t="shared" si="266"/>
        <v>4.4566335275968463</v>
      </c>
      <c r="BG243" s="4" t="e">
        <f t="shared" si="267"/>
        <v>#VALUE!</v>
      </c>
      <c r="BH243" s="20">
        <f t="shared" si="268"/>
        <v>-108.67329448063079</v>
      </c>
      <c r="BI243" s="194">
        <f t="shared" si="269"/>
        <v>4.7644303014231504E-2</v>
      </c>
      <c r="BJ243" s="184">
        <f t="shared" si="240"/>
        <v>4.7463030195696421E-2</v>
      </c>
    </row>
    <row r="244" spans="1:62" ht="12">
      <c r="A244" s="3" t="s">
        <v>511</v>
      </c>
      <c r="B244" s="4">
        <v>2904</v>
      </c>
      <c r="C244" s="51" t="s">
        <v>512</v>
      </c>
      <c r="D244" s="4">
        <v>19</v>
      </c>
      <c r="E244" s="4">
        <v>0</v>
      </c>
      <c r="F244" s="4">
        <v>0</v>
      </c>
      <c r="G244" s="4">
        <v>13112</v>
      </c>
      <c r="H244" s="4">
        <v>0</v>
      </c>
      <c r="I244" s="4" t="s">
        <v>44</v>
      </c>
      <c r="J244" s="4">
        <v>-13112</v>
      </c>
      <c r="K244" s="4">
        <v>5</v>
      </c>
      <c r="L244" s="4">
        <v>-13107</v>
      </c>
      <c r="M244" s="4">
        <v>0</v>
      </c>
      <c r="N244" s="4">
        <v>0</v>
      </c>
      <c r="O244" s="4">
        <v>13231</v>
      </c>
      <c r="P244" s="4" t="s">
        <v>44</v>
      </c>
      <c r="Q244" s="4" t="s">
        <v>44</v>
      </c>
      <c r="R244" s="4">
        <v>-13231</v>
      </c>
      <c r="S244" s="4">
        <v>5</v>
      </c>
      <c r="T244" s="4">
        <v>-13226</v>
      </c>
      <c r="U244" s="4">
        <v>87</v>
      </c>
      <c r="V244" s="4">
        <v>0</v>
      </c>
      <c r="W244" s="4">
        <v>332</v>
      </c>
      <c r="X244" s="4">
        <v>27</v>
      </c>
      <c r="Y244" s="4" t="s">
        <v>44</v>
      </c>
      <c r="Z244" s="4">
        <v>-272</v>
      </c>
      <c r="AA244" s="4">
        <v>87</v>
      </c>
      <c r="AB244" s="4">
        <v>0</v>
      </c>
      <c r="AC244" s="4">
        <v>332</v>
      </c>
      <c r="AD244" s="4">
        <v>27</v>
      </c>
      <c r="AE244" s="4" t="s">
        <v>44</v>
      </c>
      <c r="AF244" s="4">
        <v>-272</v>
      </c>
      <c r="AG244" s="93">
        <f t="shared" si="241"/>
        <v>0</v>
      </c>
      <c r="AH244" s="96">
        <f t="shared" si="242"/>
        <v>0</v>
      </c>
      <c r="AI244" s="4">
        <f t="shared" si="243"/>
        <v>4515.151515151515</v>
      </c>
      <c r="AJ244" s="4">
        <f t="shared" si="244"/>
        <v>0</v>
      </c>
      <c r="AK244" s="4" t="e">
        <f t="shared" si="245"/>
        <v>#VALUE!</v>
      </c>
      <c r="AL244" s="17">
        <f t="shared" si="246"/>
        <v>-4515.151515151515</v>
      </c>
      <c r="AM244" s="4">
        <f t="shared" si="247"/>
        <v>1.721763085399449</v>
      </c>
      <c r="AN244" s="4">
        <f t="shared" si="248"/>
        <v>-4513.4297520661157</v>
      </c>
      <c r="AO244" s="4">
        <f t="shared" si="249"/>
        <v>0</v>
      </c>
      <c r="AP244" s="4">
        <f t="shared" si="250"/>
        <v>0</v>
      </c>
      <c r="AQ244" s="4">
        <f t="shared" si="251"/>
        <v>4556.1294765840221</v>
      </c>
      <c r="AR244" s="4" t="e">
        <f t="shared" si="252"/>
        <v>#VALUE!</v>
      </c>
      <c r="AS244" s="4" t="e">
        <f t="shared" si="253"/>
        <v>#VALUE!</v>
      </c>
      <c r="AT244" s="17">
        <f t="shared" si="254"/>
        <v>-4556.1294765840221</v>
      </c>
      <c r="AU244" s="4">
        <f t="shared" si="255"/>
        <v>1.721763085399449</v>
      </c>
      <c r="AV244" s="4">
        <f t="shared" si="256"/>
        <v>-4554.4077134986228</v>
      </c>
      <c r="AW244" s="4">
        <f t="shared" si="257"/>
        <v>29.958677685950413</v>
      </c>
      <c r="AX244" s="4">
        <f t="shared" si="258"/>
        <v>0</v>
      </c>
      <c r="AY244" s="4">
        <f t="shared" si="259"/>
        <v>114.32506887052341</v>
      </c>
      <c r="AZ244" s="4">
        <f t="shared" si="260"/>
        <v>9.2975206611570247</v>
      </c>
      <c r="BA244" s="4" t="e">
        <f t="shared" si="261"/>
        <v>#VALUE!</v>
      </c>
      <c r="BB244" s="20">
        <f t="shared" si="262"/>
        <v>-93.663911845730027</v>
      </c>
      <c r="BC244" s="4">
        <f t="shared" si="263"/>
        <v>29.958677685950413</v>
      </c>
      <c r="BD244" s="4">
        <f t="shared" si="264"/>
        <v>0</v>
      </c>
      <c r="BE244" s="4">
        <f t="shared" si="265"/>
        <v>114.32506887052341</v>
      </c>
      <c r="BF244" s="4">
        <f t="shared" si="266"/>
        <v>9.2975206611570247</v>
      </c>
      <c r="BG244" s="4" t="e">
        <f t="shared" si="267"/>
        <v>#VALUE!</v>
      </c>
      <c r="BH244" s="20">
        <f t="shared" si="268"/>
        <v>-93.663911845730027</v>
      </c>
      <c r="BI244" s="194">
        <f t="shared" si="269"/>
        <v>8.8912133891214662E-3</v>
      </c>
      <c r="BJ244" s="184">
        <f t="shared" si="240"/>
        <v>8.8945362134689177E-3</v>
      </c>
    </row>
    <row r="245" spans="1:62" ht="12">
      <c r="A245" s="3" t="s">
        <v>549</v>
      </c>
      <c r="B245" s="4">
        <v>2882</v>
      </c>
      <c r="C245" s="51" t="s">
        <v>550</v>
      </c>
      <c r="D245" s="4">
        <v>19</v>
      </c>
      <c r="E245" s="4">
        <v>2150</v>
      </c>
      <c r="F245" s="4">
        <v>0</v>
      </c>
      <c r="G245" s="4">
        <v>14903</v>
      </c>
      <c r="H245" s="4">
        <v>54</v>
      </c>
      <c r="I245" s="4">
        <v>0</v>
      </c>
      <c r="J245" s="4">
        <v>-12807</v>
      </c>
      <c r="K245" s="4">
        <v>0</v>
      </c>
      <c r="L245" s="4">
        <v>-12807</v>
      </c>
      <c r="M245" s="4">
        <v>1466</v>
      </c>
      <c r="N245" s="4">
        <v>0</v>
      </c>
      <c r="O245" s="4">
        <v>14916</v>
      </c>
      <c r="P245" s="4">
        <v>34</v>
      </c>
      <c r="Q245" s="4">
        <v>0</v>
      </c>
      <c r="R245" s="4">
        <v>-13484</v>
      </c>
      <c r="S245" s="4">
        <v>0</v>
      </c>
      <c r="T245" s="4">
        <v>-13484</v>
      </c>
      <c r="U245" s="4">
        <v>0</v>
      </c>
      <c r="V245" s="4">
        <v>0</v>
      </c>
      <c r="W245" s="4">
        <v>303</v>
      </c>
      <c r="X245" s="4">
        <v>0</v>
      </c>
      <c r="Y245" s="4">
        <v>0</v>
      </c>
      <c r="Z245" s="4">
        <v>-303</v>
      </c>
      <c r="AA245" s="4">
        <v>0</v>
      </c>
      <c r="AB245" s="4">
        <v>0</v>
      </c>
      <c r="AC245" s="4">
        <v>331</v>
      </c>
      <c r="AD245" s="4">
        <v>0</v>
      </c>
      <c r="AE245" s="4">
        <v>0</v>
      </c>
      <c r="AF245" s="4">
        <v>-331</v>
      </c>
      <c r="AG245" s="93">
        <f t="shared" si="241"/>
        <v>746.00971547536437</v>
      </c>
      <c r="AH245" s="96">
        <f t="shared" si="242"/>
        <v>0</v>
      </c>
      <c r="AI245" s="4">
        <f t="shared" si="243"/>
        <v>5171.0617626648163</v>
      </c>
      <c r="AJ245" s="4">
        <f t="shared" si="244"/>
        <v>18.736988202637058</v>
      </c>
      <c r="AK245" s="4">
        <f t="shared" si="245"/>
        <v>0</v>
      </c>
      <c r="AL245" s="17">
        <f t="shared" si="246"/>
        <v>-4443.7890353920884</v>
      </c>
      <c r="AM245" s="4">
        <f t="shared" si="247"/>
        <v>0</v>
      </c>
      <c r="AN245" s="4">
        <f t="shared" si="248"/>
        <v>-4443.7890353920884</v>
      </c>
      <c r="AO245" s="4">
        <f t="shared" si="249"/>
        <v>508.67453157529491</v>
      </c>
      <c r="AP245" s="4">
        <f t="shared" si="250"/>
        <v>0</v>
      </c>
      <c r="AQ245" s="4">
        <f t="shared" si="251"/>
        <v>5175.5725190839694</v>
      </c>
      <c r="AR245" s="4">
        <f t="shared" si="252"/>
        <v>11.79736294240111</v>
      </c>
      <c r="AS245" s="4">
        <f t="shared" si="253"/>
        <v>0</v>
      </c>
      <c r="AT245" s="17">
        <f t="shared" si="254"/>
        <v>-4678.6953504510757</v>
      </c>
      <c r="AU245" s="4">
        <f t="shared" si="255"/>
        <v>0</v>
      </c>
      <c r="AV245" s="4">
        <f t="shared" si="256"/>
        <v>-4678.6953504510757</v>
      </c>
      <c r="AW245" s="4">
        <f t="shared" si="257"/>
        <v>0</v>
      </c>
      <c r="AX245" s="4">
        <f t="shared" si="258"/>
        <v>0</v>
      </c>
      <c r="AY245" s="4">
        <f t="shared" si="259"/>
        <v>105.1353226925746</v>
      </c>
      <c r="AZ245" s="4">
        <f t="shared" si="260"/>
        <v>0</v>
      </c>
      <c r="BA245" s="4">
        <f t="shared" si="261"/>
        <v>0</v>
      </c>
      <c r="BB245" s="20">
        <f t="shared" si="262"/>
        <v>-105.1353226925746</v>
      </c>
      <c r="BC245" s="4">
        <f t="shared" si="263"/>
        <v>0</v>
      </c>
      <c r="BD245" s="4">
        <f t="shared" si="264"/>
        <v>0</v>
      </c>
      <c r="BE245" s="4">
        <f t="shared" si="265"/>
        <v>114.85079805690492</v>
      </c>
      <c r="BF245" s="4">
        <f t="shared" si="266"/>
        <v>0</v>
      </c>
      <c r="BG245" s="4">
        <f t="shared" si="267"/>
        <v>0</v>
      </c>
      <c r="BH245" s="20">
        <f t="shared" si="268"/>
        <v>-114.85079805690492</v>
      </c>
      <c r="BI245" s="194">
        <f t="shared" si="269"/>
        <v>5.3775743707093815E-2</v>
      </c>
      <c r="BJ245" s="184">
        <f t="shared" si="240"/>
        <v>5.3775743707093815E-2</v>
      </c>
    </row>
    <row r="246" spans="1:62" ht="12">
      <c r="A246" s="3" t="s">
        <v>277</v>
      </c>
      <c r="B246" s="4">
        <v>2868</v>
      </c>
      <c r="C246" s="51" t="s">
        <v>278</v>
      </c>
      <c r="D246" s="4">
        <v>14</v>
      </c>
      <c r="E246" s="4">
        <v>40</v>
      </c>
      <c r="F246" s="4">
        <v>0</v>
      </c>
      <c r="G246" s="4">
        <v>13727</v>
      </c>
      <c r="H246" s="4">
        <v>15</v>
      </c>
      <c r="I246" s="4">
        <v>0</v>
      </c>
      <c r="J246" s="4">
        <v>-13702</v>
      </c>
      <c r="K246" s="4">
        <v>0</v>
      </c>
      <c r="L246" s="4">
        <v>-13702</v>
      </c>
      <c r="M246" s="4">
        <v>44</v>
      </c>
      <c r="N246" s="4">
        <v>0</v>
      </c>
      <c r="O246" s="4">
        <v>13685</v>
      </c>
      <c r="P246" s="4">
        <v>15</v>
      </c>
      <c r="Q246" s="4">
        <v>0</v>
      </c>
      <c r="R246" s="4">
        <v>-13656</v>
      </c>
      <c r="S246" s="4">
        <v>0</v>
      </c>
      <c r="T246" s="4">
        <v>-13656</v>
      </c>
      <c r="U246" s="4">
        <v>0</v>
      </c>
      <c r="V246" s="4">
        <v>0</v>
      </c>
      <c r="W246" s="4">
        <v>301</v>
      </c>
      <c r="X246" s="4">
        <v>0</v>
      </c>
      <c r="Y246" s="4">
        <v>0</v>
      </c>
      <c r="Z246" s="4">
        <v>-301</v>
      </c>
      <c r="AA246" s="4">
        <v>0</v>
      </c>
      <c r="AB246" s="4">
        <v>0</v>
      </c>
      <c r="AC246" s="4">
        <v>301</v>
      </c>
      <c r="AD246" s="4">
        <v>0</v>
      </c>
      <c r="AE246" s="4">
        <v>0</v>
      </c>
      <c r="AF246" s="4">
        <v>-301</v>
      </c>
      <c r="AG246" s="93">
        <f t="shared" si="241"/>
        <v>13.947001394700139</v>
      </c>
      <c r="AH246" s="96">
        <f t="shared" si="242"/>
        <v>0</v>
      </c>
      <c r="AI246" s="4">
        <f t="shared" si="243"/>
        <v>4786.2622036262201</v>
      </c>
      <c r="AJ246" s="4">
        <f t="shared" si="244"/>
        <v>5.2301255230125525</v>
      </c>
      <c r="AK246" s="4">
        <f t="shared" si="245"/>
        <v>0</v>
      </c>
      <c r="AL246" s="17">
        <f t="shared" si="246"/>
        <v>-4777.545327754533</v>
      </c>
      <c r="AM246" s="4">
        <f t="shared" si="247"/>
        <v>0</v>
      </c>
      <c r="AN246" s="4">
        <f t="shared" si="248"/>
        <v>-4777.545327754533</v>
      </c>
      <c r="AO246" s="4">
        <f t="shared" si="249"/>
        <v>15.341701534170154</v>
      </c>
      <c r="AP246" s="4">
        <f t="shared" si="250"/>
        <v>0</v>
      </c>
      <c r="AQ246" s="4">
        <f t="shared" si="251"/>
        <v>4771.6178521617849</v>
      </c>
      <c r="AR246" s="4">
        <f t="shared" si="252"/>
        <v>5.2301255230125525</v>
      </c>
      <c r="AS246" s="4">
        <f t="shared" si="253"/>
        <v>0</v>
      </c>
      <c r="AT246" s="17">
        <f t="shared" si="254"/>
        <v>-4761.5062761506279</v>
      </c>
      <c r="AU246" s="4">
        <f t="shared" si="255"/>
        <v>0</v>
      </c>
      <c r="AV246" s="4">
        <f t="shared" si="256"/>
        <v>-4761.5062761506279</v>
      </c>
      <c r="AW246" s="4">
        <f t="shared" si="257"/>
        <v>0</v>
      </c>
      <c r="AX246" s="4">
        <f t="shared" si="258"/>
        <v>0</v>
      </c>
      <c r="AY246" s="4">
        <f t="shared" si="259"/>
        <v>104.95118549511855</v>
      </c>
      <c r="AZ246" s="4">
        <f t="shared" si="260"/>
        <v>0</v>
      </c>
      <c r="BA246" s="4">
        <f t="shared" si="261"/>
        <v>0</v>
      </c>
      <c r="BB246" s="20">
        <f t="shared" si="262"/>
        <v>-104.95118549511855</v>
      </c>
      <c r="BC246" s="4">
        <f t="shared" si="263"/>
        <v>0</v>
      </c>
      <c r="BD246" s="4">
        <f t="shared" si="264"/>
        <v>0</v>
      </c>
      <c r="BE246" s="4">
        <f t="shared" si="265"/>
        <v>104.95118549511855</v>
      </c>
      <c r="BF246" s="4">
        <f t="shared" si="266"/>
        <v>0</v>
      </c>
      <c r="BG246" s="4">
        <f t="shared" si="267"/>
        <v>0</v>
      </c>
      <c r="BH246" s="20">
        <f t="shared" si="268"/>
        <v>-104.95118549511855</v>
      </c>
      <c r="BI246" s="194">
        <f t="shared" si="269"/>
        <v>-3.2850103549239007E-3</v>
      </c>
      <c r="BJ246" s="184">
        <f t="shared" si="240"/>
        <v>-3.2850103549239007E-3</v>
      </c>
    </row>
    <row r="247" spans="1:62" ht="12">
      <c r="A247" s="3" t="s">
        <v>379</v>
      </c>
      <c r="B247" s="4">
        <v>2814</v>
      </c>
      <c r="C247" s="51" t="s">
        <v>380</v>
      </c>
      <c r="D247" s="4">
        <v>7</v>
      </c>
      <c r="E247" s="4">
        <v>8</v>
      </c>
      <c r="F247" s="4">
        <v>0</v>
      </c>
      <c r="G247" s="4">
        <v>13265</v>
      </c>
      <c r="H247" s="4">
        <v>0</v>
      </c>
      <c r="I247" s="4">
        <v>0</v>
      </c>
      <c r="J247" s="4">
        <v>-13257</v>
      </c>
      <c r="K247" s="4">
        <v>0</v>
      </c>
      <c r="L247" s="4">
        <v>-13257</v>
      </c>
      <c r="M247" s="4">
        <v>0</v>
      </c>
      <c r="N247" s="4">
        <v>0</v>
      </c>
      <c r="O247" s="4">
        <v>13853</v>
      </c>
      <c r="P247" s="4">
        <v>0</v>
      </c>
      <c r="Q247" s="4">
        <v>0</v>
      </c>
      <c r="R247" s="4">
        <v>-13853</v>
      </c>
      <c r="S247" s="4">
        <v>0</v>
      </c>
      <c r="T247" s="4">
        <v>-13853</v>
      </c>
      <c r="U247" s="4">
        <v>0</v>
      </c>
      <c r="V247" s="4">
        <v>0</v>
      </c>
      <c r="W247" s="4">
        <v>287</v>
      </c>
      <c r="X247" s="4">
        <v>0</v>
      </c>
      <c r="Y247" s="4">
        <v>0</v>
      </c>
      <c r="Z247" s="4">
        <v>-287</v>
      </c>
      <c r="AA247" s="4">
        <v>0</v>
      </c>
      <c r="AB247" s="4">
        <v>0</v>
      </c>
      <c r="AC247" s="4">
        <v>300</v>
      </c>
      <c r="AD247" s="4">
        <v>0</v>
      </c>
      <c r="AE247" s="4">
        <v>0</v>
      </c>
      <c r="AF247" s="4">
        <v>-300</v>
      </c>
      <c r="AG247" s="93">
        <f t="shared" si="241"/>
        <v>2.8429282160625444</v>
      </c>
      <c r="AH247" s="96">
        <f t="shared" si="242"/>
        <v>0</v>
      </c>
      <c r="AI247" s="4">
        <f t="shared" si="243"/>
        <v>4713.9303482587065</v>
      </c>
      <c r="AJ247" s="4">
        <f t="shared" si="244"/>
        <v>0</v>
      </c>
      <c r="AK247" s="4">
        <f t="shared" si="245"/>
        <v>0</v>
      </c>
      <c r="AL247" s="17">
        <f t="shared" si="246"/>
        <v>-4711.0874200426442</v>
      </c>
      <c r="AM247" s="4">
        <f t="shared" si="247"/>
        <v>0</v>
      </c>
      <c r="AN247" s="4">
        <f t="shared" si="248"/>
        <v>-4711.0874200426442</v>
      </c>
      <c r="AO247" s="4">
        <f t="shared" si="249"/>
        <v>0</v>
      </c>
      <c r="AP247" s="4">
        <f t="shared" si="250"/>
        <v>0</v>
      </c>
      <c r="AQ247" s="4">
        <f t="shared" si="251"/>
        <v>4922.8855721393038</v>
      </c>
      <c r="AR247" s="4">
        <f t="shared" si="252"/>
        <v>0</v>
      </c>
      <c r="AS247" s="4">
        <f t="shared" si="253"/>
        <v>0</v>
      </c>
      <c r="AT247" s="17">
        <f t="shared" si="254"/>
        <v>-4922.8855721393038</v>
      </c>
      <c r="AU247" s="4">
        <f t="shared" si="255"/>
        <v>0</v>
      </c>
      <c r="AV247" s="4">
        <f t="shared" si="256"/>
        <v>-4922.8855721393038</v>
      </c>
      <c r="AW247" s="4">
        <f t="shared" si="257"/>
        <v>0</v>
      </c>
      <c r="AX247" s="4">
        <f t="shared" si="258"/>
        <v>0</v>
      </c>
      <c r="AY247" s="4">
        <f t="shared" si="259"/>
        <v>101.99004975124379</v>
      </c>
      <c r="AZ247" s="4">
        <f t="shared" si="260"/>
        <v>0</v>
      </c>
      <c r="BA247" s="4">
        <f t="shared" si="261"/>
        <v>0</v>
      </c>
      <c r="BB247" s="20">
        <f t="shared" si="262"/>
        <v>-101.99004975124379</v>
      </c>
      <c r="BC247" s="4">
        <f t="shared" si="263"/>
        <v>0</v>
      </c>
      <c r="BD247" s="4">
        <f t="shared" si="264"/>
        <v>0</v>
      </c>
      <c r="BE247" s="4">
        <f t="shared" si="265"/>
        <v>106.60980810234541</v>
      </c>
      <c r="BF247" s="4">
        <f t="shared" si="266"/>
        <v>0</v>
      </c>
      <c r="BG247" s="4">
        <f t="shared" si="267"/>
        <v>0</v>
      </c>
      <c r="BH247" s="20">
        <f t="shared" si="268"/>
        <v>-106.60980810234541</v>
      </c>
      <c r="BI247" s="194">
        <f t="shared" si="269"/>
        <v>4.4964559952746619E-2</v>
      </c>
      <c r="BJ247" s="184">
        <f t="shared" si="240"/>
        <v>4.4964559952746619E-2</v>
      </c>
    </row>
    <row r="248" spans="1:62" ht="12">
      <c r="A248" s="3" t="s">
        <v>161</v>
      </c>
      <c r="B248" s="4">
        <v>2778</v>
      </c>
      <c r="C248" s="51" t="s">
        <v>162</v>
      </c>
      <c r="D248" s="4">
        <v>11</v>
      </c>
      <c r="E248" s="4">
        <v>754</v>
      </c>
      <c r="F248" s="4">
        <v>0</v>
      </c>
      <c r="G248" s="4">
        <v>17283</v>
      </c>
      <c r="H248" s="4">
        <v>0</v>
      </c>
      <c r="I248" s="4">
        <v>0</v>
      </c>
      <c r="J248" s="4">
        <v>-16529</v>
      </c>
      <c r="K248" s="4">
        <v>0</v>
      </c>
      <c r="L248" s="4">
        <v>-16529</v>
      </c>
      <c r="M248" s="4">
        <v>919</v>
      </c>
      <c r="N248" s="4">
        <v>0</v>
      </c>
      <c r="O248" s="4">
        <v>17122</v>
      </c>
      <c r="P248" s="4">
        <v>0</v>
      </c>
      <c r="Q248" s="4">
        <v>0</v>
      </c>
      <c r="R248" s="4">
        <v>-16203</v>
      </c>
      <c r="S248" s="4">
        <v>0</v>
      </c>
      <c r="T248" s="4">
        <v>-16203</v>
      </c>
      <c r="U248" s="4">
        <v>0</v>
      </c>
      <c r="V248" s="4">
        <v>0</v>
      </c>
      <c r="W248" s="4">
        <v>304</v>
      </c>
      <c r="X248" s="4">
        <v>0</v>
      </c>
      <c r="Y248" s="4">
        <v>0</v>
      </c>
      <c r="Z248" s="4">
        <v>-304</v>
      </c>
      <c r="AA248" s="4">
        <v>0</v>
      </c>
      <c r="AB248" s="4">
        <v>0</v>
      </c>
      <c r="AC248" s="4">
        <v>359</v>
      </c>
      <c r="AD248" s="4">
        <v>0</v>
      </c>
      <c r="AE248" s="4">
        <v>0</v>
      </c>
      <c r="AF248" s="4">
        <v>-359</v>
      </c>
      <c r="AG248" s="93">
        <f t="shared" si="241"/>
        <v>271.41828653707705</v>
      </c>
      <c r="AH248" s="96">
        <f t="shared" si="242"/>
        <v>0</v>
      </c>
      <c r="AI248" s="4">
        <f t="shared" si="243"/>
        <v>6221.382289416847</v>
      </c>
      <c r="AJ248" s="4">
        <f t="shared" si="244"/>
        <v>0</v>
      </c>
      <c r="AK248" s="4">
        <f t="shared" si="245"/>
        <v>0</v>
      </c>
      <c r="AL248" s="17">
        <f t="shared" si="246"/>
        <v>-5949.9640028797694</v>
      </c>
      <c r="AM248" s="4">
        <f t="shared" si="247"/>
        <v>0</v>
      </c>
      <c r="AN248" s="4">
        <f t="shared" si="248"/>
        <v>-5949.9640028797694</v>
      </c>
      <c r="AO248" s="4">
        <f t="shared" si="249"/>
        <v>330.8135349172066</v>
      </c>
      <c r="AP248" s="4">
        <f t="shared" si="250"/>
        <v>0</v>
      </c>
      <c r="AQ248" s="4">
        <f t="shared" si="251"/>
        <v>6163.4269258459326</v>
      </c>
      <c r="AR248" s="4">
        <f t="shared" si="252"/>
        <v>0</v>
      </c>
      <c r="AS248" s="4">
        <f t="shared" si="253"/>
        <v>0</v>
      </c>
      <c r="AT248" s="17">
        <f t="shared" si="254"/>
        <v>-5832.6133909287255</v>
      </c>
      <c r="AU248" s="4">
        <f t="shared" si="255"/>
        <v>0</v>
      </c>
      <c r="AV248" s="4">
        <f t="shared" si="256"/>
        <v>-5832.6133909287255</v>
      </c>
      <c r="AW248" s="4">
        <f t="shared" si="257"/>
        <v>0</v>
      </c>
      <c r="AX248" s="4">
        <f t="shared" si="258"/>
        <v>0</v>
      </c>
      <c r="AY248" s="4">
        <f t="shared" si="259"/>
        <v>109.43124550035998</v>
      </c>
      <c r="AZ248" s="4">
        <f t="shared" si="260"/>
        <v>0</v>
      </c>
      <c r="BA248" s="4">
        <f t="shared" si="261"/>
        <v>0</v>
      </c>
      <c r="BB248" s="20">
        <f t="shared" si="262"/>
        <v>-109.43124550035998</v>
      </c>
      <c r="BC248" s="4">
        <f t="shared" si="263"/>
        <v>0</v>
      </c>
      <c r="BD248" s="4">
        <f t="shared" si="264"/>
        <v>0</v>
      </c>
      <c r="BE248" s="4">
        <f t="shared" si="265"/>
        <v>129.22966162706985</v>
      </c>
      <c r="BF248" s="4">
        <f t="shared" si="266"/>
        <v>0</v>
      </c>
      <c r="BG248" s="4">
        <f t="shared" si="267"/>
        <v>0</v>
      </c>
      <c r="BH248" s="20">
        <f t="shared" si="268"/>
        <v>-129.22966162706985</v>
      </c>
      <c r="BI248" s="194">
        <f t="shared" si="269"/>
        <v>-1.6099328699578308E-2</v>
      </c>
      <c r="BJ248" s="184">
        <f t="shared" si="240"/>
        <v>-1.6099328699578308E-2</v>
      </c>
    </row>
    <row r="249" spans="1:62" ht="12">
      <c r="A249" s="3" t="s">
        <v>607</v>
      </c>
      <c r="B249" s="4">
        <v>2756</v>
      </c>
      <c r="C249" s="51" t="s">
        <v>608</v>
      </c>
      <c r="D249" s="4">
        <v>14</v>
      </c>
      <c r="E249" s="4">
        <v>0</v>
      </c>
      <c r="F249" s="4">
        <v>0</v>
      </c>
      <c r="G249" s="4">
        <v>12044</v>
      </c>
      <c r="H249" s="4">
        <v>0</v>
      </c>
      <c r="I249" s="4">
        <v>0</v>
      </c>
      <c r="J249" s="4">
        <v>-12044</v>
      </c>
      <c r="K249" s="4">
        <v>0</v>
      </c>
      <c r="L249" s="4">
        <v>-12044</v>
      </c>
      <c r="M249" s="4">
        <v>0</v>
      </c>
      <c r="N249" s="4">
        <v>0</v>
      </c>
      <c r="O249" s="4">
        <v>11900</v>
      </c>
      <c r="P249" s="4">
        <v>0</v>
      </c>
      <c r="Q249" s="4">
        <v>0</v>
      </c>
      <c r="R249" s="4">
        <v>-11900</v>
      </c>
      <c r="S249" s="4">
        <v>0</v>
      </c>
      <c r="T249" s="4">
        <v>-11900</v>
      </c>
      <c r="U249" s="4">
        <v>0</v>
      </c>
      <c r="V249" s="4">
        <v>0</v>
      </c>
      <c r="W249" s="4">
        <v>290</v>
      </c>
      <c r="X249" s="4">
        <v>0</v>
      </c>
      <c r="Y249" s="4">
        <v>0</v>
      </c>
      <c r="Z249" s="4">
        <v>-290</v>
      </c>
      <c r="AA249" s="4">
        <v>0</v>
      </c>
      <c r="AB249" s="4">
        <v>0</v>
      </c>
      <c r="AC249" s="4">
        <v>293</v>
      </c>
      <c r="AD249" s="4">
        <v>0</v>
      </c>
      <c r="AE249" s="4">
        <v>0</v>
      </c>
      <c r="AF249" s="4">
        <v>-293</v>
      </c>
      <c r="AG249" s="93">
        <f t="shared" si="241"/>
        <v>0</v>
      </c>
      <c r="AH249" s="96">
        <f t="shared" si="242"/>
        <v>0</v>
      </c>
      <c r="AI249" s="4">
        <f t="shared" si="243"/>
        <v>4370.1015965166907</v>
      </c>
      <c r="AJ249" s="4">
        <f t="shared" si="244"/>
        <v>0</v>
      </c>
      <c r="AK249" s="4">
        <f t="shared" si="245"/>
        <v>0</v>
      </c>
      <c r="AL249" s="17">
        <f t="shared" si="246"/>
        <v>-4370.1015965166907</v>
      </c>
      <c r="AM249" s="4">
        <f t="shared" si="247"/>
        <v>0</v>
      </c>
      <c r="AN249" s="4">
        <f t="shared" si="248"/>
        <v>-4370.1015965166907</v>
      </c>
      <c r="AO249" s="4">
        <f t="shared" si="249"/>
        <v>0</v>
      </c>
      <c r="AP249" s="4">
        <f t="shared" si="250"/>
        <v>0</v>
      </c>
      <c r="AQ249" s="4">
        <f t="shared" si="251"/>
        <v>4317.8519593613937</v>
      </c>
      <c r="AR249" s="4">
        <f t="shared" si="252"/>
        <v>0</v>
      </c>
      <c r="AS249" s="4">
        <f t="shared" si="253"/>
        <v>0</v>
      </c>
      <c r="AT249" s="17">
        <f t="shared" si="254"/>
        <v>-4317.8519593613937</v>
      </c>
      <c r="AU249" s="4">
        <f t="shared" si="255"/>
        <v>0</v>
      </c>
      <c r="AV249" s="4">
        <f t="shared" si="256"/>
        <v>-4317.8519593613937</v>
      </c>
      <c r="AW249" s="4">
        <f t="shared" si="257"/>
        <v>0</v>
      </c>
      <c r="AX249" s="4">
        <f t="shared" si="258"/>
        <v>0</v>
      </c>
      <c r="AY249" s="4">
        <f t="shared" si="259"/>
        <v>105.22496371552975</v>
      </c>
      <c r="AZ249" s="4">
        <f t="shared" si="260"/>
        <v>0</v>
      </c>
      <c r="BA249" s="4">
        <f t="shared" si="261"/>
        <v>0</v>
      </c>
      <c r="BB249" s="20">
        <f t="shared" si="262"/>
        <v>-105.22496371552975</v>
      </c>
      <c r="BC249" s="4">
        <f t="shared" si="263"/>
        <v>0</v>
      </c>
      <c r="BD249" s="4">
        <f t="shared" si="264"/>
        <v>0</v>
      </c>
      <c r="BE249" s="4">
        <f t="shared" si="265"/>
        <v>106.31349782293178</v>
      </c>
      <c r="BF249" s="4">
        <f t="shared" si="266"/>
        <v>0</v>
      </c>
      <c r="BG249" s="4">
        <f t="shared" si="267"/>
        <v>0</v>
      </c>
      <c r="BH249" s="20">
        <f t="shared" si="268"/>
        <v>-106.31349782293178</v>
      </c>
      <c r="BI249" s="194">
        <f t="shared" si="269"/>
        <v>-1.1431814496513648E-2</v>
      </c>
      <c r="BJ249" s="184">
        <f t="shared" si="240"/>
        <v>-1.1431814496513648E-2</v>
      </c>
    </row>
    <row r="250" spans="1:62" ht="12">
      <c r="A250" s="3" t="s">
        <v>429</v>
      </c>
      <c r="B250" s="4">
        <v>2719</v>
      </c>
      <c r="C250" s="51" t="s">
        <v>430</v>
      </c>
      <c r="D250" s="4">
        <v>6</v>
      </c>
      <c r="E250" s="4">
        <v>44</v>
      </c>
      <c r="F250" s="4">
        <v>0</v>
      </c>
      <c r="G250" s="4">
        <v>12401</v>
      </c>
      <c r="H250" s="4">
        <v>0</v>
      </c>
      <c r="I250" s="4">
        <v>0</v>
      </c>
      <c r="J250" s="4">
        <v>-12357</v>
      </c>
      <c r="K250" s="4">
        <v>101</v>
      </c>
      <c r="L250" s="4">
        <v>-12256</v>
      </c>
      <c r="M250" s="4">
        <v>35</v>
      </c>
      <c r="N250" s="4">
        <v>0</v>
      </c>
      <c r="O250" s="4">
        <v>12816</v>
      </c>
      <c r="P250" s="4">
        <v>0</v>
      </c>
      <c r="Q250" s="4">
        <v>0</v>
      </c>
      <c r="R250" s="4">
        <v>-12781</v>
      </c>
      <c r="S250" s="4">
        <v>93</v>
      </c>
      <c r="T250" s="4">
        <v>-12688</v>
      </c>
      <c r="U250" s="4">
        <v>0</v>
      </c>
      <c r="V250" s="4">
        <v>0</v>
      </c>
      <c r="W250" s="4">
        <v>216</v>
      </c>
      <c r="X250" s="4">
        <v>0</v>
      </c>
      <c r="Y250" s="4">
        <v>0</v>
      </c>
      <c r="Z250" s="4">
        <v>-216</v>
      </c>
      <c r="AA250" s="4">
        <v>0</v>
      </c>
      <c r="AB250" s="4">
        <v>0</v>
      </c>
      <c r="AC250" s="4">
        <v>216</v>
      </c>
      <c r="AD250" s="4">
        <v>0</v>
      </c>
      <c r="AE250" s="4">
        <v>0</v>
      </c>
      <c r="AF250" s="4">
        <v>-216</v>
      </c>
      <c r="AG250" s="93">
        <f t="shared" si="241"/>
        <v>16.182420007355645</v>
      </c>
      <c r="AH250" s="96">
        <f t="shared" si="242"/>
        <v>0</v>
      </c>
      <c r="AI250" s="4">
        <f t="shared" si="243"/>
        <v>4560.8679661640308</v>
      </c>
      <c r="AJ250" s="4">
        <f t="shared" si="244"/>
        <v>0</v>
      </c>
      <c r="AK250" s="4">
        <f t="shared" si="245"/>
        <v>0</v>
      </c>
      <c r="AL250" s="17">
        <f t="shared" si="246"/>
        <v>-4544.6855461566756</v>
      </c>
      <c r="AM250" s="4">
        <f t="shared" si="247"/>
        <v>37.146009562339096</v>
      </c>
      <c r="AN250" s="4">
        <f t="shared" si="248"/>
        <v>-4507.5395365943359</v>
      </c>
      <c r="AO250" s="4">
        <f t="shared" si="249"/>
        <v>12.872379551305627</v>
      </c>
      <c r="AP250" s="4">
        <f t="shared" si="250"/>
        <v>0</v>
      </c>
      <c r="AQ250" s="4">
        <f t="shared" si="251"/>
        <v>4713.4976094152262</v>
      </c>
      <c r="AR250" s="4">
        <f t="shared" si="252"/>
        <v>0</v>
      </c>
      <c r="AS250" s="4">
        <f t="shared" si="253"/>
        <v>0</v>
      </c>
      <c r="AT250" s="17">
        <f t="shared" si="254"/>
        <v>-4700.6252298639201</v>
      </c>
      <c r="AU250" s="4">
        <f t="shared" si="255"/>
        <v>34.203751379183522</v>
      </c>
      <c r="AV250" s="4">
        <f t="shared" si="256"/>
        <v>-4666.4214784847372</v>
      </c>
      <c r="AW250" s="4">
        <f t="shared" si="257"/>
        <v>0</v>
      </c>
      <c r="AX250" s="4">
        <f t="shared" si="258"/>
        <v>0</v>
      </c>
      <c r="AY250" s="4">
        <f t="shared" si="259"/>
        <v>79.440970945200448</v>
      </c>
      <c r="AZ250" s="4">
        <f t="shared" si="260"/>
        <v>0</v>
      </c>
      <c r="BA250" s="4">
        <f t="shared" si="261"/>
        <v>0</v>
      </c>
      <c r="BB250" s="20">
        <f t="shared" si="262"/>
        <v>-79.440970945200448</v>
      </c>
      <c r="BC250" s="4">
        <f t="shared" si="263"/>
        <v>0</v>
      </c>
      <c r="BD250" s="4">
        <f t="shared" si="264"/>
        <v>0</v>
      </c>
      <c r="BE250" s="4">
        <f t="shared" si="265"/>
        <v>79.440970945200448</v>
      </c>
      <c r="BF250" s="4">
        <f t="shared" si="266"/>
        <v>0</v>
      </c>
      <c r="BG250" s="4">
        <f t="shared" si="267"/>
        <v>0</v>
      </c>
      <c r="BH250" s="20">
        <f t="shared" si="268"/>
        <v>-79.440970945200448</v>
      </c>
      <c r="BI250" s="194">
        <f t="shared" si="269"/>
        <v>3.372305734510439E-2</v>
      </c>
      <c r="BJ250" s="184">
        <f t="shared" si="240"/>
        <v>3.4637588197562685E-2</v>
      </c>
    </row>
    <row r="251" spans="1:62" ht="12">
      <c r="A251" s="3" t="s">
        <v>467</v>
      </c>
      <c r="B251" s="4">
        <v>2689</v>
      </c>
      <c r="C251" s="51" t="s">
        <v>468</v>
      </c>
      <c r="D251" s="4">
        <v>17</v>
      </c>
      <c r="E251" s="4">
        <v>1703</v>
      </c>
      <c r="F251" s="4">
        <v>0</v>
      </c>
      <c r="G251" s="4">
        <v>13546</v>
      </c>
      <c r="H251" s="4">
        <v>27</v>
      </c>
      <c r="I251" s="4" t="s">
        <v>44</v>
      </c>
      <c r="J251" s="4">
        <v>-11870</v>
      </c>
      <c r="K251" s="4">
        <v>117</v>
      </c>
      <c r="L251" s="4">
        <v>-11753</v>
      </c>
      <c r="M251" s="4">
        <v>1606</v>
      </c>
      <c r="N251" s="4">
        <v>0</v>
      </c>
      <c r="O251" s="4">
        <v>14001</v>
      </c>
      <c r="P251" s="4">
        <v>12</v>
      </c>
      <c r="Q251" s="4" t="s">
        <v>44</v>
      </c>
      <c r="R251" s="4">
        <v>-12407</v>
      </c>
      <c r="S251" s="4">
        <v>106</v>
      </c>
      <c r="T251" s="4">
        <v>-12301</v>
      </c>
      <c r="U251" s="4" t="s">
        <v>44</v>
      </c>
      <c r="V251" s="4" t="s">
        <v>44</v>
      </c>
      <c r="W251" s="4">
        <v>250</v>
      </c>
      <c r="X251" s="4" t="s">
        <v>44</v>
      </c>
      <c r="Y251" s="4" t="s">
        <v>44</v>
      </c>
      <c r="Z251" s="4">
        <v>-250</v>
      </c>
      <c r="AA251" s="4" t="s">
        <v>44</v>
      </c>
      <c r="AB251" s="4" t="s">
        <v>44</v>
      </c>
      <c r="AC251" s="4">
        <v>241</v>
      </c>
      <c r="AD251" s="4" t="s">
        <v>44</v>
      </c>
      <c r="AE251" s="4" t="s">
        <v>44</v>
      </c>
      <c r="AF251" s="4">
        <v>-241</v>
      </c>
      <c r="AG251" s="93">
        <f t="shared" si="241"/>
        <v>633.32093715135738</v>
      </c>
      <c r="AH251" s="96">
        <f t="shared" si="242"/>
        <v>0</v>
      </c>
      <c r="AI251" s="4">
        <f t="shared" si="243"/>
        <v>5037.5604313871327</v>
      </c>
      <c r="AJ251" s="4">
        <f t="shared" si="244"/>
        <v>10.04090740052064</v>
      </c>
      <c r="AK251" s="4" t="e">
        <f t="shared" si="245"/>
        <v>#VALUE!</v>
      </c>
      <c r="AL251" s="17">
        <f t="shared" si="246"/>
        <v>-4414.2804016362961</v>
      </c>
      <c r="AM251" s="4">
        <f t="shared" si="247"/>
        <v>43.51059873558944</v>
      </c>
      <c r="AN251" s="4">
        <f t="shared" si="248"/>
        <v>-4370.769802900707</v>
      </c>
      <c r="AO251" s="4">
        <f t="shared" si="249"/>
        <v>597.24804760133884</v>
      </c>
      <c r="AP251" s="4">
        <f t="shared" si="250"/>
        <v>0</v>
      </c>
      <c r="AQ251" s="4">
        <f t="shared" si="251"/>
        <v>5206.7683153588696</v>
      </c>
      <c r="AR251" s="4">
        <f t="shared" si="252"/>
        <v>4.4626255113425062</v>
      </c>
      <c r="AS251" s="4" t="e">
        <f t="shared" si="253"/>
        <v>#VALUE!</v>
      </c>
      <c r="AT251" s="17">
        <f t="shared" si="254"/>
        <v>-4613.9828932688733</v>
      </c>
      <c r="AU251" s="4">
        <f t="shared" si="255"/>
        <v>39.419858683525476</v>
      </c>
      <c r="AV251" s="4">
        <f t="shared" si="256"/>
        <v>-4574.5630345853479</v>
      </c>
      <c r="AW251" s="4" t="e">
        <f t="shared" si="257"/>
        <v>#VALUE!</v>
      </c>
      <c r="AX251" s="4" t="e">
        <f t="shared" si="258"/>
        <v>#VALUE!</v>
      </c>
      <c r="AY251" s="4">
        <f t="shared" si="259"/>
        <v>92.971364819635554</v>
      </c>
      <c r="AZ251" s="4" t="e">
        <f t="shared" si="260"/>
        <v>#VALUE!</v>
      </c>
      <c r="BA251" s="4" t="e">
        <f t="shared" si="261"/>
        <v>#VALUE!</v>
      </c>
      <c r="BB251" s="20">
        <f t="shared" si="262"/>
        <v>-92.971364819635554</v>
      </c>
      <c r="BC251" s="4" t="e">
        <f t="shared" si="263"/>
        <v>#VALUE!</v>
      </c>
      <c r="BD251" s="4" t="e">
        <f t="shared" si="264"/>
        <v>#VALUE!</v>
      </c>
      <c r="BE251" s="4">
        <f t="shared" si="265"/>
        <v>89.624395686128679</v>
      </c>
      <c r="BF251" s="4" t="e">
        <f t="shared" si="266"/>
        <v>#VALUE!</v>
      </c>
      <c r="BG251" s="4" t="e">
        <f t="shared" si="267"/>
        <v>#VALUE!</v>
      </c>
      <c r="BH251" s="20">
        <f t="shared" si="268"/>
        <v>-89.624395686128679</v>
      </c>
      <c r="BI251" s="194">
        <f t="shared" si="269"/>
        <v>4.3564356435643603E-2</v>
      </c>
      <c r="BJ251" s="184">
        <f t="shared" si="240"/>
        <v>4.490544030659005E-2</v>
      </c>
    </row>
    <row r="252" spans="1:62" ht="12">
      <c r="A252" s="3" t="s">
        <v>397</v>
      </c>
      <c r="B252" s="4">
        <v>2677</v>
      </c>
      <c r="C252" s="51" t="s">
        <v>398</v>
      </c>
      <c r="D252" s="4">
        <v>16</v>
      </c>
      <c r="E252" s="4">
        <v>0</v>
      </c>
      <c r="F252" s="4">
        <v>0</v>
      </c>
      <c r="G252" s="4">
        <v>11391</v>
      </c>
      <c r="H252" s="4">
        <v>0</v>
      </c>
      <c r="I252" s="4">
        <v>0</v>
      </c>
      <c r="J252" s="4">
        <v>-11391</v>
      </c>
      <c r="K252" s="4">
        <v>0</v>
      </c>
      <c r="L252" s="4">
        <v>-11391</v>
      </c>
      <c r="M252" s="4">
        <v>0</v>
      </c>
      <c r="N252" s="4">
        <v>0</v>
      </c>
      <c r="O252" s="4">
        <v>11760</v>
      </c>
      <c r="P252" s="4">
        <v>0</v>
      </c>
      <c r="Q252" s="4">
        <v>0</v>
      </c>
      <c r="R252" s="4">
        <v>-11760</v>
      </c>
      <c r="S252" s="4">
        <v>0</v>
      </c>
      <c r="T252" s="4">
        <v>-11760</v>
      </c>
      <c r="U252" s="4">
        <v>26</v>
      </c>
      <c r="V252" s="4">
        <v>0</v>
      </c>
      <c r="W252" s="4">
        <v>348</v>
      </c>
      <c r="X252" s="4">
        <v>59</v>
      </c>
      <c r="Y252" s="4">
        <v>0</v>
      </c>
      <c r="Z252" s="4">
        <v>-381</v>
      </c>
      <c r="AA252" s="4">
        <v>0</v>
      </c>
      <c r="AB252" s="4">
        <v>0</v>
      </c>
      <c r="AC252" s="4">
        <v>408</v>
      </c>
      <c r="AD252" s="4">
        <v>49</v>
      </c>
      <c r="AE252" s="4">
        <v>0</v>
      </c>
      <c r="AF252" s="4">
        <v>-457</v>
      </c>
      <c r="AG252" s="93">
        <f t="shared" si="241"/>
        <v>0</v>
      </c>
      <c r="AH252" s="96">
        <f t="shared" si="242"/>
        <v>0</v>
      </c>
      <c r="AI252" s="4">
        <f t="shared" si="243"/>
        <v>4255.1363466567054</v>
      </c>
      <c r="AJ252" s="4">
        <f t="shared" si="244"/>
        <v>0</v>
      </c>
      <c r="AK252" s="4">
        <f t="shared" si="245"/>
        <v>0</v>
      </c>
      <c r="AL252" s="17">
        <f t="shared" si="246"/>
        <v>-4255.1363466567054</v>
      </c>
      <c r="AM252" s="4">
        <f t="shared" si="247"/>
        <v>0</v>
      </c>
      <c r="AN252" s="4">
        <f t="shared" si="248"/>
        <v>-4255.1363466567054</v>
      </c>
      <c r="AO252" s="4">
        <f t="shared" si="249"/>
        <v>0</v>
      </c>
      <c r="AP252" s="4">
        <f t="shared" si="250"/>
        <v>0</v>
      </c>
      <c r="AQ252" s="4">
        <f t="shared" si="251"/>
        <v>4392.9772132984681</v>
      </c>
      <c r="AR252" s="4">
        <f t="shared" si="252"/>
        <v>0</v>
      </c>
      <c r="AS252" s="4">
        <f t="shared" si="253"/>
        <v>0</v>
      </c>
      <c r="AT252" s="17">
        <f t="shared" si="254"/>
        <v>-4392.9772132984681</v>
      </c>
      <c r="AU252" s="4">
        <f t="shared" si="255"/>
        <v>0</v>
      </c>
      <c r="AV252" s="4">
        <f t="shared" si="256"/>
        <v>-4392.9772132984681</v>
      </c>
      <c r="AW252" s="4">
        <f t="shared" si="257"/>
        <v>9.7123645872245046</v>
      </c>
      <c r="AX252" s="4">
        <f t="shared" si="258"/>
        <v>0</v>
      </c>
      <c r="AY252" s="4">
        <f t="shared" si="259"/>
        <v>129.99626447515877</v>
      </c>
      <c r="AZ252" s="4">
        <f t="shared" si="260"/>
        <v>22.039596563317147</v>
      </c>
      <c r="BA252" s="4">
        <f t="shared" si="261"/>
        <v>0</v>
      </c>
      <c r="BB252" s="20">
        <f t="shared" si="262"/>
        <v>-142.3234964512514</v>
      </c>
      <c r="BC252" s="4">
        <f t="shared" si="263"/>
        <v>0</v>
      </c>
      <c r="BD252" s="4">
        <f t="shared" si="264"/>
        <v>0</v>
      </c>
      <c r="BE252" s="4">
        <f t="shared" si="265"/>
        <v>152.40941352259992</v>
      </c>
      <c r="BF252" s="4">
        <f t="shared" si="266"/>
        <v>18.304071722076952</v>
      </c>
      <c r="BG252" s="4">
        <f t="shared" si="267"/>
        <v>0</v>
      </c>
      <c r="BH252" s="20">
        <f t="shared" si="268"/>
        <v>-170.71348524467689</v>
      </c>
      <c r="BI252" s="194">
        <f t="shared" si="269"/>
        <v>3.7801563030920748E-2</v>
      </c>
      <c r="BJ252" s="184">
        <f t="shared" si="240"/>
        <v>3.7801563030920748E-2</v>
      </c>
    </row>
    <row r="253" spans="1:62" ht="12">
      <c r="A253" s="3" t="s">
        <v>583</v>
      </c>
      <c r="B253" s="4">
        <v>2672</v>
      </c>
      <c r="C253" s="51" t="s">
        <v>584</v>
      </c>
      <c r="D253" s="4">
        <v>17</v>
      </c>
      <c r="E253" s="4">
        <v>0</v>
      </c>
      <c r="F253" s="4">
        <v>0</v>
      </c>
      <c r="G253" s="4">
        <v>15639</v>
      </c>
      <c r="H253" s="4">
        <v>0</v>
      </c>
      <c r="I253" s="4">
        <v>0</v>
      </c>
      <c r="J253" s="4">
        <v>-15639</v>
      </c>
      <c r="K253" s="4">
        <v>0</v>
      </c>
      <c r="L253" s="4">
        <v>-15639</v>
      </c>
      <c r="M253" s="4">
        <v>0</v>
      </c>
      <c r="N253" s="4">
        <v>0</v>
      </c>
      <c r="O253" s="4">
        <v>15032</v>
      </c>
      <c r="P253" s="4">
        <v>0</v>
      </c>
      <c r="Q253" s="4">
        <v>0</v>
      </c>
      <c r="R253" s="4">
        <v>-15032</v>
      </c>
      <c r="S253" s="4">
        <v>0</v>
      </c>
      <c r="T253" s="4">
        <v>-15032</v>
      </c>
      <c r="U253" s="4">
        <v>0</v>
      </c>
      <c r="V253" s="4">
        <v>0</v>
      </c>
      <c r="W253" s="4">
        <v>198</v>
      </c>
      <c r="X253" s="4">
        <v>15</v>
      </c>
      <c r="Y253" s="4">
        <v>0</v>
      </c>
      <c r="Z253" s="4">
        <v>-213</v>
      </c>
      <c r="AA253" s="4">
        <v>0</v>
      </c>
      <c r="AB253" s="4">
        <v>0</v>
      </c>
      <c r="AC253" s="4">
        <v>200</v>
      </c>
      <c r="AD253" s="4">
        <v>15</v>
      </c>
      <c r="AE253" s="4">
        <v>0</v>
      </c>
      <c r="AF253" s="4">
        <v>-215</v>
      </c>
      <c r="AG253" s="93">
        <f t="shared" si="241"/>
        <v>0</v>
      </c>
      <c r="AH253" s="96">
        <f t="shared" si="242"/>
        <v>0</v>
      </c>
      <c r="AI253" s="4">
        <f t="shared" si="243"/>
        <v>5852.9191616766466</v>
      </c>
      <c r="AJ253" s="4">
        <f t="shared" si="244"/>
        <v>0</v>
      </c>
      <c r="AK253" s="4">
        <f t="shared" si="245"/>
        <v>0</v>
      </c>
      <c r="AL253" s="17">
        <f t="shared" si="246"/>
        <v>-5852.9191616766466</v>
      </c>
      <c r="AM253" s="4">
        <f t="shared" si="247"/>
        <v>0</v>
      </c>
      <c r="AN253" s="4">
        <f t="shared" si="248"/>
        <v>-5852.9191616766466</v>
      </c>
      <c r="AO253" s="4">
        <f t="shared" si="249"/>
        <v>0</v>
      </c>
      <c r="AP253" s="4">
        <f t="shared" si="250"/>
        <v>0</v>
      </c>
      <c r="AQ253" s="4">
        <f t="shared" si="251"/>
        <v>5625.7485029940117</v>
      </c>
      <c r="AR253" s="4">
        <f t="shared" si="252"/>
        <v>0</v>
      </c>
      <c r="AS253" s="4">
        <f t="shared" si="253"/>
        <v>0</v>
      </c>
      <c r="AT253" s="17">
        <f t="shared" si="254"/>
        <v>-5625.7485029940117</v>
      </c>
      <c r="AU253" s="4">
        <f t="shared" si="255"/>
        <v>0</v>
      </c>
      <c r="AV253" s="4">
        <f t="shared" si="256"/>
        <v>-5625.7485029940117</v>
      </c>
      <c r="AW253" s="4">
        <f t="shared" si="257"/>
        <v>0</v>
      </c>
      <c r="AX253" s="4">
        <f t="shared" si="258"/>
        <v>0</v>
      </c>
      <c r="AY253" s="4">
        <f t="shared" si="259"/>
        <v>74.101796407185631</v>
      </c>
      <c r="AZ253" s="4">
        <f t="shared" si="260"/>
        <v>5.61377245508982</v>
      </c>
      <c r="BA253" s="4">
        <f t="shared" si="261"/>
        <v>0</v>
      </c>
      <c r="BB253" s="20">
        <f t="shared" si="262"/>
        <v>-79.715568862275447</v>
      </c>
      <c r="BC253" s="4">
        <f t="shared" si="263"/>
        <v>0</v>
      </c>
      <c r="BD253" s="4">
        <f t="shared" si="264"/>
        <v>0</v>
      </c>
      <c r="BE253" s="4">
        <f t="shared" si="265"/>
        <v>74.850299401197603</v>
      </c>
      <c r="BF253" s="4">
        <f t="shared" si="266"/>
        <v>5.61377245508982</v>
      </c>
      <c r="BG253" s="4">
        <f t="shared" si="267"/>
        <v>0</v>
      </c>
      <c r="BH253" s="20">
        <f t="shared" si="268"/>
        <v>-80.464071856287418</v>
      </c>
      <c r="BI253" s="194">
        <f t="shared" si="269"/>
        <v>-3.8165531163260047E-2</v>
      </c>
      <c r="BJ253" s="184">
        <f t="shared" si="240"/>
        <v>-3.8165531163260047E-2</v>
      </c>
    </row>
    <row r="254" spans="1:62" ht="12">
      <c r="A254" s="3" t="s">
        <v>85</v>
      </c>
      <c r="B254" s="4">
        <v>2621</v>
      </c>
      <c r="C254" s="51" t="s">
        <v>86</v>
      </c>
      <c r="D254" s="4">
        <v>7</v>
      </c>
      <c r="E254" s="4">
        <v>305</v>
      </c>
      <c r="F254" s="4">
        <v>0</v>
      </c>
      <c r="G254" s="4">
        <v>13331</v>
      </c>
      <c r="H254" s="4">
        <v>33</v>
      </c>
      <c r="I254" s="4">
        <v>0</v>
      </c>
      <c r="J254" s="4">
        <v>-13059</v>
      </c>
      <c r="K254" s="4">
        <v>19</v>
      </c>
      <c r="L254" s="4">
        <v>-13040</v>
      </c>
      <c r="M254" s="4">
        <v>248</v>
      </c>
      <c r="N254" s="4">
        <v>0</v>
      </c>
      <c r="O254" s="4">
        <v>13725</v>
      </c>
      <c r="P254" s="4">
        <v>27</v>
      </c>
      <c r="Q254" s="4">
        <v>0</v>
      </c>
      <c r="R254" s="4">
        <v>-13504</v>
      </c>
      <c r="S254" s="4">
        <v>9</v>
      </c>
      <c r="T254" s="4">
        <v>-13495</v>
      </c>
      <c r="U254" s="4">
        <v>52</v>
      </c>
      <c r="V254" s="4">
        <v>0</v>
      </c>
      <c r="W254" s="4">
        <v>290</v>
      </c>
      <c r="X254" s="4">
        <v>6</v>
      </c>
      <c r="Y254" s="4">
        <v>0</v>
      </c>
      <c r="Z254" s="4">
        <v>-244</v>
      </c>
      <c r="AA254" s="4">
        <v>52</v>
      </c>
      <c r="AB254" s="4">
        <v>0</v>
      </c>
      <c r="AC254" s="4">
        <v>301</v>
      </c>
      <c r="AD254" s="4">
        <v>6</v>
      </c>
      <c r="AE254" s="4">
        <v>0</v>
      </c>
      <c r="AF254" s="4">
        <v>-255</v>
      </c>
      <c r="AG254" s="93">
        <f t="shared" si="241"/>
        <v>116.36779855017168</v>
      </c>
      <c r="AH254" s="96">
        <f t="shared" si="242"/>
        <v>0</v>
      </c>
      <c r="AI254" s="4">
        <f t="shared" si="243"/>
        <v>5086.2266310568484</v>
      </c>
      <c r="AJ254" s="4">
        <f t="shared" si="244"/>
        <v>12.590614269362838</v>
      </c>
      <c r="AK254" s="4">
        <f t="shared" si="245"/>
        <v>0</v>
      </c>
      <c r="AL254" s="17">
        <f t="shared" si="246"/>
        <v>-4982.4494467760396</v>
      </c>
      <c r="AM254" s="4">
        <f t="shared" si="247"/>
        <v>7.2491415490270885</v>
      </c>
      <c r="AN254" s="4">
        <f t="shared" si="248"/>
        <v>-4975.2003052270129</v>
      </c>
      <c r="AO254" s="4">
        <f t="shared" si="249"/>
        <v>94.620373903090425</v>
      </c>
      <c r="AP254" s="4">
        <f t="shared" si="250"/>
        <v>0</v>
      </c>
      <c r="AQ254" s="4">
        <f t="shared" si="251"/>
        <v>5236.5509347577263</v>
      </c>
      <c r="AR254" s="4">
        <f t="shared" si="252"/>
        <v>10.301411674933231</v>
      </c>
      <c r="AS254" s="4">
        <f t="shared" si="253"/>
        <v>0</v>
      </c>
      <c r="AT254" s="17">
        <f t="shared" si="254"/>
        <v>-5152.2319725295692</v>
      </c>
      <c r="AU254" s="4">
        <f t="shared" si="255"/>
        <v>3.4338038916444105</v>
      </c>
      <c r="AV254" s="4">
        <f t="shared" si="256"/>
        <v>-5148.7981686379244</v>
      </c>
      <c r="AW254" s="4">
        <f t="shared" si="257"/>
        <v>19.839755818389929</v>
      </c>
      <c r="AX254" s="4">
        <f t="shared" si="258"/>
        <v>0</v>
      </c>
      <c r="AY254" s="4">
        <f t="shared" si="259"/>
        <v>110.64479206409767</v>
      </c>
      <c r="AZ254" s="4">
        <f t="shared" si="260"/>
        <v>2.2892025944296068</v>
      </c>
      <c r="BA254" s="4">
        <f t="shared" si="261"/>
        <v>0</v>
      </c>
      <c r="BB254" s="20">
        <f t="shared" si="262"/>
        <v>-93.094238840137351</v>
      </c>
      <c r="BC254" s="4">
        <f t="shared" si="263"/>
        <v>19.839755818389929</v>
      </c>
      <c r="BD254" s="4">
        <f t="shared" si="264"/>
        <v>0</v>
      </c>
      <c r="BE254" s="4">
        <f t="shared" si="265"/>
        <v>114.84166348721863</v>
      </c>
      <c r="BF254" s="4">
        <f t="shared" si="266"/>
        <v>2.2892025944296068</v>
      </c>
      <c r="BG254" s="4">
        <f t="shared" si="267"/>
        <v>0</v>
      </c>
      <c r="BH254" s="20">
        <f t="shared" si="268"/>
        <v>-97.291110263258304</v>
      </c>
      <c r="BI254" s="194">
        <f t="shared" si="269"/>
        <v>3.427798240998281E-2</v>
      </c>
      <c r="BJ254" s="184">
        <f t="shared" si="240"/>
        <v>3.5079795242396683E-2</v>
      </c>
    </row>
    <row r="255" spans="1:62" ht="12">
      <c r="A255" s="3" t="s">
        <v>231</v>
      </c>
      <c r="B255" s="4">
        <v>2588</v>
      </c>
      <c r="C255" s="51" t="s">
        <v>232</v>
      </c>
      <c r="D255" s="4">
        <v>13</v>
      </c>
      <c r="E255" s="4">
        <v>1050</v>
      </c>
      <c r="F255" s="4">
        <v>0</v>
      </c>
      <c r="G255" s="4">
        <v>11946</v>
      </c>
      <c r="H255" s="4">
        <v>2</v>
      </c>
      <c r="I255" s="4">
        <v>0</v>
      </c>
      <c r="J255" s="4">
        <v>-10898</v>
      </c>
      <c r="K255" s="4">
        <v>10</v>
      </c>
      <c r="L255" s="4">
        <v>-10888</v>
      </c>
      <c r="M255" s="4">
        <v>1116</v>
      </c>
      <c r="N255" s="4">
        <v>0</v>
      </c>
      <c r="O255" s="4">
        <v>12762</v>
      </c>
      <c r="P255" s="4">
        <v>2</v>
      </c>
      <c r="Q255" s="4">
        <v>0</v>
      </c>
      <c r="R255" s="4">
        <v>-11648</v>
      </c>
      <c r="S255" s="4">
        <v>82</v>
      </c>
      <c r="T255" s="4">
        <v>-11566</v>
      </c>
      <c r="U255" s="4">
        <v>20</v>
      </c>
      <c r="V255" s="4">
        <v>0</v>
      </c>
      <c r="W255" s="4">
        <v>261</v>
      </c>
      <c r="X255" s="4">
        <v>3</v>
      </c>
      <c r="Y255" s="4">
        <v>0</v>
      </c>
      <c r="Z255" s="4">
        <v>-244</v>
      </c>
      <c r="AA255" s="4">
        <v>24</v>
      </c>
      <c r="AB255" s="4">
        <v>0</v>
      </c>
      <c r="AC255" s="4">
        <v>264</v>
      </c>
      <c r="AD255" s="4">
        <v>3</v>
      </c>
      <c r="AE255" s="4">
        <v>0</v>
      </c>
      <c r="AF255" s="4">
        <v>-243</v>
      </c>
      <c r="AG255" s="93">
        <f t="shared" ref="AG255:AG279" si="270">1000*E255/$B255</f>
        <v>405.71870170015455</v>
      </c>
      <c r="AH255" s="96">
        <f t="shared" ref="AH255:AH279" si="271">1000*F255/$B255</f>
        <v>0</v>
      </c>
      <c r="AI255" s="4">
        <f t="shared" ref="AI255:AI279" si="272">1000*G255/$B255</f>
        <v>4615.9196290571872</v>
      </c>
      <c r="AJ255" s="4">
        <f t="shared" ref="AJ255:AJ279" si="273">1000*H255/$B255</f>
        <v>0.77279752704791349</v>
      </c>
      <c r="AK255" s="4">
        <f t="shared" ref="AK255:AK279" si="274">1000*I255/$B255</f>
        <v>0</v>
      </c>
      <c r="AL255" s="17">
        <f t="shared" ref="AL255:AL279" si="275">1000*J255/$B255</f>
        <v>-4210.9737248840802</v>
      </c>
      <c r="AM255" s="4">
        <f t="shared" ref="AM255:AM279" si="276">1000*K255/$B255</f>
        <v>3.8639876352395675</v>
      </c>
      <c r="AN255" s="4">
        <f t="shared" ref="AN255:AN279" si="277">1000*L255/$B255</f>
        <v>-4207.1097372488412</v>
      </c>
      <c r="AO255" s="4">
        <f t="shared" ref="AO255:AO279" si="278">1000*M255/$B255</f>
        <v>431.22102009273573</v>
      </c>
      <c r="AP255" s="4">
        <f t="shared" ref="AP255:AP279" si="279">1000*N255/$B255</f>
        <v>0</v>
      </c>
      <c r="AQ255" s="4">
        <f t="shared" ref="AQ255:AQ279" si="280">1000*O255/$B255</f>
        <v>4931.2210200927357</v>
      </c>
      <c r="AR255" s="4">
        <f t="shared" ref="AR255:AR279" si="281">1000*P255/$B255</f>
        <v>0.77279752704791349</v>
      </c>
      <c r="AS255" s="4">
        <f t="shared" ref="AS255:AS279" si="282">1000*Q255/$B255</f>
        <v>0</v>
      </c>
      <c r="AT255" s="17">
        <f t="shared" ref="AT255:AT279" si="283">1000*R255/$B255</f>
        <v>-4500.7727975270482</v>
      </c>
      <c r="AU255" s="4">
        <f t="shared" ref="AU255:AU279" si="284">1000*S255/$B255</f>
        <v>31.68469860896445</v>
      </c>
      <c r="AV255" s="4">
        <f t="shared" ref="AV255:AV279" si="285">1000*T255/$B255</f>
        <v>-4469.0880989180832</v>
      </c>
      <c r="AW255" s="4">
        <f t="shared" ref="AW255:AW279" si="286">1000*U255/$B255</f>
        <v>7.7279752704791349</v>
      </c>
      <c r="AX255" s="4">
        <f t="shared" ref="AX255:AX279" si="287">1000*V255/$B255</f>
        <v>0</v>
      </c>
      <c r="AY255" s="4">
        <f t="shared" ref="AY255:AY279" si="288">1000*W255/$B255</f>
        <v>100.85007727975271</v>
      </c>
      <c r="AZ255" s="4">
        <f t="shared" ref="AZ255:AZ279" si="289">1000*X255/$B255</f>
        <v>1.1591962905718702</v>
      </c>
      <c r="BA255" s="4">
        <f t="shared" ref="BA255:BA279" si="290">1000*Y255/$B255</f>
        <v>0</v>
      </c>
      <c r="BB255" s="20">
        <f t="shared" ref="BB255:BB279" si="291">1000*Z255/$B255</f>
        <v>-94.281298299845446</v>
      </c>
      <c r="BC255" s="4">
        <f t="shared" ref="BC255:BC279" si="292">1000*AA255/$B255</f>
        <v>9.2735703245749619</v>
      </c>
      <c r="BD255" s="4">
        <f t="shared" ref="BD255:BD279" si="293">1000*AB255/$B255</f>
        <v>0</v>
      </c>
      <c r="BE255" s="4">
        <f t="shared" ref="BE255:BE279" si="294">1000*AC255/$B255</f>
        <v>102.00927357032458</v>
      </c>
      <c r="BF255" s="4">
        <f t="shared" ref="BF255:BF279" si="295">1000*AD255/$B255</f>
        <v>1.1591962905718702</v>
      </c>
      <c r="BG255" s="4">
        <f t="shared" ref="BG255:BG279" si="296">1000*AE255/$B255</f>
        <v>0</v>
      </c>
      <c r="BH255" s="20">
        <f t="shared" ref="BH255:BH279" si="297">1000*AF255/$B255</f>
        <v>-93.894899536321489</v>
      </c>
      <c r="BI255" s="194">
        <f t="shared" si="269"/>
        <v>6.7223119727158664E-2</v>
      </c>
      <c r="BJ255" s="184">
        <f t="shared" si="240"/>
        <v>6.0815666546891745E-2</v>
      </c>
    </row>
    <row r="256" spans="1:62" ht="12">
      <c r="A256" s="3" t="s">
        <v>273</v>
      </c>
      <c r="B256" s="4">
        <v>2583</v>
      </c>
      <c r="C256" s="51" t="s">
        <v>274</v>
      </c>
      <c r="D256" s="4">
        <v>34</v>
      </c>
      <c r="E256" s="4">
        <v>1023</v>
      </c>
      <c r="F256" s="4">
        <v>0</v>
      </c>
      <c r="G256" s="4">
        <v>11548</v>
      </c>
      <c r="H256" s="4">
        <v>2</v>
      </c>
      <c r="I256" s="4">
        <v>0</v>
      </c>
      <c r="J256" s="4">
        <v>-10527</v>
      </c>
      <c r="K256" s="4">
        <v>10</v>
      </c>
      <c r="L256" s="4">
        <v>-10517</v>
      </c>
      <c r="M256" s="4">
        <v>641</v>
      </c>
      <c r="N256" s="4">
        <v>0</v>
      </c>
      <c r="O256" s="4">
        <v>11300</v>
      </c>
      <c r="P256" s="4">
        <v>0</v>
      </c>
      <c r="Q256" s="4">
        <v>0</v>
      </c>
      <c r="R256" s="4">
        <v>-10659</v>
      </c>
      <c r="S256" s="4">
        <v>14</v>
      </c>
      <c r="T256" s="4">
        <v>-10645</v>
      </c>
      <c r="U256" s="4">
        <v>0</v>
      </c>
      <c r="V256" s="4">
        <v>0</v>
      </c>
      <c r="W256" s="4">
        <v>307</v>
      </c>
      <c r="X256" s="4">
        <v>0</v>
      </c>
      <c r="Y256" s="4">
        <v>0</v>
      </c>
      <c r="Z256" s="4">
        <v>-307</v>
      </c>
      <c r="AA256" s="4">
        <v>0</v>
      </c>
      <c r="AB256" s="4">
        <v>0</v>
      </c>
      <c r="AC256" s="4">
        <v>318</v>
      </c>
      <c r="AD256" s="4">
        <v>0</v>
      </c>
      <c r="AE256" s="4">
        <v>0</v>
      </c>
      <c r="AF256" s="4">
        <v>-318</v>
      </c>
      <c r="AG256" s="93">
        <f t="shared" si="270"/>
        <v>396.05110336817654</v>
      </c>
      <c r="AH256" s="96">
        <f t="shared" si="271"/>
        <v>0</v>
      </c>
      <c r="AI256" s="4">
        <f t="shared" si="272"/>
        <v>4470.7704219899342</v>
      </c>
      <c r="AJ256" s="4">
        <f t="shared" si="273"/>
        <v>0.77429345722028653</v>
      </c>
      <c r="AK256" s="4">
        <f t="shared" si="274"/>
        <v>0</v>
      </c>
      <c r="AL256" s="17">
        <f t="shared" si="275"/>
        <v>-4075.493612078978</v>
      </c>
      <c r="AM256" s="4">
        <f t="shared" si="276"/>
        <v>3.8714672861014323</v>
      </c>
      <c r="AN256" s="4">
        <f t="shared" si="277"/>
        <v>-4071.6221447928765</v>
      </c>
      <c r="AO256" s="4">
        <f t="shared" si="278"/>
        <v>248.16105303910183</v>
      </c>
      <c r="AP256" s="4">
        <f t="shared" si="279"/>
        <v>0</v>
      </c>
      <c r="AQ256" s="4">
        <f t="shared" si="280"/>
        <v>4374.7580332946191</v>
      </c>
      <c r="AR256" s="4">
        <f t="shared" si="281"/>
        <v>0</v>
      </c>
      <c r="AS256" s="4">
        <f t="shared" si="282"/>
        <v>0</v>
      </c>
      <c r="AT256" s="17">
        <f t="shared" si="283"/>
        <v>-4126.5969802555164</v>
      </c>
      <c r="AU256" s="4">
        <f t="shared" si="284"/>
        <v>5.4200542005420056</v>
      </c>
      <c r="AV256" s="4">
        <f t="shared" si="285"/>
        <v>-4121.1769260549745</v>
      </c>
      <c r="AW256" s="4">
        <f t="shared" si="286"/>
        <v>0</v>
      </c>
      <c r="AX256" s="4">
        <f t="shared" si="287"/>
        <v>0</v>
      </c>
      <c r="AY256" s="4">
        <f t="shared" si="288"/>
        <v>118.85404568331397</v>
      </c>
      <c r="AZ256" s="4">
        <f t="shared" si="289"/>
        <v>0</v>
      </c>
      <c r="BA256" s="4">
        <f t="shared" si="290"/>
        <v>0</v>
      </c>
      <c r="BB256" s="20">
        <f t="shared" si="291"/>
        <v>-118.85404568331397</v>
      </c>
      <c r="BC256" s="4">
        <f t="shared" si="292"/>
        <v>0</v>
      </c>
      <c r="BD256" s="4">
        <f t="shared" si="293"/>
        <v>0</v>
      </c>
      <c r="BE256" s="4">
        <f t="shared" si="294"/>
        <v>123.11265969802555</v>
      </c>
      <c r="BF256" s="4">
        <f t="shared" si="295"/>
        <v>0</v>
      </c>
      <c r="BG256" s="4">
        <f t="shared" si="296"/>
        <v>0</v>
      </c>
      <c r="BH256" s="20">
        <f t="shared" si="297"/>
        <v>-123.11265969802555</v>
      </c>
      <c r="BI256" s="194">
        <f t="shared" si="269"/>
        <v>1.3199187742292562E-2</v>
      </c>
      <c r="BJ256" s="184">
        <f t="shared" si="240"/>
        <v>1.284183296378405E-2</v>
      </c>
    </row>
    <row r="257" spans="1:62" ht="12">
      <c r="A257" s="3" t="s">
        <v>573</v>
      </c>
      <c r="B257" s="4">
        <v>2568</v>
      </c>
      <c r="C257" s="51" t="s">
        <v>574</v>
      </c>
      <c r="D257" s="4">
        <v>17</v>
      </c>
      <c r="E257" s="4">
        <v>0</v>
      </c>
      <c r="F257" s="4">
        <v>0</v>
      </c>
      <c r="G257" s="4">
        <v>11470</v>
      </c>
      <c r="H257" s="4">
        <v>0</v>
      </c>
      <c r="I257" s="4">
        <v>0</v>
      </c>
      <c r="J257" s="4">
        <v>-11470</v>
      </c>
      <c r="K257" s="4">
        <v>189</v>
      </c>
      <c r="L257" s="4">
        <v>-11281</v>
      </c>
      <c r="M257" s="4">
        <v>0</v>
      </c>
      <c r="N257" s="4">
        <v>0</v>
      </c>
      <c r="O257" s="4">
        <v>12177</v>
      </c>
      <c r="P257" s="4">
        <v>0</v>
      </c>
      <c r="Q257" s="4">
        <v>0</v>
      </c>
      <c r="R257" s="4">
        <v>-12177</v>
      </c>
      <c r="S257" s="4">
        <v>189</v>
      </c>
      <c r="T257" s="4">
        <v>-11988</v>
      </c>
      <c r="U257" s="4">
        <v>0</v>
      </c>
      <c r="V257" s="4">
        <v>0</v>
      </c>
      <c r="W257" s="4">
        <v>186</v>
      </c>
      <c r="X257" s="4">
        <v>0</v>
      </c>
      <c r="Y257" s="4">
        <v>0</v>
      </c>
      <c r="Z257" s="4">
        <v>-186</v>
      </c>
      <c r="AA257" s="4">
        <v>0</v>
      </c>
      <c r="AB257" s="4">
        <v>0</v>
      </c>
      <c r="AC257" s="4">
        <v>185</v>
      </c>
      <c r="AD257" s="4">
        <v>0</v>
      </c>
      <c r="AE257" s="4">
        <v>0</v>
      </c>
      <c r="AF257" s="4">
        <v>-185</v>
      </c>
      <c r="AG257" s="93">
        <f t="shared" si="270"/>
        <v>0</v>
      </c>
      <c r="AH257" s="96">
        <f t="shared" si="271"/>
        <v>0</v>
      </c>
      <c r="AI257" s="4">
        <f t="shared" si="272"/>
        <v>4466.5109034267916</v>
      </c>
      <c r="AJ257" s="4">
        <f t="shared" si="273"/>
        <v>0</v>
      </c>
      <c r="AK257" s="4">
        <f t="shared" si="274"/>
        <v>0</v>
      </c>
      <c r="AL257" s="17">
        <f t="shared" si="275"/>
        <v>-4466.5109034267916</v>
      </c>
      <c r="AM257" s="4">
        <f t="shared" si="276"/>
        <v>73.598130841121488</v>
      </c>
      <c r="AN257" s="4">
        <f t="shared" si="277"/>
        <v>-4392.9127725856697</v>
      </c>
      <c r="AO257" s="4">
        <f t="shared" si="278"/>
        <v>0</v>
      </c>
      <c r="AP257" s="4">
        <f t="shared" si="279"/>
        <v>0</v>
      </c>
      <c r="AQ257" s="4">
        <f t="shared" si="280"/>
        <v>4741.8224299065423</v>
      </c>
      <c r="AR257" s="4">
        <f t="shared" si="281"/>
        <v>0</v>
      </c>
      <c r="AS257" s="4">
        <f t="shared" si="282"/>
        <v>0</v>
      </c>
      <c r="AT257" s="17">
        <f t="shared" si="283"/>
        <v>-4741.8224299065423</v>
      </c>
      <c r="AU257" s="4">
        <f t="shared" si="284"/>
        <v>73.598130841121488</v>
      </c>
      <c r="AV257" s="4">
        <f t="shared" si="285"/>
        <v>-4668.2242990654204</v>
      </c>
      <c r="AW257" s="4">
        <f t="shared" si="286"/>
        <v>0</v>
      </c>
      <c r="AX257" s="4">
        <f t="shared" si="287"/>
        <v>0</v>
      </c>
      <c r="AY257" s="4">
        <f t="shared" si="288"/>
        <v>72.429906542056074</v>
      </c>
      <c r="AZ257" s="4">
        <f t="shared" si="289"/>
        <v>0</v>
      </c>
      <c r="BA257" s="4">
        <f t="shared" si="290"/>
        <v>0</v>
      </c>
      <c r="BB257" s="20">
        <f t="shared" si="291"/>
        <v>-72.429906542056074</v>
      </c>
      <c r="BC257" s="4">
        <f t="shared" si="292"/>
        <v>0</v>
      </c>
      <c r="BD257" s="4">
        <f t="shared" si="293"/>
        <v>0</v>
      </c>
      <c r="BE257" s="4">
        <f t="shared" si="294"/>
        <v>72.040498442367607</v>
      </c>
      <c r="BF257" s="4">
        <f t="shared" si="295"/>
        <v>0</v>
      </c>
      <c r="BG257" s="4">
        <f t="shared" si="296"/>
        <v>0</v>
      </c>
      <c r="BH257" s="20">
        <f t="shared" si="297"/>
        <v>-72.040498442367607</v>
      </c>
      <c r="BI257" s="194">
        <f t="shared" si="269"/>
        <v>6.0569663692518816E-2</v>
      </c>
      <c r="BJ257" s="184">
        <f t="shared" si="240"/>
        <v>6.1567977675067498E-2</v>
      </c>
    </row>
    <row r="258" spans="1:62" ht="12">
      <c r="A258" s="3" t="s">
        <v>265</v>
      </c>
      <c r="B258" s="4">
        <v>2533</v>
      </c>
      <c r="C258" s="51" t="s">
        <v>266</v>
      </c>
      <c r="D258" s="4">
        <v>17</v>
      </c>
      <c r="E258" s="4">
        <v>1208</v>
      </c>
      <c r="F258" s="4">
        <v>0</v>
      </c>
      <c r="G258" s="4">
        <v>11843</v>
      </c>
      <c r="H258" s="4">
        <v>5</v>
      </c>
      <c r="I258" s="4">
        <v>0</v>
      </c>
      <c r="J258" s="4">
        <v>-10640</v>
      </c>
      <c r="K258" s="4">
        <v>0</v>
      </c>
      <c r="L258" s="4">
        <v>-10640</v>
      </c>
      <c r="M258" s="4">
        <v>1020</v>
      </c>
      <c r="N258" s="4">
        <v>0</v>
      </c>
      <c r="O258" s="4">
        <v>11572</v>
      </c>
      <c r="P258" s="4">
        <v>10</v>
      </c>
      <c r="Q258" s="4">
        <v>0</v>
      </c>
      <c r="R258" s="4">
        <v>-10562</v>
      </c>
      <c r="S258" s="4">
        <v>0</v>
      </c>
      <c r="T258" s="4">
        <v>-10562</v>
      </c>
      <c r="U258" s="4">
        <v>0</v>
      </c>
      <c r="V258" s="4">
        <v>0</v>
      </c>
      <c r="W258" s="4">
        <v>253</v>
      </c>
      <c r="X258" s="4">
        <v>0</v>
      </c>
      <c r="Y258" s="4">
        <v>0</v>
      </c>
      <c r="Z258" s="4">
        <v>-253</v>
      </c>
      <c r="AA258" s="4">
        <v>0</v>
      </c>
      <c r="AB258" s="4">
        <v>0</v>
      </c>
      <c r="AC258" s="4">
        <v>312</v>
      </c>
      <c r="AD258" s="4">
        <v>0</v>
      </c>
      <c r="AE258" s="4">
        <v>0</v>
      </c>
      <c r="AF258" s="4">
        <v>-312</v>
      </c>
      <c r="AG258" s="93">
        <f t="shared" si="270"/>
        <v>476.90485590209238</v>
      </c>
      <c r="AH258" s="96">
        <f t="shared" si="271"/>
        <v>0</v>
      </c>
      <c r="AI258" s="4">
        <f t="shared" si="272"/>
        <v>4675.4836162652982</v>
      </c>
      <c r="AJ258" s="4">
        <f t="shared" si="273"/>
        <v>1.9739439399921042</v>
      </c>
      <c r="AK258" s="4">
        <f t="shared" si="274"/>
        <v>0</v>
      </c>
      <c r="AL258" s="17">
        <f t="shared" si="275"/>
        <v>-4200.552704303198</v>
      </c>
      <c r="AM258" s="4">
        <f t="shared" si="276"/>
        <v>0</v>
      </c>
      <c r="AN258" s="4">
        <f t="shared" si="277"/>
        <v>-4200.552704303198</v>
      </c>
      <c r="AO258" s="4">
        <f t="shared" si="278"/>
        <v>402.68456375838929</v>
      </c>
      <c r="AP258" s="4">
        <f t="shared" si="279"/>
        <v>0</v>
      </c>
      <c r="AQ258" s="4">
        <f t="shared" si="280"/>
        <v>4568.4958547177257</v>
      </c>
      <c r="AR258" s="4">
        <f t="shared" si="281"/>
        <v>3.9478878799842083</v>
      </c>
      <c r="AS258" s="4">
        <f t="shared" si="282"/>
        <v>0</v>
      </c>
      <c r="AT258" s="17">
        <f t="shared" si="283"/>
        <v>-4169.7591788393211</v>
      </c>
      <c r="AU258" s="4">
        <f t="shared" si="284"/>
        <v>0</v>
      </c>
      <c r="AV258" s="4">
        <f t="shared" si="285"/>
        <v>-4169.7591788393211</v>
      </c>
      <c r="AW258" s="4">
        <f t="shared" si="286"/>
        <v>0</v>
      </c>
      <c r="AX258" s="4">
        <f t="shared" si="287"/>
        <v>0</v>
      </c>
      <c r="AY258" s="4">
        <f t="shared" si="288"/>
        <v>99.881563363600478</v>
      </c>
      <c r="AZ258" s="4">
        <f t="shared" si="289"/>
        <v>0</v>
      </c>
      <c r="BA258" s="4">
        <f t="shared" si="290"/>
        <v>0</v>
      </c>
      <c r="BB258" s="20">
        <f t="shared" si="291"/>
        <v>-99.881563363600478</v>
      </c>
      <c r="BC258" s="4">
        <f t="shared" si="292"/>
        <v>0</v>
      </c>
      <c r="BD258" s="4">
        <f t="shared" si="293"/>
        <v>0</v>
      </c>
      <c r="BE258" s="4">
        <f t="shared" si="294"/>
        <v>123.1741018555073</v>
      </c>
      <c r="BF258" s="4">
        <f t="shared" si="295"/>
        <v>0</v>
      </c>
      <c r="BG258" s="4">
        <f t="shared" si="296"/>
        <v>0</v>
      </c>
      <c r="BH258" s="20">
        <f t="shared" si="297"/>
        <v>-123.1741018555073</v>
      </c>
      <c r="BI258" s="194">
        <f t="shared" si="269"/>
        <v>-1.7442394198108335E-3</v>
      </c>
      <c r="BJ258" s="184">
        <f t="shared" si="240"/>
        <v>-1.7442394198108335E-3</v>
      </c>
    </row>
    <row r="259" spans="1:62" ht="12">
      <c r="A259" s="3" t="s">
        <v>45</v>
      </c>
      <c r="B259" s="4">
        <v>2491</v>
      </c>
      <c r="C259" s="51" t="s">
        <v>46</v>
      </c>
      <c r="D259" s="4">
        <v>17</v>
      </c>
      <c r="E259" s="4">
        <v>275</v>
      </c>
      <c r="F259" s="4">
        <v>0</v>
      </c>
      <c r="G259" s="4">
        <v>10684</v>
      </c>
      <c r="H259" s="4">
        <v>0</v>
      </c>
      <c r="I259" s="4">
        <v>0</v>
      </c>
      <c r="J259" s="4">
        <v>-10409</v>
      </c>
      <c r="K259" s="4">
        <v>5</v>
      </c>
      <c r="L259" s="4">
        <v>-10404</v>
      </c>
      <c r="M259" s="4">
        <v>288</v>
      </c>
      <c r="N259" s="4">
        <v>0</v>
      </c>
      <c r="O259" s="4">
        <v>11118</v>
      </c>
      <c r="P259" s="4">
        <v>0</v>
      </c>
      <c r="Q259" s="4">
        <v>0</v>
      </c>
      <c r="R259" s="4">
        <v>-10830</v>
      </c>
      <c r="S259" s="4">
        <v>5</v>
      </c>
      <c r="T259" s="4">
        <v>-10825</v>
      </c>
      <c r="U259" s="4">
        <v>0</v>
      </c>
      <c r="V259" s="4">
        <v>0</v>
      </c>
      <c r="W259" s="4">
        <v>317</v>
      </c>
      <c r="X259" s="4">
        <v>5</v>
      </c>
      <c r="Y259" s="4">
        <v>0</v>
      </c>
      <c r="Z259" s="4">
        <v>-322</v>
      </c>
      <c r="AA259" s="4">
        <v>0</v>
      </c>
      <c r="AB259" s="4">
        <v>0</v>
      </c>
      <c r="AC259" s="4">
        <v>339</v>
      </c>
      <c r="AD259" s="4">
        <v>6</v>
      </c>
      <c r="AE259" s="4">
        <v>0</v>
      </c>
      <c r="AF259" s="4">
        <v>-345</v>
      </c>
      <c r="AG259" s="93">
        <f t="shared" si="270"/>
        <v>110.39743075070253</v>
      </c>
      <c r="AH259" s="96">
        <f t="shared" si="271"/>
        <v>0</v>
      </c>
      <c r="AI259" s="4">
        <f t="shared" si="272"/>
        <v>4289.0405459654758</v>
      </c>
      <c r="AJ259" s="4">
        <f t="shared" si="273"/>
        <v>0</v>
      </c>
      <c r="AK259" s="4">
        <f t="shared" si="274"/>
        <v>0</v>
      </c>
      <c r="AL259" s="17">
        <f t="shared" si="275"/>
        <v>-4178.6431152147734</v>
      </c>
      <c r="AM259" s="4">
        <f t="shared" si="276"/>
        <v>2.0072260136491371</v>
      </c>
      <c r="AN259" s="4">
        <f t="shared" si="277"/>
        <v>-4176.635889201124</v>
      </c>
      <c r="AO259" s="4">
        <f t="shared" si="278"/>
        <v>115.61621838619028</v>
      </c>
      <c r="AP259" s="4">
        <f t="shared" si="279"/>
        <v>0</v>
      </c>
      <c r="AQ259" s="4">
        <f t="shared" si="280"/>
        <v>4463.2677639502208</v>
      </c>
      <c r="AR259" s="4">
        <f t="shared" si="281"/>
        <v>0</v>
      </c>
      <c r="AS259" s="4">
        <f t="shared" si="282"/>
        <v>0</v>
      </c>
      <c r="AT259" s="17">
        <f t="shared" si="283"/>
        <v>-4347.6515455640301</v>
      </c>
      <c r="AU259" s="4">
        <f t="shared" si="284"/>
        <v>2.0072260136491371</v>
      </c>
      <c r="AV259" s="4">
        <f t="shared" si="285"/>
        <v>-4345.6443195503816</v>
      </c>
      <c r="AW259" s="4">
        <f t="shared" si="286"/>
        <v>0</v>
      </c>
      <c r="AX259" s="4">
        <f t="shared" si="287"/>
        <v>0</v>
      </c>
      <c r="AY259" s="4">
        <f t="shared" si="288"/>
        <v>127.25812926535528</v>
      </c>
      <c r="AZ259" s="4">
        <f t="shared" si="289"/>
        <v>2.0072260136491371</v>
      </c>
      <c r="BA259" s="4">
        <f t="shared" si="290"/>
        <v>0</v>
      </c>
      <c r="BB259" s="20">
        <f t="shared" si="291"/>
        <v>-129.26535527900441</v>
      </c>
      <c r="BC259" s="4">
        <f t="shared" si="292"/>
        <v>0</v>
      </c>
      <c r="BD259" s="4">
        <f t="shared" si="293"/>
        <v>0</v>
      </c>
      <c r="BE259" s="4">
        <f t="shared" si="294"/>
        <v>136.0899237254115</v>
      </c>
      <c r="BF259" s="4">
        <f t="shared" si="295"/>
        <v>2.4086712163789641</v>
      </c>
      <c r="BG259" s="4">
        <f t="shared" si="296"/>
        <v>0</v>
      </c>
      <c r="BH259" s="20">
        <f t="shared" si="297"/>
        <v>-138.49859494179046</v>
      </c>
      <c r="BI259" s="194">
        <f t="shared" si="269"/>
        <v>4.1375454291305402E-2</v>
      </c>
      <c r="BJ259" s="184">
        <f t="shared" si="240"/>
        <v>4.1394741749021247E-2</v>
      </c>
    </row>
    <row r="260" spans="1:62" ht="12">
      <c r="A260" s="3" t="s">
        <v>431</v>
      </c>
      <c r="B260" s="4">
        <v>2447</v>
      </c>
      <c r="C260" s="51" t="s">
        <v>432</v>
      </c>
      <c r="D260" s="4">
        <v>18</v>
      </c>
      <c r="E260" s="4">
        <v>1857</v>
      </c>
      <c r="F260" s="4">
        <v>0</v>
      </c>
      <c r="G260" s="4">
        <v>16924</v>
      </c>
      <c r="H260" s="4">
        <v>0</v>
      </c>
      <c r="I260" s="4">
        <v>0</v>
      </c>
      <c r="J260" s="4">
        <v>-15067</v>
      </c>
      <c r="K260" s="4">
        <v>10</v>
      </c>
      <c r="L260" s="4">
        <v>-15057</v>
      </c>
      <c r="M260" s="4">
        <v>2227</v>
      </c>
      <c r="N260" s="4">
        <v>0</v>
      </c>
      <c r="O260" s="4">
        <v>17378</v>
      </c>
      <c r="P260" s="4">
        <v>0</v>
      </c>
      <c r="Q260" s="4">
        <v>0</v>
      </c>
      <c r="R260" s="4">
        <v>-15151</v>
      </c>
      <c r="S260" s="4">
        <v>10</v>
      </c>
      <c r="T260" s="4">
        <v>-15141</v>
      </c>
      <c r="U260" s="4">
        <v>0</v>
      </c>
      <c r="V260" s="4">
        <v>0</v>
      </c>
      <c r="W260" s="4">
        <v>345</v>
      </c>
      <c r="X260" s="4">
        <v>0</v>
      </c>
      <c r="Y260" s="4">
        <v>0</v>
      </c>
      <c r="Z260" s="4">
        <v>-345</v>
      </c>
      <c r="AA260" s="4">
        <v>0</v>
      </c>
      <c r="AB260" s="4">
        <v>0</v>
      </c>
      <c r="AC260" s="4">
        <v>362</v>
      </c>
      <c r="AD260" s="4">
        <v>0</v>
      </c>
      <c r="AE260" s="4">
        <v>0</v>
      </c>
      <c r="AF260" s="4">
        <v>-362</v>
      </c>
      <c r="AG260" s="93">
        <f t="shared" si="270"/>
        <v>758.88843481814467</v>
      </c>
      <c r="AH260" s="96">
        <f t="shared" si="271"/>
        <v>0</v>
      </c>
      <c r="AI260" s="4">
        <f t="shared" si="272"/>
        <v>6916.2239476910499</v>
      </c>
      <c r="AJ260" s="4">
        <f t="shared" si="273"/>
        <v>0</v>
      </c>
      <c r="AK260" s="4">
        <f t="shared" si="274"/>
        <v>0</v>
      </c>
      <c r="AL260" s="17">
        <f t="shared" si="275"/>
        <v>-6157.3355128729054</v>
      </c>
      <c r="AM260" s="4">
        <f t="shared" si="276"/>
        <v>4.0866366979975481</v>
      </c>
      <c r="AN260" s="4">
        <f t="shared" si="277"/>
        <v>-6153.2488761749082</v>
      </c>
      <c r="AO260" s="4">
        <f t="shared" si="278"/>
        <v>910.09399264405397</v>
      </c>
      <c r="AP260" s="4">
        <f t="shared" si="279"/>
        <v>0</v>
      </c>
      <c r="AQ260" s="4">
        <f t="shared" si="280"/>
        <v>7101.7572537801389</v>
      </c>
      <c r="AR260" s="4">
        <f t="shared" si="281"/>
        <v>0</v>
      </c>
      <c r="AS260" s="4">
        <f t="shared" si="282"/>
        <v>0</v>
      </c>
      <c r="AT260" s="17">
        <f t="shared" si="283"/>
        <v>-6191.6632611360847</v>
      </c>
      <c r="AU260" s="4">
        <f t="shared" si="284"/>
        <v>4.0866366979975481</v>
      </c>
      <c r="AV260" s="4">
        <f t="shared" si="285"/>
        <v>-6187.5766244380875</v>
      </c>
      <c r="AW260" s="4">
        <f t="shared" si="286"/>
        <v>0</v>
      </c>
      <c r="AX260" s="4">
        <f t="shared" si="287"/>
        <v>0</v>
      </c>
      <c r="AY260" s="4">
        <f t="shared" si="288"/>
        <v>140.98896608091542</v>
      </c>
      <c r="AZ260" s="4">
        <f t="shared" si="289"/>
        <v>0</v>
      </c>
      <c r="BA260" s="4">
        <f t="shared" si="290"/>
        <v>0</v>
      </c>
      <c r="BB260" s="20">
        <f t="shared" si="291"/>
        <v>-140.98896608091542</v>
      </c>
      <c r="BC260" s="4">
        <f t="shared" si="292"/>
        <v>0</v>
      </c>
      <c r="BD260" s="4">
        <f t="shared" si="293"/>
        <v>0</v>
      </c>
      <c r="BE260" s="4">
        <f t="shared" si="294"/>
        <v>147.93624846751123</v>
      </c>
      <c r="BF260" s="4">
        <f t="shared" si="295"/>
        <v>0</v>
      </c>
      <c r="BG260" s="4">
        <f t="shared" si="296"/>
        <v>0</v>
      </c>
      <c r="BH260" s="20">
        <f t="shared" si="297"/>
        <v>-147.93624846751123</v>
      </c>
      <c r="BI260" s="194">
        <f t="shared" si="269"/>
        <v>6.5533350635866849E-3</v>
      </c>
      <c r="BJ260" s="184">
        <f t="shared" si="240"/>
        <v>6.5575899233865087E-3</v>
      </c>
    </row>
    <row r="261" spans="1:62" ht="12">
      <c r="A261" s="3" t="s">
        <v>527</v>
      </c>
      <c r="B261" s="4">
        <v>2431</v>
      </c>
      <c r="C261" s="51" t="s">
        <v>528</v>
      </c>
      <c r="D261" s="4">
        <v>10</v>
      </c>
      <c r="E261" s="4">
        <v>449</v>
      </c>
      <c r="F261" s="4">
        <v>0</v>
      </c>
      <c r="G261" s="4">
        <v>12842</v>
      </c>
      <c r="H261" s="4">
        <v>108</v>
      </c>
      <c r="I261" s="4">
        <v>0</v>
      </c>
      <c r="J261" s="4">
        <v>-12501</v>
      </c>
      <c r="K261" s="4">
        <v>0</v>
      </c>
      <c r="L261" s="4">
        <v>-12501</v>
      </c>
      <c r="M261" s="4">
        <v>419</v>
      </c>
      <c r="N261" s="4">
        <v>0</v>
      </c>
      <c r="O261" s="4">
        <v>12801</v>
      </c>
      <c r="P261" s="4">
        <v>118</v>
      </c>
      <c r="Q261" s="4">
        <v>0</v>
      </c>
      <c r="R261" s="4">
        <v>-12500</v>
      </c>
      <c r="S261" s="4">
        <v>0</v>
      </c>
      <c r="T261" s="4">
        <v>-12500</v>
      </c>
      <c r="U261" s="4">
        <v>103</v>
      </c>
      <c r="V261" s="4">
        <v>0</v>
      </c>
      <c r="W261" s="4">
        <v>341</v>
      </c>
      <c r="X261" s="4">
        <v>64</v>
      </c>
      <c r="Y261" s="4">
        <v>0</v>
      </c>
      <c r="Z261" s="4">
        <v>-302</v>
      </c>
      <c r="AA261" s="4">
        <v>90</v>
      </c>
      <c r="AB261" s="4">
        <v>0</v>
      </c>
      <c r="AC261" s="4">
        <v>342</v>
      </c>
      <c r="AD261" s="4">
        <v>64</v>
      </c>
      <c r="AE261" s="4">
        <v>0</v>
      </c>
      <c r="AF261" s="4">
        <v>-316</v>
      </c>
      <c r="AG261" s="93">
        <f t="shared" si="270"/>
        <v>184.69765528589059</v>
      </c>
      <c r="AH261" s="96">
        <f t="shared" si="271"/>
        <v>0</v>
      </c>
      <c r="AI261" s="4">
        <f t="shared" si="272"/>
        <v>5282.5997531879884</v>
      </c>
      <c r="AJ261" s="4">
        <f t="shared" si="273"/>
        <v>44.426162073220894</v>
      </c>
      <c r="AK261" s="4">
        <f t="shared" si="274"/>
        <v>0</v>
      </c>
      <c r="AL261" s="17">
        <f t="shared" si="275"/>
        <v>-5142.3282599753184</v>
      </c>
      <c r="AM261" s="4">
        <f t="shared" si="276"/>
        <v>0</v>
      </c>
      <c r="AN261" s="4">
        <f t="shared" si="277"/>
        <v>-5142.3282599753184</v>
      </c>
      <c r="AO261" s="4">
        <f t="shared" si="278"/>
        <v>172.35705470999588</v>
      </c>
      <c r="AP261" s="4">
        <f t="shared" si="279"/>
        <v>0</v>
      </c>
      <c r="AQ261" s="4">
        <f t="shared" si="280"/>
        <v>5265.734265734266</v>
      </c>
      <c r="AR261" s="4">
        <f t="shared" si="281"/>
        <v>48.539695598519131</v>
      </c>
      <c r="AS261" s="4">
        <f t="shared" si="282"/>
        <v>0</v>
      </c>
      <c r="AT261" s="17">
        <f t="shared" si="283"/>
        <v>-5141.9169066227887</v>
      </c>
      <c r="AU261" s="4">
        <f t="shared" si="284"/>
        <v>0</v>
      </c>
      <c r="AV261" s="4">
        <f t="shared" si="285"/>
        <v>-5141.9169066227887</v>
      </c>
      <c r="AW261" s="4">
        <f t="shared" si="286"/>
        <v>42.369395310571782</v>
      </c>
      <c r="AX261" s="4">
        <f t="shared" si="287"/>
        <v>0</v>
      </c>
      <c r="AY261" s="4">
        <f t="shared" si="288"/>
        <v>140.2714932126697</v>
      </c>
      <c r="AZ261" s="4">
        <f t="shared" si="289"/>
        <v>26.326614561908681</v>
      </c>
      <c r="BA261" s="4">
        <f t="shared" si="290"/>
        <v>0</v>
      </c>
      <c r="BB261" s="20">
        <f t="shared" si="291"/>
        <v>-124.22871246400658</v>
      </c>
      <c r="BC261" s="4">
        <f t="shared" si="292"/>
        <v>37.021801727684078</v>
      </c>
      <c r="BD261" s="4">
        <f t="shared" si="293"/>
        <v>0</v>
      </c>
      <c r="BE261" s="4">
        <f t="shared" si="294"/>
        <v>140.6828465651995</v>
      </c>
      <c r="BF261" s="4">
        <f t="shared" si="295"/>
        <v>26.326614561908681</v>
      </c>
      <c r="BG261" s="4">
        <f t="shared" si="296"/>
        <v>0</v>
      </c>
      <c r="BH261" s="20">
        <f t="shared" si="297"/>
        <v>-129.9876593994241</v>
      </c>
      <c r="BI261" s="194">
        <f t="shared" si="269"/>
        <v>1.0153870186675462E-3</v>
      </c>
      <c r="BJ261" s="184">
        <f t="shared" si="240"/>
        <v>1.0153870186675462E-3</v>
      </c>
    </row>
    <row r="262" spans="1:62" ht="12">
      <c r="A262" s="3" t="s">
        <v>563</v>
      </c>
      <c r="B262" s="4">
        <v>2419</v>
      </c>
      <c r="C262" s="51" t="s">
        <v>564</v>
      </c>
      <c r="D262" s="4">
        <v>11</v>
      </c>
      <c r="E262" s="4">
        <v>1412</v>
      </c>
      <c r="F262" s="4">
        <v>0</v>
      </c>
      <c r="G262" s="4">
        <v>15834</v>
      </c>
      <c r="H262" s="4">
        <v>260</v>
      </c>
      <c r="I262" s="4" t="s">
        <v>44</v>
      </c>
      <c r="J262" s="4">
        <v>-14682</v>
      </c>
      <c r="K262" s="4">
        <v>3</v>
      </c>
      <c r="L262" s="4">
        <v>-14679</v>
      </c>
      <c r="M262" s="4">
        <v>1238</v>
      </c>
      <c r="N262" s="4">
        <v>0</v>
      </c>
      <c r="O262" s="4">
        <v>15997</v>
      </c>
      <c r="P262" s="4">
        <v>260</v>
      </c>
      <c r="Q262" s="4" t="s">
        <v>44</v>
      </c>
      <c r="R262" s="4">
        <v>-15019</v>
      </c>
      <c r="S262" s="4">
        <v>6</v>
      </c>
      <c r="T262" s="4">
        <v>-15013</v>
      </c>
      <c r="U262" s="4">
        <v>0</v>
      </c>
      <c r="V262" s="4">
        <v>0</v>
      </c>
      <c r="W262" s="4">
        <v>282</v>
      </c>
      <c r="X262" s="4">
        <v>0</v>
      </c>
      <c r="Y262" s="4" t="s">
        <v>44</v>
      </c>
      <c r="Z262" s="4">
        <v>-282</v>
      </c>
      <c r="AA262" s="4">
        <v>0</v>
      </c>
      <c r="AB262" s="4">
        <v>0</v>
      </c>
      <c r="AC262" s="4">
        <v>320</v>
      </c>
      <c r="AD262" s="4">
        <v>0</v>
      </c>
      <c r="AE262" s="4" t="s">
        <v>44</v>
      </c>
      <c r="AF262" s="4">
        <v>-320</v>
      </c>
      <c r="AG262" s="93">
        <f t="shared" si="270"/>
        <v>583.71227780074412</v>
      </c>
      <c r="AH262" s="96">
        <f t="shared" si="271"/>
        <v>0</v>
      </c>
      <c r="AI262" s="4">
        <f t="shared" si="272"/>
        <v>6545.6800330715168</v>
      </c>
      <c r="AJ262" s="4">
        <f t="shared" si="273"/>
        <v>107.48243075651095</v>
      </c>
      <c r="AK262" s="4" t="e">
        <f t="shared" si="274"/>
        <v>#VALUE!</v>
      </c>
      <c r="AL262" s="17">
        <f t="shared" si="275"/>
        <v>-6069.450186027284</v>
      </c>
      <c r="AM262" s="4">
        <f t="shared" si="276"/>
        <v>1.2401818933443571</v>
      </c>
      <c r="AN262" s="4">
        <f t="shared" si="277"/>
        <v>-6068.2100041339399</v>
      </c>
      <c r="AO262" s="4">
        <f t="shared" si="278"/>
        <v>511.78172798677139</v>
      </c>
      <c r="AP262" s="4">
        <f t="shared" si="279"/>
        <v>0</v>
      </c>
      <c r="AQ262" s="4">
        <f t="shared" si="280"/>
        <v>6613.0632492765608</v>
      </c>
      <c r="AR262" s="4">
        <f t="shared" si="281"/>
        <v>107.48243075651095</v>
      </c>
      <c r="AS262" s="4" t="e">
        <f t="shared" si="282"/>
        <v>#VALUE!</v>
      </c>
      <c r="AT262" s="17">
        <f t="shared" si="283"/>
        <v>-6208.7639520462999</v>
      </c>
      <c r="AU262" s="4">
        <f t="shared" si="284"/>
        <v>2.4803637866887143</v>
      </c>
      <c r="AV262" s="4">
        <f t="shared" si="285"/>
        <v>-6206.2835882596119</v>
      </c>
      <c r="AW262" s="4">
        <f t="shared" si="286"/>
        <v>0</v>
      </c>
      <c r="AX262" s="4">
        <f t="shared" si="287"/>
        <v>0</v>
      </c>
      <c r="AY262" s="4">
        <f t="shared" si="288"/>
        <v>116.57709797436958</v>
      </c>
      <c r="AZ262" s="4">
        <f t="shared" si="289"/>
        <v>0</v>
      </c>
      <c r="BA262" s="4" t="e">
        <f t="shared" si="290"/>
        <v>#VALUE!</v>
      </c>
      <c r="BB262" s="20">
        <f t="shared" si="291"/>
        <v>-116.57709797436958</v>
      </c>
      <c r="BC262" s="4">
        <f t="shared" si="292"/>
        <v>0</v>
      </c>
      <c r="BD262" s="4">
        <f t="shared" si="293"/>
        <v>0</v>
      </c>
      <c r="BE262" s="4">
        <f t="shared" si="294"/>
        <v>132.28606862339811</v>
      </c>
      <c r="BF262" s="4">
        <f t="shared" si="295"/>
        <v>0</v>
      </c>
      <c r="BG262" s="4" t="e">
        <f t="shared" si="296"/>
        <v>#VALUE!</v>
      </c>
      <c r="BH262" s="20">
        <f t="shared" si="297"/>
        <v>-132.28606862339811</v>
      </c>
      <c r="BI262" s="194">
        <f t="shared" si="269"/>
        <v>2.5060144346431334E-2</v>
      </c>
      <c r="BJ262" s="184">
        <f t="shared" ref="BJ262:BJ319" si="298">(AV262+BH262)/(AN262+BB262)-1</f>
        <v>2.4864648085021201E-2</v>
      </c>
    </row>
    <row r="263" spans="1:62" ht="12">
      <c r="A263" s="3" t="s">
        <v>65</v>
      </c>
      <c r="B263" s="4">
        <v>2406</v>
      </c>
      <c r="C263" s="51" t="s">
        <v>66</v>
      </c>
      <c r="D263" s="4">
        <v>14</v>
      </c>
      <c r="E263" s="4">
        <v>243</v>
      </c>
      <c r="F263" s="4">
        <v>0</v>
      </c>
      <c r="G263" s="4">
        <v>10340</v>
      </c>
      <c r="H263" s="4">
        <v>95</v>
      </c>
      <c r="I263" s="4">
        <v>0</v>
      </c>
      <c r="J263" s="4">
        <v>-10192</v>
      </c>
      <c r="K263" s="4">
        <v>121</v>
      </c>
      <c r="L263" s="4">
        <v>-10071</v>
      </c>
      <c r="M263" s="4">
        <v>243</v>
      </c>
      <c r="N263" s="4">
        <v>0</v>
      </c>
      <c r="O263" s="4">
        <v>10550</v>
      </c>
      <c r="P263" s="4">
        <v>129</v>
      </c>
      <c r="Q263" s="4">
        <v>0</v>
      </c>
      <c r="R263" s="4">
        <v>-10436</v>
      </c>
      <c r="S263" s="4">
        <v>119</v>
      </c>
      <c r="T263" s="4">
        <v>-10317</v>
      </c>
      <c r="U263" s="4">
        <v>106</v>
      </c>
      <c r="V263" s="4">
        <v>0</v>
      </c>
      <c r="W263" s="4">
        <v>290</v>
      </c>
      <c r="X263" s="4">
        <v>20</v>
      </c>
      <c r="Y263" s="4">
        <v>0</v>
      </c>
      <c r="Z263" s="4">
        <v>-204</v>
      </c>
      <c r="AA263" s="4">
        <v>106</v>
      </c>
      <c r="AB263" s="4">
        <v>0</v>
      </c>
      <c r="AC263" s="4">
        <v>286</v>
      </c>
      <c r="AD263" s="4">
        <v>20</v>
      </c>
      <c r="AE263" s="4">
        <v>0</v>
      </c>
      <c r="AF263" s="4">
        <v>-200</v>
      </c>
      <c r="AG263" s="93">
        <f t="shared" si="270"/>
        <v>100.99750623441396</v>
      </c>
      <c r="AH263" s="96">
        <f t="shared" si="271"/>
        <v>0</v>
      </c>
      <c r="AI263" s="4">
        <f t="shared" si="272"/>
        <v>4297.5893599334995</v>
      </c>
      <c r="AJ263" s="4">
        <f t="shared" si="273"/>
        <v>39.484621778886115</v>
      </c>
      <c r="AK263" s="4">
        <f t="shared" si="274"/>
        <v>0</v>
      </c>
      <c r="AL263" s="17">
        <f t="shared" si="275"/>
        <v>-4236.0764754779721</v>
      </c>
      <c r="AM263" s="4">
        <f t="shared" si="276"/>
        <v>50.290939318370739</v>
      </c>
      <c r="AN263" s="4">
        <f t="shared" si="277"/>
        <v>-4185.7855361596012</v>
      </c>
      <c r="AO263" s="4">
        <f t="shared" si="278"/>
        <v>100.99750623441396</v>
      </c>
      <c r="AP263" s="4">
        <f t="shared" si="279"/>
        <v>0</v>
      </c>
      <c r="AQ263" s="4">
        <f t="shared" si="280"/>
        <v>4384.8711554447218</v>
      </c>
      <c r="AR263" s="4">
        <f t="shared" si="281"/>
        <v>53.615960099750623</v>
      </c>
      <c r="AS263" s="4">
        <f t="shared" si="282"/>
        <v>0</v>
      </c>
      <c r="AT263" s="17">
        <f t="shared" si="283"/>
        <v>-4337.4896093100579</v>
      </c>
      <c r="AU263" s="4">
        <f t="shared" si="284"/>
        <v>49.459684123025767</v>
      </c>
      <c r="AV263" s="4">
        <f t="shared" si="285"/>
        <v>-4288.0299251870329</v>
      </c>
      <c r="AW263" s="4">
        <f t="shared" si="286"/>
        <v>44.056525353283455</v>
      </c>
      <c r="AX263" s="4">
        <f t="shared" si="287"/>
        <v>0</v>
      </c>
      <c r="AY263" s="4">
        <f t="shared" si="288"/>
        <v>120.53200332502078</v>
      </c>
      <c r="AZ263" s="4">
        <f t="shared" si="289"/>
        <v>8.3125519534497094</v>
      </c>
      <c r="BA263" s="4">
        <f t="shared" si="290"/>
        <v>0</v>
      </c>
      <c r="BB263" s="20">
        <f t="shared" si="291"/>
        <v>-84.788029925187033</v>
      </c>
      <c r="BC263" s="4">
        <f t="shared" si="292"/>
        <v>44.056525353283455</v>
      </c>
      <c r="BD263" s="4">
        <f t="shared" si="293"/>
        <v>0</v>
      </c>
      <c r="BE263" s="4">
        <f t="shared" si="294"/>
        <v>118.86949293433084</v>
      </c>
      <c r="BF263" s="4">
        <f t="shared" si="295"/>
        <v>8.3125519534497094</v>
      </c>
      <c r="BG263" s="4">
        <f t="shared" si="296"/>
        <v>0</v>
      </c>
      <c r="BH263" s="20">
        <f t="shared" si="297"/>
        <v>-83.125519534497087</v>
      </c>
      <c r="BI263" s="194">
        <f t="shared" si="269"/>
        <v>2.3085802231627373E-2</v>
      </c>
      <c r="BJ263" s="184">
        <f t="shared" si="298"/>
        <v>2.3552311435523166E-2</v>
      </c>
    </row>
    <row r="264" spans="1:62" ht="12">
      <c r="A264" s="3" t="s">
        <v>557</v>
      </c>
      <c r="B264" s="4">
        <v>2386</v>
      </c>
      <c r="C264" s="51" t="s">
        <v>558</v>
      </c>
      <c r="D264" s="4">
        <v>13</v>
      </c>
      <c r="E264" s="4">
        <v>581</v>
      </c>
      <c r="F264" s="4">
        <v>0</v>
      </c>
      <c r="G264" s="4">
        <v>8616</v>
      </c>
      <c r="H264" s="4">
        <v>1</v>
      </c>
      <c r="I264" s="4">
        <v>0</v>
      </c>
      <c r="J264" s="4">
        <v>-8036</v>
      </c>
      <c r="K264" s="4">
        <v>22</v>
      </c>
      <c r="L264" s="4">
        <v>-8014</v>
      </c>
      <c r="M264" s="4">
        <v>520</v>
      </c>
      <c r="N264" s="4">
        <v>0</v>
      </c>
      <c r="O264" s="4">
        <v>9547</v>
      </c>
      <c r="P264" s="4">
        <v>1</v>
      </c>
      <c r="Q264" s="4">
        <v>0</v>
      </c>
      <c r="R264" s="4">
        <v>-9028</v>
      </c>
      <c r="S264" s="4">
        <v>80</v>
      </c>
      <c r="T264" s="4">
        <v>-8948</v>
      </c>
      <c r="U264" s="4">
        <v>0</v>
      </c>
      <c r="V264" s="4">
        <v>0</v>
      </c>
      <c r="W264" s="4">
        <v>218</v>
      </c>
      <c r="X264" s="4">
        <v>0</v>
      </c>
      <c r="Y264" s="4">
        <v>0</v>
      </c>
      <c r="Z264" s="4">
        <v>-218</v>
      </c>
      <c r="AA264" s="4">
        <v>0</v>
      </c>
      <c r="AB264" s="4">
        <v>0</v>
      </c>
      <c r="AC264" s="4">
        <v>225</v>
      </c>
      <c r="AD264" s="4">
        <v>0</v>
      </c>
      <c r="AE264" s="4">
        <v>0</v>
      </c>
      <c r="AF264" s="4">
        <v>-225</v>
      </c>
      <c r="AG264" s="93">
        <f t="shared" si="270"/>
        <v>243.50377200335288</v>
      </c>
      <c r="AH264" s="96">
        <f t="shared" si="271"/>
        <v>0</v>
      </c>
      <c r="AI264" s="4">
        <f t="shared" si="272"/>
        <v>3611.0645431684829</v>
      </c>
      <c r="AJ264" s="4">
        <f t="shared" si="273"/>
        <v>0.41911148365465212</v>
      </c>
      <c r="AK264" s="4">
        <f t="shared" si="274"/>
        <v>0</v>
      </c>
      <c r="AL264" s="17">
        <f t="shared" si="275"/>
        <v>-3367.9798826487845</v>
      </c>
      <c r="AM264" s="4">
        <f t="shared" si="276"/>
        <v>9.2204526404023479</v>
      </c>
      <c r="AN264" s="4">
        <f t="shared" si="277"/>
        <v>-3358.7594300083824</v>
      </c>
      <c r="AO264" s="4">
        <f t="shared" si="278"/>
        <v>217.93797150041911</v>
      </c>
      <c r="AP264" s="4">
        <f t="shared" si="279"/>
        <v>0</v>
      </c>
      <c r="AQ264" s="4">
        <f t="shared" si="280"/>
        <v>4001.2573344509638</v>
      </c>
      <c r="AR264" s="4">
        <f t="shared" si="281"/>
        <v>0.41911148365465212</v>
      </c>
      <c r="AS264" s="4">
        <f t="shared" si="282"/>
        <v>0</v>
      </c>
      <c r="AT264" s="17">
        <f t="shared" si="283"/>
        <v>-3783.7384744341994</v>
      </c>
      <c r="AU264" s="4">
        <f t="shared" si="284"/>
        <v>33.528918692372173</v>
      </c>
      <c r="AV264" s="4">
        <f t="shared" si="285"/>
        <v>-3750.2095557418274</v>
      </c>
      <c r="AW264" s="4">
        <f t="shared" si="286"/>
        <v>0</v>
      </c>
      <c r="AX264" s="4">
        <f t="shared" si="287"/>
        <v>0</v>
      </c>
      <c r="AY264" s="4">
        <f t="shared" si="288"/>
        <v>91.366303436714162</v>
      </c>
      <c r="AZ264" s="4">
        <f t="shared" si="289"/>
        <v>0</v>
      </c>
      <c r="BA264" s="4">
        <f t="shared" si="290"/>
        <v>0</v>
      </c>
      <c r="BB264" s="20">
        <f t="shared" si="291"/>
        <v>-91.366303436714162</v>
      </c>
      <c r="BC264" s="4">
        <f t="shared" si="292"/>
        <v>0</v>
      </c>
      <c r="BD264" s="4">
        <f t="shared" si="293"/>
        <v>0</v>
      </c>
      <c r="BE264" s="4">
        <f t="shared" si="294"/>
        <v>94.300083822296727</v>
      </c>
      <c r="BF264" s="4">
        <f t="shared" si="295"/>
        <v>0</v>
      </c>
      <c r="BG264" s="4">
        <f t="shared" si="296"/>
        <v>0</v>
      </c>
      <c r="BH264" s="20">
        <f t="shared" si="297"/>
        <v>-94.300083822296727</v>
      </c>
      <c r="BI264" s="194">
        <f t="shared" si="269"/>
        <v>0.12103222679912773</v>
      </c>
      <c r="BJ264" s="184">
        <f t="shared" si="298"/>
        <v>0.11431000971817284</v>
      </c>
    </row>
    <row r="265" spans="1:62" ht="12">
      <c r="A265" s="3" t="s">
        <v>335</v>
      </c>
      <c r="B265" s="4">
        <v>2321</v>
      </c>
      <c r="C265" s="51" t="s">
        <v>336</v>
      </c>
      <c r="D265" s="4">
        <v>19</v>
      </c>
      <c r="E265" s="4">
        <v>1272</v>
      </c>
      <c r="F265" s="4">
        <v>0</v>
      </c>
      <c r="G265" s="4">
        <v>12582</v>
      </c>
      <c r="H265" s="4">
        <v>127</v>
      </c>
      <c r="I265" s="4">
        <v>0</v>
      </c>
      <c r="J265" s="4">
        <v>-11437</v>
      </c>
      <c r="K265" s="4">
        <v>150</v>
      </c>
      <c r="L265" s="4">
        <v>-11287</v>
      </c>
      <c r="M265" s="4">
        <v>1342</v>
      </c>
      <c r="N265" s="4">
        <v>0</v>
      </c>
      <c r="O265" s="4">
        <v>12750</v>
      </c>
      <c r="P265" s="4">
        <v>185</v>
      </c>
      <c r="Q265" s="4">
        <v>0</v>
      </c>
      <c r="R265" s="4">
        <v>-11593</v>
      </c>
      <c r="S265" s="4">
        <v>150</v>
      </c>
      <c r="T265" s="4">
        <v>-11443</v>
      </c>
      <c r="U265" s="4">
        <v>0</v>
      </c>
      <c r="V265" s="4">
        <v>0</v>
      </c>
      <c r="W265" s="4">
        <v>315</v>
      </c>
      <c r="X265" s="4">
        <v>0</v>
      </c>
      <c r="Y265" s="4">
        <v>0</v>
      </c>
      <c r="Z265" s="4">
        <v>-315</v>
      </c>
      <c r="AA265" s="4">
        <v>0</v>
      </c>
      <c r="AB265" s="4">
        <v>0</v>
      </c>
      <c r="AC265" s="4">
        <v>339</v>
      </c>
      <c r="AD265" s="4">
        <v>0</v>
      </c>
      <c r="AE265" s="4">
        <v>0</v>
      </c>
      <c r="AF265" s="4">
        <v>-339</v>
      </c>
      <c r="AG265" s="93">
        <f t="shared" si="270"/>
        <v>548.03963808703145</v>
      </c>
      <c r="AH265" s="96">
        <f t="shared" si="271"/>
        <v>0</v>
      </c>
      <c r="AI265" s="4">
        <f t="shared" si="272"/>
        <v>5420.9392503231365</v>
      </c>
      <c r="AJ265" s="4">
        <f t="shared" si="273"/>
        <v>54.717794054286948</v>
      </c>
      <c r="AK265" s="4">
        <f t="shared" si="274"/>
        <v>0</v>
      </c>
      <c r="AL265" s="17">
        <f t="shared" si="275"/>
        <v>-4927.617406290392</v>
      </c>
      <c r="AM265" s="4">
        <f t="shared" si="276"/>
        <v>64.627315812149931</v>
      </c>
      <c r="AN265" s="4">
        <f t="shared" si="277"/>
        <v>-4862.9900904782426</v>
      </c>
      <c r="AO265" s="4">
        <f t="shared" si="278"/>
        <v>578.19905213270147</v>
      </c>
      <c r="AP265" s="4">
        <f t="shared" si="279"/>
        <v>0</v>
      </c>
      <c r="AQ265" s="4">
        <f t="shared" si="280"/>
        <v>5493.3218440327446</v>
      </c>
      <c r="AR265" s="4">
        <f t="shared" si="281"/>
        <v>79.707022834984926</v>
      </c>
      <c r="AS265" s="4">
        <f t="shared" si="282"/>
        <v>0</v>
      </c>
      <c r="AT265" s="17">
        <f t="shared" si="283"/>
        <v>-4994.8298147350279</v>
      </c>
      <c r="AU265" s="4">
        <f t="shared" si="284"/>
        <v>64.627315812149931</v>
      </c>
      <c r="AV265" s="4">
        <f t="shared" si="285"/>
        <v>-4930.2024989228785</v>
      </c>
      <c r="AW265" s="4">
        <f t="shared" si="286"/>
        <v>0</v>
      </c>
      <c r="AX265" s="4">
        <f t="shared" si="287"/>
        <v>0</v>
      </c>
      <c r="AY265" s="4">
        <f t="shared" si="288"/>
        <v>135.71736320551486</v>
      </c>
      <c r="AZ265" s="4">
        <f t="shared" si="289"/>
        <v>0</v>
      </c>
      <c r="BA265" s="4">
        <f t="shared" si="290"/>
        <v>0</v>
      </c>
      <c r="BB265" s="20">
        <f t="shared" si="291"/>
        <v>-135.71736320551486</v>
      </c>
      <c r="BC265" s="4">
        <f t="shared" si="292"/>
        <v>0</v>
      </c>
      <c r="BD265" s="4">
        <f t="shared" si="293"/>
        <v>0</v>
      </c>
      <c r="BE265" s="4">
        <f t="shared" si="294"/>
        <v>146.05773373545887</v>
      </c>
      <c r="BF265" s="4">
        <f t="shared" si="295"/>
        <v>0</v>
      </c>
      <c r="BG265" s="4">
        <f t="shared" si="296"/>
        <v>0</v>
      </c>
      <c r="BH265" s="20">
        <f t="shared" si="297"/>
        <v>-146.05773373545887</v>
      </c>
      <c r="BI265" s="194">
        <f t="shared" si="269"/>
        <v>1.5316541865214583E-2</v>
      </c>
      <c r="BJ265" s="184">
        <f t="shared" si="298"/>
        <v>1.5514566454059686E-2</v>
      </c>
    </row>
    <row r="266" spans="1:62" ht="12">
      <c r="A266" s="3" t="s">
        <v>183</v>
      </c>
      <c r="B266" s="4">
        <v>2289</v>
      </c>
      <c r="C266" s="51" t="s">
        <v>184</v>
      </c>
      <c r="D266" s="4">
        <v>4</v>
      </c>
      <c r="E266" s="4">
        <v>15</v>
      </c>
      <c r="F266" s="4">
        <v>0</v>
      </c>
      <c r="G266" s="4">
        <v>10743</v>
      </c>
      <c r="H266" s="4">
        <v>0</v>
      </c>
      <c r="I266" s="4">
        <v>0</v>
      </c>
      <c r="J266" s="4">
        <v>-10728</v>
      </c>
      <c r="K266" s="4">
        <v>24</v>
      </c>
      <c r="L266" s="4">
        <v>-10704</v>
      </c>
      <c r="M266" s="4">
        <v>15</v>
      </c>
      <c r="N266" s="4">
        <v>0</v>
      </c>
      <c r="O266" s="4">
        <v>10878</v>
      </c>
      <c r="P266" s="4">
        <v>0</v>
      </c>
      <c r="Q266" s="4">
        <v>0</v>
      </c>
      <c r="R266" s="4">
        <v>-10863</v>
      </c>
      <c r="S266" s="4">
        <v>24</v>
      </c>
      <c r="T266" s="4">
        <v>-10839</v>
      </c>
      <c r="U266" s="4">
        <v>0</v>
      </c>
      <c r="V266" s="4">
        <v>0</v>
      </c>
      <c r="W266" s="4">
        <v>328</v>
      </c>
      <c r="X266" s="4">
        <v>0</v>
      </c>
      <c r="Y266" s="4">
        <v>0</v>
      </c>
      <c r="Z266" s="4">
        <v>-328</v>
      </c>
      <c r="AA266" s="4">
        <v>0</v>
      </c>
      <c r="AB266" s="4">
        <v>0</v>
      </c>
      <c r="AC266" s="4">
        <v>335</v>
      </c>
      <c r="AD266" s="4">
        <v>0</v>
      </c>
      <c r="AE266" s="4">
        <v>0</v>
      </c>
      <c r="AF266" s="4">
        <v>-335</v>
      </c>
      <c r="AG266" s="93">
        <f t="shared" si="270"/>
        <v>6.5530799475753607</v>
      </c>
      <c r="AH266" s="96">
        <f t="shared" si="271"/>
        <v>0</v>
      </c>
      <c r="AI266" s="4">
        <f t="shared" si="272"/>
        <v>4693.3158584534731</v>
      </c>
      <c r="AJ266" s="4">
        <f t="shared" si="273"/>
        <v>0</v>
      </c>
      <c r="AK266" s="4">
        <f t="shared" si="274"/>
        <v>0</v>
      </c>
      <c r="AL266" s="17">
        <f t="shared" si="275"/>
        <v>-4686.7627785058976</v>
      </c>
      <c r="AM266" s="4">
        <f t="shared" si="276"/>
        <v>10.484927916120578</v>
      </c>
      <c r="AN266" s="4">
        <f t="shared" si="277"/>
        <v>-4676.2778505897768</v>
      </c>
      <c r="AO266" s="4">
        <f t="shared" si="278"/>
        <v>6.5530799475753607</v>
      </c>
      <c r="AP266" s="4">
        <f t="shared" si="279"/>
        <v>0</v>
      </c>
      <c r="AQ266" s="4">
        <f t="shared" si="280"/>
        <v>4752.2935779816517</v>
      </c>
      <c r="AR266" s="4">
        <f t="shared" si="281"/>
        <v>0</v>
      </c>
      <c r="AS266" s="4">
        <f t="shared" si="282"/>
        <v>0</v>
      </c>
      <c r="AT266" s="17">
        <f t="shared" si="283"/>
        <v>-4745.7404980340762</v>
      </c>
      <c r="AU266" s="4">
        <f t="shared" si="284"/>
        <v>10.484927916120578</v>
      </c>
      <c r="AV266" s="4">
        <f t="shared" si="285"/>
        <v>-4735.2555701179554</v>
      </c>
      <c r="AW266" s="4">
        <f t="shared" si="286"/>
        <v>0</v>
      </c>
      <c r="AX266" s="4">
        <f t="shared" si="287"/>
        <v>0</v>
      </c>
      <c r="AY266" s="4">
        <f t="shared" si="288"/>
        <v>143.29401485364789</v>
      </c>
      <c r="AZ266" s="4">
        <f t="shared" si="289"/>
        <v>0</v>
      </c>
      <c r="BA266" s="4">
        <f t="shared" si="290"/>
        <v>0</v>
      </c>
      <c r="BB266" s="20">
        <f t="shared" si="291"/>
        <v>-143.29401485364789</v>
      </c>
      <c r="BC266" s="4">
        <f t="shared" si="292"/>
        <v>0</v>
      </c>
      <c r="BD266" s="4">
        <f t="shared" si="293"/>
        <v>0</v>
      </c>
      <c r="BE266" s="4">
        <f t="shared" si="294"/>
        <v>146.35211882918304</v>
      </c>
      <c r="BF266" s="4">
        <f t="shared" si="295"/>
        <v>0</v>
      </c>
      <c r="BG266" s="4">
        <f t="shared" si="296"/>
        <v>0</v>
      </c>
      <c r="BH266" s="20">
        <f t="shared" si="297"/>
        <v>-146.35211882918304</v>
      </c>
      <c r="BI266" s="194">
        <f t="shared" si="269"/>
        <v>1.2843704775687526E-2</v>
      </c>
      <c r="BJ266" s="184">
        <f t="shared" si="298"/>
        <v>1.2871646120377056E-2</v>
      </c>
    </row>
    <row r="267" spans="1:62" ht="12">
      <c r="A267" s="3" t="s">
        <v>621</v>
      </c>
      <c r="B267" s="4">
        <v>2286</v>
      </c>
      <c r="C267" s="51" t="s">
        <v>622</v>
      </c>
      <c r="D267" s="4">
        <v>5</v>
      </c>
      <c r="E267" s="4">
        <v>0</v>
      </c>
      <c r="F267" s="4">
        <v>0</v>
      </c>
      <c r="G267" s="4">
        <v>8299</v>
      </c>
      <c r="H267" s="4">
        <v>0</v>
      </c>
      <c r="I267" s="4">
        <v>0</v>
      </c>
      <c r="J267" s="4">
        <v>-8299</v>
      </c>
      <c r="K267" s="4">
        <v>0</v>
      </c>
      <c r="L267" s="4">
        <v>-8299</v>
      </c>
      <c r="M267" s="4">
        <v>0</v>
      </c>
      <c r="N267" s="4">
        <v>0</v>
      </c>
      <c r="O267" s="4">
        <v>8524</v>
      </c>
      <c r="P267" s="4">
        <v>0</v>
      </c>
      <c r="Q267" s="4">
        <v>0</v>
      </c>
      <c r="R267" s="4">
        <v>-8524</v>
      </c>
      <c r="S267" s="4">
        <v>0</v>
      </c>
      <c r="T267" s="4">
        <v>-8524</v>
      </c>
      <c r="U267" s="4">
        <v>0</v>
      </c>
      <c r="V267" s="4">
        <v>0</v>
      </c>
      <c r="W267" s="4">
        <v>152</v>
      </c>
      <c r="X267" s="4">
        <v>0</v>
      </c>
      <c r="Y267" s="4">
        <v>0</v>
      </c>
      <c r="Z267" s="4">
        <v>-152</v>
      </c>
      <c r="AA267" s="4">
        <v>0</v>
      </c>
      <c r="AB267" s="4">
        <v>0</v>
      </c>
      <c r="AC267" s="4">
        <v>157</v>
      </c>
      <c r="AD267" s="4">
        <v>0</v>
      </c>
      <c r="AE267" s="4">
        <v>0</v>
      </c>
      <c r="AF267" s="4">
        <v>-157</v>
      </c>
      <c r="AG267" s="93">
        <f t="shared" si="270"/>
        <v>0</v>
      </c>
      <c r="AH267" s="96">
        <f t="shared" si="271"/>
        <v>0</v>
      </c>
      <c r="AI267" s="4">
        <f t="shared" si="272"/>
        <v>3630.3587051618547</v>
      </c>
      <c r="AJ267" s="4">
        <f t="shared" si="273"/>
        <v>0</v>
      </c>
      <c r="AK267" s="4">
        <f t="shared" si="274"/>
        <v>0</v>
      </c>
      <c r="AL267" s="17">
        <f t="shared" si="275"/>
        <v>-3630.3587051618547</v>
      </c>
      <c r="AM267" s="4">
        <f t="shared" si="276"/>
        <v>0</v>
      </c>
      <c r="AN267" s="4">
        <f t="shared" si="277"/>
        <v>-3630.3587051618547</v>
      </c>
      <c r="AO267" s="4">
        <f t="shared" si="278"/>
        <v>0</v>
      </c>
      <c r="AP267" s="4">
        <f t="shared" si="279"/>
        <v>0</v>
      </c>
      <c r="AQ267" s="4">
        <f t="shared" si="280"/>
        <v>3728.7839020122483</v>
      </c>
      <c r="AR267" s="4">
        <f t="shared" si="281"/>
        <v>0</v>
      </c>
      <c r="AS267" s="4">
        <f t="shared" si="282"/>
        <v>0</v>
      </c>
      <c r="AT267" s="17">
        <f t="shared" si="283"/>
        <v>-3728.7839020122483</v>
      </c>
      <c r="AU267" s="4">
        <f t="shared" si="284"/>
        <v>0</v>
      </c>
      <c r="AV267" s="4">
        <f t="shared" si="285"/>
        <v>-3728.7839020122483</v>
      </c>
      <c r="AW267" s="4">
        <f t="shared" si="286"/>
        <v>0</v>
      </c>
      <c r="AX267" s="4">
        <f t="shared" si="287"/>
        <v>0</v>
      </c>
      <c r="AY267" s="4">
        <f t="shared" si="288"/>
        <v>66.491688538932635</v>
      </c>
      <c r="AZ267" s="4">
        <f t="shared" si="289"/>
        <v>0</v>
      </c>
      <c r="BA267" s="4">
        <f t="shared" si="290"/>
        <v>0</v>
      </c>
      <c r="BB267" s="20">
        <f t="shared" si="291"/>
        <v>-66.491688538932635</v>
      </c>
      <c r="BC267" s="4">
        <f t="shared" si="292"/>
        <v>0</v>
      </c>
      <c r="BD267" s="4">
        <f t="shared" si="293"/>
        <v>0</v>
      </c>
      <c r="BE267" s="4">
        <f t="shared" si="294"/>
        <v>68.678915135608051</v>
      </c>
      <c r="BF267" s="4">
        <f t="shared" si="295"/>
        <v>0</v>
      </c>
      <c r="BG267" s="4">
        <f t="shared" si="296"/>
        <v>0</v>
      </c>
      <c r="BH267" s="20">
        <f t="shared" si="297"/>
        <v>-68.678915135608051</v>
      </c>
      <c r="BI267" s="194">
        <f t="shared" si="269"/>
        <v>2.7215714116672451E-2</v>
      </c>
      <c r="BJ267" s="184">
        <f t="shared" si="298"/>
        <v>2.7215714116672451E-2</v>
      </c>
    </row>
    <row r="268" spans="1:62" ht="12">
      <c r="A268" s="3" t="s">
        <v>237</v>
      </c>
      <c r="B268" s="4">
        <v>2271</v>
      </c>
      <c r="C268" s="51" t="s">
        <v>238</v>
      </c>
      <c r="D268" s="4">
        <v>2</v>
      </c>
      <c r="E268" s="4">
        <v>1022</v>
      </c>
      <c r="F268" s="4">
        <v>0</v>
      </c>
      <c r="G268" s="4">
        <v>9830</v>
      </c>
      <c r="H268" s="4">
        <v>86</v>
      </c>
      <c r="I268" s="4" t="s">
        <v>44</v>
      </c>
      <c r="J268" s="4">
        <v>-8894</v>
      </c>
      <c r="K268" s="4">
        <v>37</v>
      </c>
      <c r="L268" s="4">
        <v>-8857</v>
      </c>
      <c r="M268" s="4">
        <v>1040</v>
      </c>
      <c r="N268" s="4">
        <v>0</v>
      </c>
      <c r="O268" s="4">
        <v>9894</v>
      </c>
      <c r="P268" s="4">
        <v>84</v>
      </c>
      <c r="Q268" s="4" t="s">
        <v>44</v>
      </c>
      <c r="R268" s="4">
        <v>-8938</v>
      </c>
      <c r="S268" s="4">
        <v>43</v>
      </c>
      <c r="T268" s="4">
        <v>-8895</v>
      </c>
      <c r="U268" s="4">
        <v>0</v>
      </c>
      <c r="V268" s="4">
        <v>0</v>
      </c>
      <c r="W268" s="4">
        <v>171</v>
      </c>
      <c r="X268" s="4">
        <v>0</v>
      </c>
      <c r="Y268" s="4" t="s">
        <v>44</v>
      </c>
      <c r="Z268" s="4">
        <v>-171</v>
      </c>
      <c r="AA268" s="4">
        <v>0</v>
      </c>
      <c r="AB268" s="4">
        <v>0</v>
      </c>
      <c r="AC268" s="4">
        <v>173</v>
      </c>
      <c r="AD268" s="4">
        <v>0</v>
      </c>
      <c r="AE268" s="4" t="s">
        <v>44</v>
      </c>
      <c r="AF268" s="4">
        <v>-173</v>
      </c>
      <c r="AG268" s="93">
        <f t="shared" si="270"/>
        <v>450.02201673271685</v>
      </c>
      <c r="AH268" s="96">
        <f t="shared" si="271"/>
        <v>0</v>
      </c>
      <c r="AI268" s="4">
        <f t="shared" si="272"/>
        <v>4328.4896521356231</v>
      </c>
      <c r="AJ268" s="4">
        <f t="shared" si="273"/>
        <v>37.868780273007488</v>
      </c>
      <c r="AK268" s="4" t="e">
        <f t="shared" si="274"/>
        <v>#VALUE!</v>
      </c>
      <c r="AL268" s="17">
        <f t="shared" si="275"/>
        <v>-3916.3364156759135</v>
      </c>
      <c r="AM268" s="4">
        <f t="shared" si="276"/>
        <v>16.292382210479964</v>
      </c>
      <c r="AN268" s="4">
        <f t="shared" si="277"/>
        <v>-3900.0440334654336</v>
      </c>
      <c r="AO268" s="4">
        <f t="shared" si="278"/>
        <v>457.94804051078819</v>
      </c>
      <c r="AP268" s="4">
        <f t="shared" si="279"/>
        <v>0</v>
      </c>
      <c r="AQ268" s="4">
        <f t="shared" si="280"/>
        <v>4356.6710700132098</v>
      </c>
      <c r="AR268" s="4">
        <f t="shared" si="281"/>
        <v>36.98811096433289</v>
      </c>
      <c r="AS268" s="4" t="e">
        <f t="shared" si="282"/>
        <v>#VALUE!</v>
      </c>
      <c r="AT268" s="17">
        <f t="shared" si="283"/>
        <v>-3935.7111404667548</v>
      </c>
      <c r="AU268" s="4">
        <f t="shared" si="284"/>
        <v>18.934390136503744</v>
      </c>
      <c r="AV268" s="4">
        <f t="shared" si="285"/>
        <v>-3916.7767503302512</v>
      </c>
      <c r="AW268" s="4">
        <f t="shared" si="286"/>
        <v>0</v>
      </c>
      <c r="AX268" s="4">
        <f t="shared" si="287"/>
        <v>0</v>
      </c>
      <c r="AY268" s="4">
        <f t="shared" si="288"/>
        <v>75.29722589167767</v>
      </c>
      <c r="AZ268" s="4">
        <f t="shared" si="289"/>
        <v>0</v>
      </c>
      <c r="BA268" s="4" t="e">
        <f t="shared" si="290"/>
        <v>#VALUE!</v>
      </c>
      <c r="BB268" s="20">
        <f t="shared" si="291"/>
        <v>-75.29722589167767</v>
      </c>
      <c r="BC268" s="4">
        <f t="shared" si="292"/>
        <v>0</v>
      </c>
      <c r="BD268" s="4">
        <f t="shared" si="293"/>
        <v>0</v>
      </c>
      <c r="BE268" s="4">
        <f t="shared" si="294"/>
        <v>76.177895200352268</v>
      </c>
      <c r="BF268" s="4">
        <f t="shared" si="295"/>
        <v>0</v>
      </c>
      <c r="BG268" s="4" t="e">
        <f t="shared" si="296"/>
        <v>#VALUE!</v>
      </c>
      <c r="BH268" s="20">
        <f t="shared" si="297"/>
        <v>-76.177895200352268</v>
      </c>
      <c r="BI268" s="194">
        <f t="shared" si="269"/>
        <v>5.074462217319553E-3</v>
      </c>
      <c r="BJ268" s="184">
        <f t="shared" si="298"/>
        <v>4.4306601683652413E-3</v>
      </c>
    </row>
    <row r="269" spans="1:62" ht="12">
      <c r="A269" s="3" t="s">
        <v>593</v>
      </c>
      <c r="B269" s="4">
        <v>2271</v>
      </c>
      <c r="C269" s="51" t="s">
        <v>594</v>
      </c>
      <c r="D269" s="4">
        <v>2</v>
      </c>
      <c r="E269" s="4">
        <v>1045</v>
      </c>
      <c r="F269" s="4">
        <v>0</v>
      </c>
      <c r="G269" s="4">
        <v>10319</v>
      </c>
      <c r="H269" s="4">
        <v>12</v>
      </c>
      <c r="I269" s="4">
        <v>0</v>
      </c>
      <c r="J269" s="4">
        <v>-9286</v>
      </c>
      <c r="K269" s="4">
        <v>0</v>
      </c>
      <c r="L269" s="4">
        <v>-9286</v>
      </c>
      <c r="M269" s="4">
        <v>904</v>
      </c>
      <c r="N269" s="4">
        <v>0</v>
      </c>
      <c r="O269" s="4">
        <v>10889</v>
      </c>
      <c r="P269" s="4">
        <v>13</v>
      </c>
      <c r="Q269" s="4">
        <v>0</v>
      </c>
      <c r="R269" s="4">
        <v>-9998</v>
      </c>
      <c r="S269" s="4">
        <v>0</v>
      </c>
      <c r="T269" s="4">
        <v>-9998</v>
      </c>
      <c r="U269" s="4">
        <v>69</v>
      </c>
      <c r="V269" s="4">
        <v>0</v>
      </c>
      <c r="W269" s="4">
        <v>234</v>
      </c>
      <c r="X269" s="4">
        <v>0</v>
      </c>
      <c r="Y269" s="4">
        <v>0</v>
      </c>
      <c r="Z269" s="4">
        <v>-165</v>
      </c>
      <c r="AA269" s="4">
        <v>70</v>
      </c>
      <c r="AB269" s="4">
        <v>0</v>
      </c>
      <c r="AC269" s="4">
        <v>234</v>
      </c>
      <c r="AD269" s="4">
        <v>0</v>
      </c>
      <c r="AE269" s="4">
        <v>0</v>
      </c>
      <c r="AF269" s="4">
        <v>-164</v>
      </c>
      <c r="AG269" s="93">
        <f t="shared" si="270"/>
        <v>460.14971378247469</v>
      </c>
      <c r="AH269" s="96">
        <f t="shared" si="271"/>
        <v>0</v>
      </c>
      <c r="AI269" s="4">
        <f t="shared" si="272"/>
        <v>4543.813298106561</v>
      </c>
      <c r="AJ269" s="4">
        <f t="shared" si="273"/>
        <v>5.2840158520475562</v>
      </c>
      <c r="AK269" s="4">
        <f t="shared" si="274"/>
        <v>0</v>
      </c>
      <c r="AL269" s="17">
        <f t="shared" si="275"/>
        <v>-4088.9476001761341</v>
      </c>
      <c r="AM269" s="4">
        <f t="shared" si="276"/>
        <v>0</v>
      </c>
      <c r="AN269" s="4">
        <f t="shared" si="277"/>
        <v>-4088.9476001761341</v>
      </c>
      <c r="AO269" s="4">
        <f t="shared" si="278"/>
        <v>398.06252752091592</v>
      </c>
      <c r="AP269" s="4">
        <f t="shared" si="279"/>
        <v>0</v>
      </c>
      <c r="AQ269" s="4">
        <f t="shared" si="280"/>
        <v>4794.8040510788196</v>
      </c>
      <c r="AR269" s="4">
        <f t="shared" si="281"/>
        <v>5.7243505063848525</v>
      </c>
      <c r="AS269" s="4">
        <f t="shared" si="282"/>
        <v>0</v>
      </c>
      <c r="AT269" s="17">
        <f t="shared" si="283"/>
        <v>-4402.465874064289</v>
      </c>
      <c r="AU269" s="4">
        <f t="shared" si="284"/>
        <v>0</v>
      </c>
      <c r="AV269" s="4">
        <f t="shared" si="285"/>
        <v>-4402.465874064289</v>
      </c>
      <c r="AW269" s="4">
        <f t="shared" si="286"/>
        <v>30.383091149273447</v>
      </c>
      <c r="AX269" s="4">
        <f t="shared" si="287"/>
        <v>0</v>
      </c>
      <c r="AY269" s="4">
        <f t="shared" si="288"/>
        <v>103.03830911492734</v>
      </c>
      <c r="AZ269" s="4">
        <f t="shared" si="289"/>
        <v>0</v>
      </c>
      <c r="BA269" s="4">
        <f t="shared" si="290"/>
        <v>0</v>
      </c>
      <c r="BB269" s="20">
        <f t="shared" si="291"/>
        <v>-72.655217965653904</v>
      </c>
      <c r="BC269" s="4">
        <f t="shared" si="292"/>
        <v>30.823425803610743</v>
      </c>
      <c r="BD269" s="4">
        <f t="shared" si="293"/>
        <v>0</v>
      </c>
      <c r="BE269" s="4">
        <f t="shared" si="294"/>
        <v>103.03830911492734</v>
      </c>
      <c r="BF269" s="4">
        <f t="shared" si="295"/>
        <v>0</v>
      </c>
      <c r="BG269" s="4">
        <f t="shared" si="296"/>
        <v>0</v>
      </c>
      <c r="BH269" s="20">
        <f t="shared" si="297"/>
        <v>-72.214883311316598</v>
      </c>
      <c r="BI269" s="194">
        <f t="shared" si="269"/>
        <v>7.5230134377314739E-2</v>
      </c>
      <c r="BJ269" s="184">
        <f t="shared" si="298"/>
        <v>7.5230134377314739E-2</v>
      </c>
    </row>
    <row r="270" spans="1:62" ht="12">
      <c r="A270" s="3" t="s">
        <v>103</v>
      </c>
      <c r="B270" s="4">
        <v>2166</v>
      </c>
      <c r="C270" s="51" t="s">
        <v>104</v>
      </c>
      <c r="D270" s="4">
        <v>5</v>
      </c>
      <c r="E270" s="4">
        <v>322</v>
      </c>
      <c r="F270" s="4">
        <v>0</v>
      </c>
      <c r="G270" s="4">
        <v>8343</v>
      </c>
      <c r="H270" s="4">
        <v>0</v>
      </c>
      <c r="I270" s="4">
        <v>0</v>
      </c>
      <c r="J270" s="4">
        <v>-8021</v>
      </c>
      <c r="K270" s="4" t="s">
        <v>44</v>
      </c>
      <c r="L270" s="4">
        <v>-8021</v>
      </c>
      <c r="M270" s="4">
        <v>302</v>
      </c>
      <c r="N270" s="4">
        <v>0</v>
      </c>
      <c r="O270" s="4">
        <v>8650</v>
      </c>
      <c r="P270" s="4">
        <v>0</v>
      </c>
      <c r="Q270" s="4">
        <v>0</v>
      </c>
      <c r="R270" s="4">
        <v>-8348</v>
      </c>
      <c r="S270" s="4" t="s">
        <v>44</v>
      </c>
      <c r="T270" s="4">
        <v>-8348</v>
      </c>
      <c r="U270" s="4">
        <v>0</v>
      </c>
      <c r="V270" s="4">
        <v>0</v>
      </c>
      <c r="W270" s="4">
        <v>205</v>
      </c>
      <c r="X270" s="4">
        <v>0</v>
      </c>
      <c r="Y270" s="4">
        <v>0</v>
      </c>
      <c r="Z270" s="4">
        <v>-205</v>
      </c>
      <c r="AA270" s="4">
        <v>0</v>
      </c>
      <c r="AB270" s="4">
        <v>0</v>
      </c>
      <c r="AC270" s="4">
        <v>197</v>
      </c>
      <c r="AD270" s="4">
        <v>0</v>
      </c>
      <c r="AE270" s="4">
        <v>0</v>
      </c>
      <c r="AF270" s="4">
        <v>-197</v>
      </c>
      <c r="AG270" s="93">
        <f t="shared" si="270"/>
        <v>148.66112650046168</v>
      </c>
      <c r="AH270" s="96">
        <f t="shared" si="271"/>
        <v>0</v>
      </c>
      <c r="AI270" s="4">
        <f t="shared" si="272"/>
        <v>3851.8005540166205</v>
      </c>
      <c r="AJ270" s="4">
        <f t="shared" si="273"/>
        <v>0</v>
      </c>
      <c r="AK270" s="4">
        <f t="shared" si="274"/>
        <v>0</v>
      </c>
      <c r="AL270" s="17">
        <f t="shared" si="275"/>
        <v>-3703.1394275161588</v>
      </c>
      <c r="AM270" s="4" t="e">
        <f t="shared" si="276"/>
        <v>#VALUE!</v>
      </c>
      <c r="AN270" s="4">
        <f t="shared" si="277"/>
        <v>-3703.1394275161588</v>
      </c>
      <c r="AO270" s="4">
        <f t="shared" si="278"/>
        <v>139.42751615881809</v>
      </c>
      <c r="AP270" s="4">
        <f t="shared" si="279"/>
        <v>0</v>
      </c>
      <c r="AQ270" s="4">
        <f t="shared" si="280"/>
        <v>3993.5364727608494</v>
      </c>
      <c r="AR270" s="4">
        <f t="shared" si="281"/>
        <v>0</v>
      </c>
      <c r="AS270" s="4">
        <f t="shared" si="282"/>
        <v>0</v>
      </c>
      <c r="AT270" s="17">
        <f t="shared" si="283"/>
        <v>-3854.1089566020314</v>
      </c>
      <c r="AU270" s="4" t="e">
        <f t="shared" si="284"/>
        <v>#VALUE!</v>
      </c>
      <c r="AV270" s="4">
        <f t="shared" si="285"/>
        <v>-3854.1089566020314</v>
      </c>
      <c r="AW270" s="4">
        <f t="shared" si="286"/>
        <v>0</v>
      </c>
      <c r="AX270" s="4">
        <f t="shared" si="287"/>
        <v>0</v>
      </c>
      <c r="AY270" s="4">
        <f t="shared" si="288"/>
        <v>94.644506001846722</v>
      </c>
      <c r="AZ270" s="4">
        <f t="shared" si="289"/>
        <v>0</v>
      </c>
      <c r="BA270" s="4">
        <f t="shared" si="290"/>
        <v>0</v>
      </c>
      <c r="BB270" s="20">
        <f t="shared" si="291"/>
        <v>-94.644506001846722</v>
      </c>
      <c r="BC270" s="4">
        <f t="shared" si="292"/>
        <v>0</v>
      </c>
      <c r="BD270" s="4">
        <f t="shared" si="293"/>
        <v>0</v>
      </c>
      <c r="BE270" s="4">
        <f t="shared" si="294"/>
        <v>90.951061865189288</v>
      </c>
      <c r="BF270" s="4">
        <f t="shared" si="295"/>
        <v>0</v>
      </c>
      <c r="BG270" s="4">
        <f t="shared" si="296"/>
        <v>0</v>
      </c>
      <c r="BH270" s="20">
        <f t="shared" si="297"/>
        <v>-90.951061865189288</v>
      </c>
      <c r="BI270" s="194">
        <f t="shared" si="269"/>
        <v>3.8779479698516806E-2</v>
      </c>
      <c r="BJ270" s="184">
        <f t="shared" si="298"/>
        <v>3.8779479698516806E-2</v>
      </c>
    </row>
    <row r="271" spans="1:62" ht="12">
      <c r="A271" s="3" t="s">
        <v>249</v>
      </c>
      <c r="B271" s="4">
        <v>2157</v>
      </c>
      <c r="C271" s="51" t="s">
        <v>250</v>
      </c>
      <c r="D271" s="4">
        <v>6</v>
      </c>
      <c r="E271" s="4">
        <v>41</v>
      </c>
      <c r="F271" s="4">
        <v>0</v>
      </c>
      <c r="G271" s="4">
        <v>10595</v>
      </c>
      <c r="H271" s="4">
        <v>0</v>
      </c>
      <c r="I271" s="4">
        <v>0</v>
      </c>
      <c r="J271" s="4">
        <v>-10554</v>
      </c>
      <c r="K271" s="4">
        <v>0</v>
      </c>
      <c r="L271" s="4">
        <v>-10554</v>
      </c>
      <c r="M271" s="4">
        <v>41</v>
      </c>
      <c r="N271" s="4" t="s">
        <v>44</v>
      </c>
      <c r="O271" s="4">
        <v>11160</v>
      </c>
      <c r="P271" s="4">
        <v>0</v>
      </c>
      <c r="Q271" s="4">
        <v>0</v>
      </c>
      <c r="R271" s="4">
        <v>-11119</v>
      </c>
      <c r="S271" s="4">
        <v>0</v>
      </c>
      <c r="T271" s="4">
        <v>-11119</v>
      </c>
      <c r="U271" s="4">
        <v>36</v>
      </c>
      <c r="V271" s="4">
        <v>0</v>
      </c>
      <c r="W271" s="4">
        <v>252</v>
      </c>
      <c r="X271" s="4">
        <v>14</v>
      </c>
      <c r="Y271" s="4">
        <v>0</v>
      </c>
      <c r="Z271" s="4">
        <v>-230</v>
      </c>
      <c r="AA271" s="4">
        <v>36</v>
      </c>
      <c r="AB271" s="4">
        <v>0</v>
      </c>
      <c r="AC271" s="4">
        <v>252</v>
      </c>
      <c r="AD271" s="4">
        <v>14</v>
      </c>
      <c r="AE271" s="4">
        <v>0</v>
      </c>
      <c r="AF271" s="4">
        <v>-230</v>
      </c>
      <c r="AG271" s="93">
        <f t="shared" si="270"/>
        <v>19.007881316643488</v>
      </c>
      <c r="AH271" s="96">
        <f t="shared" si="271"/>
        <v>0</v>
      </c>
      <c r="AI271" s="4">
        <f t="shared" si="272"/>
        <v>4911.914696337506</v>
      </c>
      <c r="AJ271" s="4">
        <f t="shared" si="273"/>
        <v>0</v>
      </c>
      <c r="AK271" s="4">
        <f t="shared" si="274"/>
        <v>0</v>
      </c>
      <c r="AL271" s="17">
        <f t="shared" si="275"/>
        <v>-4892.9068150208623</v>
      </c>
      <c r="AM271" s="4">
        <f t="shared" si="276"/>
        <v>0</v>
      </c>
      <c r="AN271" s="4">
        <f t="shared" si="277"/>
        <v>-4892.9068150208623</v>
      </c>
      <c r="AO271" s="4">
        <f t="shared" si="278"/>
        <v>19.007881316643488</v>
      </c>
      <c r="AP271" s="4" t="e">
        <f t="shared" si="279"/>
        <v>#VALUE!</v>
      </c>
      <c r="AQ271" s="4">
        <f t="shared" si="280"/>
        <v>5173.8525730180809</v>
      </c>
      <c r="AR271" s="4">
        <f t="shared" si="281"/>
        <v>0</v>
      </c>
      <c r="AS271" s="4">
        <f t="shared" si="282"/>
        <v>0</v>
      </c>
      <c r="AT271" s="17">
        <f t="shared" si="283"/>
        <v>-5154.8446917014371</v>
      </c>
      <c r="AU271" s="4">
        <f t="shared" si="284"/>
        <v>0</v>
      </c>
      <c r="AV271" s="4">
        <f t="shared" si="285"/>
        <v>-5154.8446917014371</v>
      </c>
      <c r="AW271" s="4">
        <f t="shared" si="286"/>
        <v>16.689847009735743</v>
      </c>
      <c r="AX271" s="4">
        <f t="shared" si="287"/>
        <v>0</v>
      </c>
      <c r="AY271" s="4">
        <f t="shared" si="288"/>
        <v>116.8289290681502</v>
      </c>
      <c r="AZ271" s="4">
        <f t="shared" si="289"/>
        <v>6.4904960593416785</v>
      </c>
      <c r="BA271" s="4">
        <f t="shared" si="290"/>
        <v>0</v>
      </c>
      <c r="BB271" s="20">
        <f t="shared" si="291"/>
        <v>-106.62957811775614</v>
      </c>
      <c r="BC271" s="4">
        <f t="shared" si="292"/>
        <v>16.689847009735743</v>
      </c>
      <c r="BD271" s="4">
        <f t="shared" si="293"/>
        <v>0</v>
      </c>
      <c r="BE271" s="4">
        <f t="shared" si="294"/>
        <v>116.8289290681502</v>
      </c>
      <c r="BF271" s="4">
        <f t="shared" si="295"/>
        <v>6.4904960593416785</v>
      </c>
      <c r="BG271" s="4">
        <f t="shared" si="296"/>
        <v>0</v>
      </c>
      <c r="BH271" s="20">
        <f t="shared" si="297"/>
        <v>-106.62957811775614</v>
      </c>
      <c r="BI271" s="194">
        <f t="shared" si="269"/>
        <v>5.2392433234421443E-2</v>
      </c>
      <c r="BJ271" s="184">
        <f t="shared" si="298"/>
        <v>5.2392433234421443E-2</v>
      </c>
    </row>
    <row r="272" spans="1:62" ht="12">
      <c r="A272" s="3" t="s">
        <v>105</v>
      </c>
      <c r="B272" s="4">
        <v>2139</v>
      </c>
      <c r="C272" s="51" t="s">
        <v>106</v>
      </c>
      <c r="D272" s="4">
        <v>18</v>
      </c>
      <c r="E272" s="4">
        <v>5418</v>
      </c>
      <c r="F272" s="4">
        <v>0</v>
      </c>
      <c r="G272" s="4">
        <v>17420</v>
      </c>
      <c r="H272" s="4">
        <v>635</v>
      </c>
      <c r="I272" s="4">
        <v>99</v>
      </c>
      <c r="J272" s="4">
        <v>-12736</v>
      </c>
      <c r="K272" s="4">
        <v>0</v>
      </c>
      <c r="L272" s="4">
        <v>-12736</v>
      </c>
      <c r="M272" s="4">
        <v>5551</v>
      </c>
      <c r="N272" s="4">
        <v>0</v>
      </c>
      <c r="O272" s="4">
        <v>18300</v>
      </c>
      <c r="P272" s="4">
        <v>564</v>
      </c>
      <c r="Q272" s="4">
        <v>87</v>
      </c>
      <c r="R272" s="4">
        <v>-13400</v>
      </c>
      <c r="S272" s="4">
        <v>0</v>
      </c>
      <c r="T272" s="4">
        <v>-13400</v>
      </c>
      <c r="U272" s="4">
        <v>0</v>
      </c>
      <c r="V272" s="4">
        <v>0</v>
      </c>
      <c r="W272" s="4">
        <v>304</v>
      </c>
      <c r="X272" s="4">
        <v>0</v>
      </c>
      <c r="Y272" s="4">
        <v>0</v>
      </c>
      <c r="Z272" s="4">
        <v>-304</v>
      </c>
      <c r="AA272" s="4">
        <v>0</v>
      </c>
      <c r="AB272" s="4">
        <v>0</v>
      </c>
      <c r="AC272" s="4">
        <v>323</v>
      </c>
      <c r="AD272" s="4">
        <v>0</v>
      </c>
      <c r="AE272" s="4">
        <v>0</v>
      </c>
      <c r="AF272" s="4">
        <v>-323</v>
      </c>
      <c r="AG272" s="93">
        <f t="shared" si="270"/>
        <v>2532.9593267882187</v>
      </c>
      <c r="AH272" s="96">
        <f t="shared" si="271"/>
        <v>0</v>
      </c>
      <c r="AI272" s="4">
        <f t="shared" si="272"/>
        <v>8143.992519869098</v>
      </c>
      <c r="AJ272" s="4">
        <f t="shared" si="273"/>
        <v>296.86769518466571</v>
      </c>
      <c r="AK272" s="4">
        <f t="shared" si="274"/>
        <v>46.283309957924267</v>
      </c>
      <c r="AL272" s="17">
        <f t="shared" si="275"/>
        <v>-5954.1841982234691</v>
      </c>
      <c r="AM272" s="4">
        <f t="shared" si="276"/>
        <v>0</v>
      </c>
      <c r="AN272" s="4">
        <f t="shared" si="277"/>
        <v>-5954.1841982234691</v>
      </c>
      <c r="AO272" s="4">
        <f t="shared" si="278"/>
        <v>2595.1379149135109</v>
      </c>
      <c r="AP272" s="4">
        <f t="shared" si="279"/>
        <v>0</v>
      </c>
      <c r="AQ272" s="4">
        <f t="shared" si="280"/>
        <v>8555.3997194950916</v>
      </c>
      <c r="AR272" s="4">
        <f t="shared" si="281"/>
        <v>263.67461430575037</v>
      </c>
      <c r="AS272" s="4">
        <f t="shared" si="282"/>
        <v>40.67321178120617</v>
      </c>
      <c r="AT272" s="17">
        <f t="shared" si="283"/>
        <v>-6264.6096306685367</v>
      </c>
      <c r="AU272" s="4">
        <f t="shared" si="284"/>
        <v>0</v>
      </c>
      <c r="AV272" s="4">
        <f t="shared" si="285"/>
        <v>-6264.6096306685367</v>
      </c>
      <c r="AW272" s="4">
        <f t="shared" si="286"/>
        <v>0</v>
      </c>
      <c r="AX272" s="4">
        <f t="shared" si="287"/>
        <v>0</v>
      </c>
      <c r="AY272" s="4">
        <f t="shared" si="288"/>
        <v>142.12248714352501</v>
      </c>
      <c r="AZ272" s="4">
        <f t="shared" si="289"/>
        <v>0</v>
      </c>
      <c r="BA272" s="4">
        <f t="shared" si="290"/>
        <v>0</v>
      </c>
      <c r="BB272" s="20">
        <f t="shared" si="291"/>
        <v>-142.12248714352501</v>
      </c>
      <c r="BC272" s="4">
        <f t="shared" si="292"/>
        <v>0</v>
      </c>
      <c r="BD272" s="4">
        <f t="shared" si="293"/>
        <v>0</v>
      </c>
      <c r="BE272" s="4">
        <f t="shared" si="294"/>
        <v>151.00514258999533</v>
      </c>
      <c r="BF272" s="4">
        <f t="shared" si="295"/>
        <v>0</v>
      </c>
      <c r="BG272" s="4">
        <f t="shared" si="296"/>
        <v>0</v>
      </c>
      <c r="BH272" s="20">
        <f t="shared" si="297"/>
        <v>-151.00514258999533</v>
      </c>
      <c r="BI272" s="194">
        <f t="shared" si="269"/>
        <v>5.237730061349688E-2</v>
      </c>
      <c r="BJ272" s="184">
        <f t="shared" si="298"/>
        <v>5.237730061349688E-2</v>
      </c>
    </row>
    <row r="273" spans="1:62" ht="12">
      <c r="A273" s="3" t="s">
        <v>97</v>
      </c>
      <c r="B273" s="4">
        <v>2132</v>
      </c>
      <c r="C273" s="51" t="s">
        <v>98</v>
      </c>
      <c r="D273" s="4">
        <v>10</v>
      </c>
      <c r="E273" s="4">
        <v>241</v>
      </c>
      <c r="F273" s="4">
        <v>0</v>
      </c>
      <c r="G273" s="4">
        <v>9650</v>
      </c>
      <c r="H273" s="4">
        <v>0</v>
      </c>
      <c r="I273" s="4">
        <v>0</v>
      </c>
      <c r="J273" s="4">
        <v>-9409</v>
      </c>
      <c r="K273" s="4">
        <v>0</v>
      </c>
      <c r="L273" s="4">
        <v>-9409</v>
      </c>
      <c r="M273" s="4">
        <v>72</v>
      </c>
      <c r="N273" s="4">
        <v>0</v>
      </c>
      <c r="O273" s="4">
        <v>10100</v>
      </c>
      <c r="P273" s="4">
        <v>0</v>
      </c>
      <c r="Q273" s="4">
        <v>0</v>
      </c>
      <c r="R273" s="4">
        <v>-10028</v>
      </c>
      <c r="S273" s="4">
        <v>0</v>
      </c>
      <c r="T273" s="4">
        <v>-10028</v>
      </c>
      <c r="U273" s="4">
        <v>0</v>
      </c>
      <c r="V273" s="4">
        <v>0</v>
      </c>
      <c r="W273" s="4">
        <v>212</v>
      </c>
      <c r="X273" s="4">
        <v>0</v>
      </c>
      <c r="Y273" s="4">
        <v>0</v>
      </c>
      <c r="Z273" s="4">
        <v>-212</v>
      </c>
      <c r="AA273" s="4">
        <v>0</v>
      </c>
      <c r="AB273" s="4">
        <v>0</v>
      </c>
      <c r="AC273" s="4">
        <v>230</v>
      </c>
      <c r="AD273" s="4">
        <v>0</v>
      </c>
      <c r="AE273" s="4">
        <v>0</v>
      </c>
      <c r="AF273" s="4">
        <v>-230</v>
      </c>
      <c r="AG273" s="93">
        <f t="shared" si="270"/>
        <v>113.03939962476548</v>
      </c>
      <c r="AH273" s="96">
        <f t="shared" si="271"/>
        <v>0</v>
      </c>
      <c r="AI273" s="4">
        <f t="shared" si="272"/>
        <v>4526.2664165103188</v>
      </c>
      <c r="AJ273" s="4">
        <f t="shared" si="273"/>
        <v>0</v>
      </c>
      <c r="AK273" s="4">
        <f t="shared" si="274"/>
        <v>0</v>
      </c>
      <c r="AL273" s="17">
        <f t="shared" si="275"/>
        <v>-4413.2270168855539</v>
      </c>
      <c r="AM273" s="4">
        <f t="shared" si="276"/>
        <v>0</v>
      </c>
      <c r="AN273" s="4">
        <f t="shared" si="277"/>
        <v>-4413.2270168855539</v>
      </c>
      <c r="AO273" s="4">
        <f t="shared" si="278"/>
        <v>33.771106941838646</v>
      </c>
      <c r="AP273" s="4">
        <f t="shared" si="279"/>
        <v>0</v>
      </c>
      <c r="AQ273" s="4">
        <f t="shared" si="280"/>
        <v>4737.3358348968104</v>
      </c>
      <c r="AR273" s="4">
        <f t="shared" si="281"/>
        <v>0</v>
      </c>
      <c r="AS273" s="4">
        <f t="shared" si="282"/>
        <v>0</v>
      </c>
      <c r="AT273" s="17">
        <f t="shared" si="283"/>
        <v>-4703.5647279549721</v>
      </c>
      <c r="AU273" s="4">
        <f t="shared" si="284"/>
        <v>0</v>
      </c>
      <c r="AV273" s="4">
        <f t="shared" si="285"/>
        <v>-4703.5647279549721</v>
      </c>
      <c r="AW273" s="4">
        <f t="shared" si="286"/>
        <v>0</v>
      </c>
      <c r="AX273" s="4">
        <f t="shared" si="287"/>
        <v>0</v>
      </c>
      <c r="AY273" s="4">
        <f t="shared" si="288"/>
        <v>99.437148217636022</v>
      </c>
      <c r="AZ273" s="4">
        <f t="shared" si="289"/>
        <v>0</v>
      </c>
      <c r="BA273" s="4">
        <f t="shared" si="290"/>
        <v>0</v>
      </c>
      <c r="BB273" s="20">
        <f t="shared" si="291"/>
        <v>-99.437148217636022</v>
      </c>
      <c r="BC273" s="4">
        <f t="shared" si="292"/>
        <v>0</v>
      </c>
      <c r="BD273" s="4">
        <f t="shared" si="293"/>
        <v>0</v>
      </c>
      <c r="BE273" s="4">
        <f t="shared" si="294"/>
        <v>107.87992495309568</v>
      </c>
      <c r="BF273" s="4">
        <f t="shared" si="295"/>
        <v>0</v>
      </c>
      <c r="BG273" s="4">
        <f t="shared" si="296"/>
        <v>0</v>
      </c>
      <c r="BH273" s="20">
        <f t="shared" si="297"/>
        <v>-107.87992495309568</v>
      </c>
      <c r="BI273" s="194">
        <f t="shared" si="269"/>
        <v>6.6209333749090549E-2</v>
      </c>
      <c r="BJ273" s="184">
        <f t="shared" si="298"/>
        <v>6.6209333749090549E-2</v>
      </c>
    </row>
    <row r="274" spans="1:62" ht="12">
      <c r="A274" s="3" t="s">
        <v>433</v>
      </c>
      <c r="B274" s="4">
        <v>2119</v>
      </c>
      <c r="C274" s="51" t="s">
        <v>434</v>
      </c>
      <c r="D274" s="4">
        <v>10</v>
      </c>
      <c r="E274" s="4" t="s">
        <v>44</v>
      </c>
      <c r="F274" s="4" t="s">
        <v>44</v>
      </c>
      <c r="G274" s="4">
        <v>11404</v>
      </c>
      <c r="H274" s="4" t="s">
        <v>44</v>
      </c>
      <c r="I274" s="4" t="s">
        <v>44</v>
      </c>
      <c r="J274" s="4">
        <v>-11404</v>
      </c>
      <c r="K274" s="4">
        <v>0</v>
      </c>
      <c r="L274" s="4">
        <v>-11404</v>
      </c>
      <c r="M274" s="4" t="s">
        <v>44</v>
      </c>
      <c r="N274" s="4" t="s">
        <v>44</v>
      </c>
      <c r="O274" s="4">
        <v>10861</v>
      </c>
      <c r="P274" s="4" t="s">
        <v>44</v>
      </c>
      <c r="Q274" s="4" t="s">
        <v>44</v>
      </c>
      <c r="R274" s="4">
        <v>-10861</v>
      </c>
      <c r="S274" s="4">
        <v>0</v>
      </c>
      <c r="T274" s="4">
        <v>-10861</v>
      </c>
      <c r="U274" s="4" t="s">
        <v>44</v>
      </c>
      <c r="V274" s="4" t="s">
        <v>44</v>
      </c>
      <c r="W274" s="4">
        <v>220</v>
      </c>
      <c r="X274" s="4" t="s">
        <v>44</v>
      </c>
      <c r="Y274" s="4" t="s">
        <v>44</v>
      </c>
      <c r="Z274" s="4">
        <v>-220</v>
      </c>
      <c r="AA274" s="4" t="s">
        <v>44</v>
      </c>
      <c r="AB274" s="4" t="s">
        <v>44</v>
      </c>
      <c r="AC274" s="4">
        <v>223</v>
      </c>
      <c r="AD274" s="4" t="s">
        <v>44</v>
      </c>
      <c r="AE274" s="4" t="s">
        <v>44</v>
      </c>
      <c r="AF274" s="4">
        <v>-223</v>
      </c>
      <c r="AG274" s="93" t="e">
        <f t="shared" si="270"/>
        <v>#VALUE!</v>
      </c>
      <c r="AH274" s="96" t="e">
        <f t="shared" si="271"/>
        <v>#VALUE!</v>
      </c>
      <c r="AI274" s="4">
        <f t="shared" si="272"/>
        <v>5381.7838603114678</v>
      </c>
      <c r="AJ274" s="4" t="e">
        <f t="shared" si="273"/>
        <v>#VALUE!</v>
      </c>
      <c r="AK274" s="4" t="e">
        <f t="shared" si="274"/>
        <v>#VALUE!</v>
      </c>
      <c r="AL274" s="17">
        <f t="shared" si="275"/>
        <v>-5381.7838603114678</v>
      </c>
      <c r="AM274" s="4">
        <f t="shared" si="276"/>
        <v>0</v>
      </c>
      <c r="AN274" s="4">
        <f t="shared" si="277"/>
        <v>-5381.7838603114678</v>
      </c>
      <c r="AO274" s="4" t="e">
        <f t="shared" si="278"/>
        <v>#VALUE!</v>
      </c>
      <c r="AP274" s="4" t="e">
        <f t="shared" si="279"/>
        <v>#VALUE!</v>
      </c>
      <c r="AQ274" s="4">
        <f t="shared" si="280"/>
        <v>5125.5309108069841</v>
      </c>
      <c r="AR274" s="4" t="e">
        <f t="shared" si="281"/>
        <v>#VALUE!</v>
      </c>
      <c r="AS274" s="4" t="e">
        <f t="shared" si="282"/>
        <v>#VALUE!</v>
      </c>
      <c r="AT274" s="17">
        <f t="shared" si="283"/>
        <v>-5125.5309108069841</v>
      </c>
      <c r="AU274" s="4">
        <f t="shared" si="284"/>
        <v>0</v>
      </c>
      <c r="AV274" s="4">
        <f t="shared" si="285"/>
        <v>-5125.5309108069841</v>
      </c>
      <c r="AW274" s="4" t="e">
        <f t="shared" si="286"/>
        <v>#VALUE!</v>
      </c>
      <c r="AX274" s="4" t="e">
        <f t="shared" si="287"/>
        <v>#VALUE!</v>
      </c>
      <c r="AY274" s="4">
        <f t="shared" si="288"/>
        <v>103.82255781028788</v>
      </c>
      <c r="AZ274" s="4" t="e">
        <f t="shared" si="289"/>
        <v>#VALUE!</v>
      </c>
      <c r="BA274" s="4" t="e">
        <f t="shared" si="290"/>
        <v>#VALUE!</v>
      </c>
      <c r="BB274" s="20">
        <f t="shared" si="291"/>
        <v>-103.82255781028788</v>
      </c>
      <c r="BC274" s="4" t="e">
        <f t="shared" si="292"/>
        <v>#VALUE!</v>
      </c>
      <c r="BD274" s="4" t="e">
        <f t="shared" si="293"/>
        <v>#VALUE!</v>
      </c>
      <c r="BE274" s="4">
        <f t="shared" si="294"/>
        <v>105.23831996224634</v>
      </c>
      <c r="BF274" s="4" t="e">
        <f t="shared" si="295"/>
        <v>#VALUE!</v>
      </c>
      <c r="BG274" s="4" t="e">
        <f t="shared" si="296"/>
        <v>#VALUE!</v>
      </c>
      <c r="BH274" s="20">
        <f t="shared" si="297"/>
        <v>-105.23831996224634</v>
      </c>
      <c r="BI274" s="194">
        <f t="shared" si="269"/>
        <v>-4.6455609084652405E-2</v>
      </c>
      <c r="BJ274" s="184">
        <f t="shared" si="298"/>
        <v>-4.6455609084652405E-2</v>
      </c>
    </row>
    <row r="275" spans="1:62" ht="12">
      <c r="A275" s="3" t="s">
        <v>195</v>
      </c>
      <c r="B275" s="4">
        <v>2099</v>
      </c>
      <c r="C275" s="51" t="s">
        <v>196</v>
      </c>
      <c r="D275" s="4">
        <v>11</v>
      </c>
      <c r="E275" s="4">
        <v>1304</v>
      </c>
      <c r="F275" s="4">
        <v>0</v>
      </c>
      <c r="G275" s="4">
        <v>12642</v>
      </c>
      <c r="H275" s="4">
        <v>63</v>
      </c>
      <c r="I275" s="4">
        <v>0</v>
      </c>
      <c r="J275" s="4">
        <v>-11401</v>
      </c>
      <c r="K275" s="4">
        <v>4</v>
      </c>
      <c r="L275" s="4">
        <v>-11397</v>
      </c>
      <c r="M275" s="4">
        <v>1081</v>
      </c>
      <c r="N275" s="4">
        <v>0</v>
      </c>
      <c r="O275" s="4">
        <v>12189</v>
      </c>
      <c r="P275" s="4">
        <v>63</v>
      </c>
      <c r="Q275" s="4">
        <v>0</v>
      </c>
      <c r="R275" s="4">
        <v>-11171</v>
      </c>
      <c r="S275" s="4">
        <v>4</v>
      </c>
      <c r="T275" s="4">
        <v>-11167</v>
      </c>
      <c r="U275" s="4">
        <v>0</v>
      </c>
      <c r="V275" s="4">
        <v>0</v>
      </c>
      <c r="W275" s="4">
        <v>256</v>
      </c>
      <c r="X275" s="4">
        <v>12</v>
      </c>
      <c r="Y275" s="4">
        <v>0</v>
      </c>
      <c r="Z275" s="4">
        <v>-268</v>
      </c>
      <c r="AA275" s="4">
        <v>0</v>
      </c>
      <c r="AB275" s="4">
        <v>0</v>
      </c>
      <c r="AC275" s="4">
        <v>247</v>
      </c>
      <c r="AD275" s="4">
        <v>12</v>
      </c>
      <c r="AE275" s="4">
        <v>0</v>
      </c>
      <c r="AF275" s="4">
        <v>-259</v>
      </c>
      <c r="AG275" s="93">
        <f t="shared" si="270"/>
        <v>621.24821343496899</v>
      </c>
      <c r="AH275" s="96">
        <f t="shared" si="271"/>
        <v>0</v>
      </c>
      <c r="AI275" s="4">
        <f t="shared" si="272"/>
        <v>6022.868032396379</v>
      </c>
      <c r="AJ275" s="4">
        <f t="shared" si="273"/>
        <v>30.014292520247736</v>
      </c>
      <c r="AK275" s="4">
        <f t="shared" si="274"/>
        <v>0</v>
      </c>
      <c r="AL275" s="17">
        <f t="shared" si="275"/>
        <v>-5431.6341114816578</v>
      </c>
      <c r="AM275" s="4">
        <f t="shared" si="276"/>
        <v>1.9056693663649358</v>
      </c>
      <c r="AN275" s="4">
        <f t="shared" si="277"/>
        <v>-5429.7284421152926</v>
      </c>
      <c r="AO275" s="4">
        <f t="shared" si="278"/>
        <v>515.00714626012382</v>
      </c>
      <c r="AP275" s="4">
        <f t="shared" si="279"/>
        <v>0</v>
      </c>
      <c r="AQ275" s="4">
        <f t="shared" si="280"/>
        <v>5807.0509766555506</v>
      </c>
      <c r="AR275" s="4">
        <f t="shared" si="281"/>
        <v>30.014292520247736</v>
      </c>
      <c r="AS275" s="4">
        <f t="shared" si="282"/>
        <v>0</v>
      </c>
      <c r="AT275" s="17">
        <f t="shared" si="283"/>
        <v>-5322.0581229156742</v>
      </c>
      <c r="AU275" s="4">
        <f t="shared" si="284"/>
        <v>1.9056693663649358</v>
      </c>
      <c r="AV275" s="4">
        <f t="shared" si="285"/>
        <v>-5320.152453549309</v>
      </c>
      <c r="AW275" s="4">
        <f t="shared" si="286"/>
        <v>0</v>
      </c>
      <c r="AX275" s="4">
        <f t="shared" si="287"/>
        <v>0</v>
      </c>
      <c r="AY275" s="4">
        <f t="shared" si="288"/>
        <v>121.96283944735589</v>
      </c>
      <c r="AZ275" s="4">
        <f t="shared" si="289"/>
        <v>5.7170080990948069</v>
      </c>
      <c r="BA275" s="4">
        <f t="shared" si="290"/>
        <v>0</v>
      </c>
      <c r="BB275" s="20">
        <f t="shared" si="291"/>
        <v>-127.67984754645069</v>
      </c>
      <c r="BC275" s="4">
        <f t="shared" si="292"/>
        <v>0</v>
      </c>
      <c r="BD275" s="4">
        <f t="shared" si="293"/>
        <v>0</v>
      </c>
      <c r="BE275" s="4">
        <f t="shared" si="294"/>
        <v>117.67508337303478</v>
      </c>
      <c r="BF275" s="4">
        <f t="shared" si="295"/>
        <v>5.7170080990948069</v>
      </c>
      <c r="BG275" s="4">
        <f t="shared" si="296"/>
        <v>0</v>
      </c>
      <c r="BH275" s="20">
        <f t="shared" si="297"/>
        <v>-123.39209147212958</v>
      </c>
      <c r="BI275" s="194">
        <f t="shared" si="269"/>
        <v>-2.0481617962122001E-2</v>
      </c>
      <c r="BJ275" s="184">
        <f t="shared" si="298"/>
        <v>-2.0488641234462146E-2</v>
      </c>
    </row>
    <row r="276" spans="1:62" ht="12">
      <c r="A276" s="3" t="s">
        <v>235</v>
      </c>
      <c r="B276" s="4">
        <v>2050</v>
      </c>
      <c r="C276" s="51" t="s">
        <v>236</v>
      </c>
      <c r="D276" s="4">
        <v>15</v>
      </c>
      <c r="E276" s="4">
        <v>941</v>
      </c>
      <c r="F276" s="4">
        <v>0</v>
      </c>
      <c r="G276" s="4">
        <v>9150</v>
      </c>
      <c r="H276" s="4">
        <v>90</v>
      </c>
      <c r="I276" s="4">
        <v>0</v>
      </c>
      <c r="J276" s="4">
        <v>-8299</v>
      </c>
      <c r="K276" s="4">
        <v>0</v>
      </c>
      <c r="L276" s="4">
        <v>-8299</v>
      </c>
      <c r="M276" s="4">
        <v>910</v>
      </c>
      <c r="N276" s="4">
        <v>0</v>
      </c>
      <c r="O276" s="4">
        <v>9427</v>
      </c>
      <c r="P276" s="4">
        <v>90</v>
      </c>
      <c r="Q276" s="4">
        <v>0</v>
      </c>
      <c r="R276" s="4">
        <v>-8607</v>
      </c>
      <c r="S276" s="4">
        <v>0</v>
      </c>
      <c r="T276" s="4">
        <v>-8607</v>
      </c>
      <c r="U276" s="4">
        <v>0</v>
      </c>
      <c r="V276" s="4">
        <v>0</v>
      </c>
      <c r="W276" s="4">
        <v>165</v>
      </c>
      <c r="X276" s="4">
        <v>0</v>
      </c>
      <c r="Y276" s="4">
        <v>0</v>
      </c>
      <c r="Z276" s="4">
        <v>-165</v>
      </c>
      <c r="AA276" s="4">
        <v>0</v>
      </c>
      <c r="AB276" s="4">
        <v>0</v>
      </c>
      <c r="AC276" s="4">
        <v>170</v>
      </c>
      <c r="AD276" s="4">
        <v>0</v>
      </c>
      <c r="AE276" s="4">
        <v>0</v>
      </c>
      <c r="AF276" s="4">
        <v>-170</v>
      </c>
      <c r="AG276" s="93">
        <f t="shared" si="270"/>
        <v>459.02439024390242</v>
      </c>
      <c r="AH276" s="96">
        <f t="shared" si="271"/>
        <v>0</v>
      </c>
      <c r="AI276" s="4">
        <f t="shared" si="272"/>
        <v>4463.4146341463411</v>
      </c>
      <c r="AJ276" s="4">
        <f t="shared" si="273"/>
        <v>43.902439024390247</v>
      </c>
      <c r="AK276" s="4">
        <f t="shared" si="274"/>
        <v>0</v>
      </c>
      <c r="AL276" s="17">
        <f t="shared" si="275"/>
        <v>-4048.2926829268295</v>
      </c>
      <c r="AM276" s="4">
        <f t="shared" si="276"/>
        <v>0</v>
      </c>
      <c r="AN276" s="4">
        <f t="shared" si="277"/>
        <v>-4048.2926829268295</v>
      </c>
      <c r="AO276" s="4">
        <f t="shared" si="278"/>
        <v>443.90243902439022</v>
      </c>
      <c r="AP276" s="4">
        <f t="shared" si="279"/>
        <v>0</v>
      </c>
      <c r="AQ276" s="4">
        <f t="shared" si="280"/>
        <v>4598.5365853658541</v>
      </c>
      <c r="AR276" s="4">
        <f t="shared" si="281"/>
        <v>43.902439024390247</v>
      </c>
      <c r="AS276" s="4">
        <f t="shared" si="282"/>
        <v>0</v>
      </c>
      <c r="AT276" s="17">
        <f t="shared" si="283"/>
        <v>-4198.5365853658541</v>
      </c>
      <c r="AU276" s="4">
        <f t="shared" si="284"/>
        <v>0</v>
      </c>
      <c r="AV276" s="4">
        <f t="shared" si="285"/>
        <v>-4198.5365853658541</v>
      </c>
      <c r="AW276" s="4">
        <f t="shared" si="286"/>
        <v>0</v>
      </c>
      <c r="AX276" s="4">
        <f t="shared" si="287"/>
        <v>0</v>
      </c>
      <c r="AY276" s="4">
        <f t="shared" si="288"/>
        <v>80.487804878048777</v>
      </c>
      <c r="AZ276" s="4">
        <f t="shared" si="289"/>
        <v>0</v>
      </c>
      <c r="BA276" s="4">
        <f t="shared" si="290"/>
        <v>0</v>
      </c>
      <c r="BB276" s="20">
        <f t="shared" si="291"/>
        <v>-80.487804878048777</v>
      </c>
      <c r="BC276" s="4">
        <f t="shared" si="292"/>
        <v>0</v>
      </c>
      <c r="BD276" s="4">
        <f t="shared" si="293"/>
        <v>0</v>
      </c>
      <c r="BE276" s="4">
        <f t="shared" si="294"/>
        <v>82.926829268292678</v>
      </c>
      <c r="BF276" s="4">
        <f t="shared" si="295"/>
        <v>0</v>
      </c>
      <c r="BG276" s="4">
        <f t="shared" si="296"/>
        <v>0</v>
      </c>
      <c r="BH276" s="20">
        <f t="shared" si="297"/>
        <v>-82.926829268292678</v>
      </c>
      <c r="BI276" s="194">
        <f t="shared" si="269"/>
        <v>3.6980151228733549E-2</v>
      </c>
      <c r="BJ276" s="184">
        <f t="shared" si="298"/>
        <v>3.6980151228733549E-2</v>
      </c>
    </row>
    <row r="277" spans="1:62" ht="12">
      <c r="A277" s="3" t="s">
        <v>481</v>
      </c>
      <c r="B277" s="4">
        <v>2031</v>
      </c>
      <c r="C277" s="51" t="s">
        <v>482</v>
      </c>
      <c r="D277" s="4">
        <v>12</v>
      </c>
      <c r="E277" s="4">
        <v>1066</v>
      </c>
      <c r="F277" s="4" t="s">
        <v>44</v>
      </c>
      <c r="G277" s="4">
        <v>12412</v>
      </c>
      <c r="H277" s="4">
        <v>115</v>
      </c>
      <c r="I277" s="4" t="s">
        <v>44</v>
      </c>
      <c r="J277" s="4">
        <v>-11461</v>
      </c>
      <c r="K277" s="4" t="s">
        <v>44</v>
      </c>
      <c r="L277" s="4">
        <v>-11461</v>
      </c>
      <c r="M277" s="4">
        <v>1063</v>
      </c>
      <c r="N277" s="4" t="s">
        <v>44</v>
      </c>
      <c r="O277" s="4">
        <v>11487</v>
      </c>
      <c r="P277" s="4">
        <v>115</v>
      </c>
      <c r="Q277" s="4" t="s">
        <v>44</v>
      </c>
      <c r="R277" s="4">
        <v>-10539</v>
      </c>
      <c r="S277" s="4" t="s">
        <v>44</v>
      </c>
      <c r="T277" s="4">
        <v>-10539</v>
      </c>
      <c r="U277" s="4">
        <v>28</v>
      </c>
      <c r="V277" s="4" t="s">
        <v>44</v>
      </c>
      <c r="W277" s="4">
        <v>204</v>
      </c>
      <c r="X277" s="4">
        <v>3</v>
      </c>
      <c r="Y277" s="4" t="s">
        <v>44</v>
      </c>
      <c r="Z277" s="4">
        <v>-179</v>
      </c>
      <c r="AA277" s="4">
        <v>28</v>
      </c>
      <c r="AB277" s="4" t="s">
        <v>44</v>
      </c>
      <c r="AC277" s="4">
        <v>226</v>
      </c>
      <c r="AD277" s="4">
        <v>3</v>
      </c>
      <c r="AE277" s="4" t="s">
        <v>44</v>
      </c>
      <c r="AF277" s="4">
        <v>-201</v>
      </c>
      <c r="AG277" s="93">
        <f t="shared" si="270"/>
        <v>524.86459871984243</v>
      </c>
      <c r="AH277" s="96" t="e">
        <f t="shared" si="271"/>
        <v>#VALUE!</v>
      </c>
      <c r="AI277" s="4">
        <f t="shared" si="272"/>
        <v>6111.2752338749387</v>
      </c>
      <c r="AJ277" s="4">
        <f t="shared" si="273"/>
        <v>56.622353520433286</v>
      </c>
      <c r="AK277" s="4" t="e">
        <f t="shared" si="274"/>
        <v>#VALUE!</v>
      </c>
      <c r="AL277" s="17">
        <f t="shared" si="275"/>
        <v>-5643.0329886755289</v>
      </c>
      <c r="AM277" s="4" t="e">
        <f t="shared" si="276"/>
        <v>#VALUE!</v>
      </c>
      <c r="AN277" s="4">
        <f t="shared" si="277"/>
        <v>-5643.0329886755289</v>
      </c>
      <c r="AO277" s="4">
        <f t="shared" si="278"/>
        <v>523.38749384539631</v>
      </c>
      <c r="AP277" s="4" t="e">
        <f t="shared" si="279"/>
        <v>#VALUE!</v>
      </c>
      <c r="AQ277" s="4">
        <f t="shared" si="280"/>
        <v>5655.8345642540617</v>
      </c>
      <c r="AR277" s="4">
        <f t="shared" si="281"/>
        <v>56.622353520433286</v>
      </c>
      <c r="AS277" s="4" t="e">
        <f t="shared" si="282"/>
        <v>#VALUE!</v>
      </c>
      <c r="AT277" s="17">
        <f t="shared" si="283"/>
        <v>-5189.0694239290988</v>
      </c>
      <c r="AU277" s="4" t="e">
        <f t="shared" si="284"/>
        <v>#VALUE!</v>
      </c>
      <c r="AV277" s="4">
        <f t="shared" si="285"/>
        <v>-5189.0694239290988</v>
      </c>
      <c r="AW277" s="4">
        <f t="shared" si="286"/>
        <v>13.786312161496799</v>
      </c>
      <c r="AX277" s="4" t="e">
        <f t="shared" si="287"/>
        <v>#VALUE!</v>
      </c>
      <c r="AY277" s="4">
        <f t="shared" si="288"/>
        <v>100.44313146233382</v>
      </c>
      <c r="AZ277" s="4">
        <f t="shared" si="289"/>
        <v>1.4771048744460857</v>
      </c>
      <c r="BA277" s="4" t="e">
        <f t="shared" si="290"/>
        <v>#VALUE!</v>
      </c>
      <c r="BB277" s="20">
        <f t="shared" si="291"/>
        <v>-88.133924175283113</v>
      </c>
      <c r="BC277" s="4">
        <f t="shared" si="292"/>
        <v>13.786312161496799</v>
      </c>
      <c r="BD277" s="4" t="e">
        <f t="shared" si="293"/>
        <v>#VALUE!</v>
      </c>
      <c r="BE277" s="4">
        <f t="shared" si="294"/>
        <v>111.27523387493845</v>
      </c>
      <c r="BF277" s="4">
        <f t="shared" si="295"/>
        <v>1.4771048744460857</v>
      </c>
      <c r="BG277" s="4" t="e">
        <f t="shared" si="296"/>
        <v>#VALUE!</v>
      </c>
      <c r="BH277" s="20">
        <f t="shared" si="297"/>
        <v>-98.96602658788774</v>
      </c>
      <c r="BI277" s="194">
        <f t="shared" si="269"/>
        <v>-7.7319587628866038E-2</v>
      </c>
      <c r="BJ277" s="184">
        <f t="shared" si="298"/>
        <v>-7.7319587628866038E-2</v>
      </c>
    </row>
    <row r="278" spans="1:62" ht="12">
      <c r="A278" s="3" t="s">
        <v>311</v>
      </c>
      <c r="B278" s="4">
        <v>2018</v>
      </c>
      <c r="C278" s="51" t="s">
        <v>312</v>
      </c>
      <c r="D278" s="4">
        <v>17</v>
      </c>
      <c r="E278" s="4">
        <v>202</v>
      </c>
      <c r="F278" s="4">
        <v>0</v>
      </c>
      <c r="G278" s="4">
        <v>6590</v>
      </c>
      <c r="H278" s="4">
        <v>0</v>
      </c>
      <c r="I278" s="4">
        <v>0</v>
      </c>
      <c r="J278" s="4">
        <v>-6388</v>
      </c>
      <c r="K278" s="4">
        <v>116</v>
      </c>
      <c r="L278" s="4">
        <v>-6272</v>
      </c>
      <c r="M278" s="4">
        <v>120</v>
      </c>
      <c r="N278" s="4">
        <v>0</v>
      </c>
      <c r="O278" s="4">
        <v>6270</v>
      </c>
      <c r="P278" s="4">
        <v>0</v>
      </c>
      <c r="Q278" s="4">
        <v>0</v>
      </c>
      <c r="R278" s="4">
        <v>-6150</v>
      </c>
      <c r="S278" s="4">
        <v>60</v>
      </c>
      <c r="T278" s="4">
        <v>-6090</v>
      </c>
      <c r="U278" s="4">
        <v>6</v>
      </c>
      <c r="V278" s="4">
        <v>0</v>
      </c>
      <c r="W278" s="4">
        <v>141</v>
      </c>
      <c r="X278" s="4">
        <v>4</v>
      </c>
      <c r="Y278" s="4">
        <v>0</v>
      </c>
      <c r="Z278" s="4">
        <v>-139</v>
      </c>
      <c r="AA278" s="4">
        <v>7</v>
      </c>
      <c r="AB278" s="4">
        <v>0</v>
      </c>
      <c r="AC278" s="4">
        <v>144</v>
      </c>
      <c r="AD278" s="4">
        <v>4</v>
      </c>
      <c r="AE278" s="4">
        <v>0</v>
      </c>
      <c r="AF278" s="4">
        <v>-141</v>
      </c>
      <c r="AG278" s="93">
        <f t="shared" si="270"/>
        <v>100.09910802775025</v>
      </c>
      <c r="AH278" s="96">
        <f t="shared" si="271"/>
        <v>0</v>
      </c>
      <c r="AI278" s="4">
        <f t="shared" si="272"/>
        <v>3265.6095143706639</v>
      </c>
      <c r="AJ278" s="4">
        <f t="shared" si="273"/>
        <v>0</v>
      </c>
      <c r="AK278" s="4">
        <f t="shared" si="274"/>
        <v>0</v>
      </c>
      <c r="AL278" s="17">
        <f t="shared" si="275"/>
        <v>-3165.5104063429139</v>
      </c>
      <c r="AM278" s="4">
        <f t="shared" si="276"/>
        <v>57.482656095143703</v>
      </c>
      <c r="AN278" s="4">
        <f t="shared" si="277"/>
        <v>-3108.0277502477702</v>
      </c>
      <c r="AO278" s="4">
        <f t="shared" si="278"/>
        <v>59.464816650148663</v>
      </c>
      <c r="AP278" s="4">
        <f t="shared" si="279"/>
        <v>0</v>
      </c>
      <c r="AQ278" s="4">
        <f t="shared" si="280"/>
        <v>3107.0366699702677</v>
      </c>
      <c r="AR278" s="4">
        <f t="shared" si="281"/>
        <v>0</v>
      </c>
      <c r="AS278" s="4">
        <f t="shared" si="282"/>
        <v>0</v>
      </c>
      <c r="AT278" s="17">
        <f t="shared" si="283"/>
        <v>-3047.5718533201189</v>
      </c>
      <c r="AU278" s="4">
        <f t="shared" si="284"/>
        <v>29.732408325074331</v>
      </c>
      <c r="AV278" s="4">
        <f t="shared" si="285"/>
        <v>-3017.8394449950447</v>
      </c>
      <c r="AW278" s="4">
        <f t="shared" si="286"/>
        <v>2.9732408325074333</v>
      </c>
      <c r="AX278" s="4">
        <f t="shared" si="287"/>
        <v>0</v>
      </c>
      <c r="AY278" s="4">
        <f t="shared" si="288"/>
        <v>69.871159563924678</v>
      </c>
      <c r="AZ278" s="4">
        <f t="shared" si="289"/>
        <v>1.9821605550049555</v>
      </c>
      <c r="BA278" s="4">
        <f t="shared" si="290"/>
        <v>0</v>
      </c>
      <c r="BB278" s="20">
        <f t="shared" si="291"/>
        <v>-68.880079286422202</v>
      </c>
      <c r="BC278" s="4">
        <f t="shared" si="292"/>
        <v>3.4687809712586719</v>
      </c>
      <c r="BD278" s="4">
        <f t="shared" si="293"/>
        <v>0</v>
      </c>
      <c r="BE278" s="4">
        <f t="shared" si="294"/>
        <v>71.357779980178393</v>
      </c>
      <c r="BF278" s="4">
        <f t="shared" si="295"/>
        <v>1.9821605550049555</v>
      </c>
      <c r="BG278" s="4">
        <f t="shared" si="296"/>
        <v>0</v>
      </c>
      <c r="BH278" s="20">
        <f t="shared" si="297"/>
        <v>-69.871159563924678</v>
      </c>
      <c r="BI278" s="194">
        <f t="shared" si="269"/>
        <v>-3.6157499616975675E-2</v>
      </c>
      <c r="BJ278" s="184">
        <f t="shared" si="298"/>
        <v>-2.8076743097800616E-2</v>
      </c>
    </row>
    <row r="279" spans="1:62" ht="12">
      <c r="A279" s="3" t="s">
        <v>415</v>
      </c>
      <c r="B279" s="4">
        <v>2013</v>
      </c>
      <c r="C279" s="51" t="s">
        <v>416</v>
      </c>
      <c r="D279" s="4">
        <v>4</v>
      </c>
      <c r="E279" s="4">
        <v>30</v>
      </c>
      <c r="F279" s="4">
        <v>0</v>
      </c>
      <c r="G279" s="4">
        <v>8800</v>
      </c>
      <c r="H279" s="4">
        <v>0</v>
      </c>
      <c r="I279" s="4" t="s">
        <v>44</v>
      </c>
      <c r="J279" s="4">
        <v>-8770</v>
      </c>
      <c r="K279" s="4">
        <v>380</v>
      </c>
      <c r="L279" s="4">
        <v>-8390</v>
      </c>
      <c r="M279" s="4">
        <v>30</v>
      </c>
      <c r="N279" s="4">
        <v>0</v>
      </c>
      <c r="O279" s="4">
        <v>9320</v>
      </c>
      <c r="P279" s="4">
        <v>0</v>
      </c>
      <c r="Q279" s="4" t="s">
        <v>44</v>
      </c>
      <c r="R279" s="4">
        <v>-9290</v>
      </c>
      <c r="S279" s="4">
        <v>279</v>
      </c>
      <c r="T279" s="4">
        <v>-9011</v>
      </c>
      <c r="U279" s="4">
        <v>0</v>
      </c>
      <c r="V279" s="4">
        <v>0</v>
      </c>
      <c r="W279" s="4">
        <v>286</v>
      </c>
      <c r="X279" s="4">
        <v>0</v>
      </c>
      <c r="Y279" s="4">
        <v>0</v>
      </c>
      <c r="Z279" s="4">
        <v>-286</v>
      </c>
      <c r="AA279" s="4">
        <v>0</v>
      </c>
      <c r="AB279" s="4">
        <v>0</v>
      </c>
      <c r="AC279" s="4">
        <v>282</v>
      </c>
      <c r="AD279" s="4">
        <v>0</v>
      </c>
      <c r="AE279" s="4">
        <v>0</v>
      </c>
      <c r="AF279" s="4">
        <v>-282</v>
      </c>
      <c r="AG279" s="93">
        <f t="shared" si="270"/>
        <v>14.903129657228018</v>
      </c>
      <c r="AH279" s="96">
        <f t="shared" si="271"/>
        <v>0</v>
      </c>
      <c r="AI279" s="4">
        <f t="shared" si="272"/>
        <v>4371.5846994535523</v>
      </c>
      <c r="AJ279" s="4">
        <f t="shared" si="273"/>
        <v>0</v>
      </c>
      <c r="AK279" s="4" t="e">
        <f t="shared" si="274"/>
        <v>#VALUE!</v>
      </c>
      <c r="AL279" s="17">
        <f t="shared" si="275"/>
        <v>-4356.6815697963239</v>
      </c>
      <c r="AM279" s="4">
        <f t="shared" si="276"/>
        <v>188.77297565822155</v>
      </c>
      <c r="AN279" s="4">
        <f t="shared" si="277"/>
        <v>-4167.9085941381027</v>
      </c>
      <c r="AO279" s="4">
        <f t="shared" si="278"/>
        <v>14.903129657228018</v>
      </c>
      <c r="AP279" s="4">
        <f t="shared" si="279"/>
        <v>0</v>
      </c>
      <c r="AQ279" s="4">
        <f t="shared" si="280"/>
        <v>4629.9056135121709</v>
      </c>
      <c r="AR279" s="4">
        <f t="shared" si="281"/>
        <v>0</v>
      </c>
      <c r="AS279" s="4" t="e">
        <f t="shared" si="282"/>
        <v>#VALUE!</v>
      </c>
      <c r="AT279" s="17">
        <f t="shared" si="283"/>
        <v>-4615.0024838549425</v>
      </c>
      <c r="AU279" s="4">
        <f t="shared" si="284"/>
        <v>138.59910581222056</v>
      </c>
      <c r="AV279" s="4">
        <f t="shared" si="285"/>
        <v>-4476.4033780427226</v>
      </c>
      <c r="AW279" s="4">
        <f t="shared" si="286"/>
        <v>0</v>
      </c>
      <c r="AX279" s="4">
        <f t="shared" si="287"/>
        <v>0</v>
      </c>
      <c r="AY279" s="4">
        <f t="shared" si="288"/>
        <v>142.07650273224044</v>
      </c>
      <c r="AZ279" s="4">
        <f t="shared" si="289"/>
        <v>0</v>
      </c>
      <c r="BA279" s="4">
        <f t="shared" si="290"/>
        <v>0</v>
      </c>
      <c r="BB279" s="20">
        <f t="shared" si="291"/>
        <v>-142.07650273224044</v>
      </c>
      <c r="BC279" s="4">
        <f t="shared" si="292"/>
        <v>0</v>
      </c>
      <c r="BD279" s="4">
        <f t="shared" si="293"/>
        <v>0</v>
      </c>
      <c r="BE279" s="4">
        <f t="shared" si="294"/>
        <v>140.08941877794337</v>
      </c>
      <c r="BF279" s="4">
        <f t="shared" si="295"/>
        <v>0</v>
      </c>
      <c r="BG279" s="4">
        <f t="shared" si="296"/>
        <v>0</v>
      </c>
      <c r="BH279" s="20">
        <f t="shared" si="297"/>
        <v>-140.08941877794337</v>
      </c>
      <c r="BI279" s="194">
        <f t="shared" si="269"/>
        <v>5.6978798586572399E-2</v>
      </c>
      <c r="BJ279" s="184">
        <f t="shared" si="298"/>
        <v>7.1115721530659259E-2</v>
      </c>
    </row>
    <row r="280" spans="1:62" ht="12">
      <c r="B280" s="4"/>
      <c r="C280" s="51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93"/>
      <c r="AH280" s="96"/>
      <c r="AI280" s="4"/>
      <c r="AJ280" s="4"/>
      <c r="AK280" s="4"/>
      <c r="AL280" s="17"/>
      <c r="AM280" s="4"/>
      <c r="AN280" s="4"/>
      <c r="AO280" s="4"/>
      <c r="AP280" s="4"/>
      <c r="AQ280" s="4"/>
      <c r="AR280" s="4"/>
      <c r="AS280" s="4"/>
      <c r="AT280" s="17"/>
      <c r="AU280" s="4"/>
      <c r="AV280" s="4"/>
      <c r="AW280" s="4"/>
      <c r="AX280" s="4"/>
      <c r="AY280" s="4"/>
      <c r="AZ280" s="4"/>
      <c r="BA280" s="4"/>
      <c r="BB280" s="20"/>
      <c r="BC280" s="4"/>
      <c r="BD280" s="4"/>
      <c r="BE280" s="4"/>
      <c r="BF280" s="4"/>
      <c r="BG280" s="4"/>
      <c r="BH280" s="20"/>
      <c r="BI280" s="194"/>
      <c r="BJ280" s="184"/>
    </row>
    <row r="281" spans="1:62" ht="12">
      <c r="B281" s="4"/>
      <c r="C281" s="51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93"/>
      <c r="AH281" s="96"/>
      <c r="AI281" s="4"/>
      <c r="AJ281" s="4"/>
      <c r="AK281" s="4"/>
      <c r="AL281" s="17"/>
      <c r="AM281" s="4"/>
      <c r="AN281" s="4"/>
      <c r="AO281" s="4"/>
      <c r="AP281" s="4"/>
      <c r="AQ281" s="4"/>
      <c r="AR281" s="4"/>
      <c r="AS281" s="4"/>
      <c r="AT281" s="17"/>
      <c r="AU281" s="4"/>
      <c r="AV281" s="4"/>
      <c r="AW281" s="4"/>
      <c r="AX281" s="4"/>
      <c r="AY281" s="4"/>
      <c r="AZ281" s="4"/>
      <c r="BA281" s="4"/>
      <c r="BB281" s="20"/>
      <c r="BC281" s="4"/>
      <c r="BD281" s="4"/>
      <c r="BE281" s="4"/>
      <c r="BF281" s="4"/>
      <c r="BG281" s="4"/>
      <c r="BH281" s="20"/>
      <c r="BI281" s="194"/>
      <c r="BJ281" s="184"/>
    </row>
    <row r="282" spans="1:62" s="41" customFormat="1" ht="12">
      <c r="A282" s="135" t="s">
        <v>940</v>
      </c>
      <c r="B282" s="132">
        <f>SUM(B283:B319)</f>
        <v>53358</v>
      </c>
      <c r="C282" s="132"/>
      <c r="D282" s="132"/>
      <c r="E282" s="132">
        <f t="shared" ref="E282:AF282" si="299">SUM(E283:E319)</f>
        <v>15301</v>
      </c>
      <c r="F282" s="132">
        <f t="shared" si="299"/>
        <v>0</v>
      </c>
      <c r="G282" s="132">
        <f t="shared" si="299"/>
        <v>268317</v>
      </c>
      <c r="H282" s="132">
        <f t="shared" si="299"/>
        <v>666</v>
      </c>
      <c r="I282" s="132">
        <f t="shared" si="299"/>
        <v>7</v>
      </c>
      <c r="J282" s="132">
        <f t="shared" si="299"/>
        <v>-253689</v>
      </c>
      <c r="K282" s="132">
        <f t="shared" si="299"/>
        <v>1152</v>
      </c>
      <c r="L282" s="132">
        <f t="shared" si="299"/>
        <v>-252537</v>
      </c>
      <c r="M282" s="132">
        <f t="shared" si="299"/>
        <v>14478</v>
      </c>
      <c r="N282" s="132">
        <f t="shared" si="299"/>
        <v>0</v>
      </c>
      <c r="O282" s="132">
        <f t="shared" si="299"/>
        <v>273245</v>
      </c>
      <c r="P282" s="132">
        <f t="shared" si="299"/>
        <v>800</v>
      </c>
      <c r="Q282" s="132">
        <f t="shared" si="299"/>
        <v>7</v>
      </c>
      <c r="R282" s="132">
        <f t="shared" si="299"/>
        <v>-259574</v>
      </c>
      <c r="S282" s="132">
        <f t="shared" si="299"/>
        <v>1201</v>
      </c>
      <c r="T282" s="132">
        <f t="shared" si="299"/>
        <v>-258373</v>
      </c>
      <c r="U282" s="132">
        <f t="shared" si="299"/>
        <v>614</v>
      </c>
      <c r="V282" s="132">
        <f t="shared" si="299"/>
        <v>0</v>
      </c>
      <c r="W282" s="132">
        <f t="shared" si="299"/>
        <v>6439</v>
      </c>
      <c r="X282" s="132">
        <f t="shared" si="299"/>
        <v>148</v>
      </c>
      <c r="Y282" s="132">
        <f t="shared" si="299"/>
        <v>0</v>
      </c>
      <c r="Z282" s="132">
        <f t="shared" si="299"/>
        <v>-5973</v>
      </c>
      <c r="AA282" s="132">
        <f t="shared" si="299"/>
        <v>491</v>
      </c>
      <c r="AB282" s="132">
        <f t="shared" si="299"/>
        <v>0</v>
      </c>
      <c r="AC282" s="132">
        <f t="shared" si="299"/>
        <v>6884</v>
      </c>
      <c r="AD282" s="132">
        <f t="shared" si="299"/>
        <v>78</v>
      </c>
      <c r="AE282" s="132">
        <f t="shared" si="299"/>
        <v>0</v>
      </c>
      <c r="AF282" s="132">
        <f t="shared" si="299"/>
        <v>-6471</v>
      </c>
      <c r="AG282" s="131">
        <f t="shared" ref="AG282:AG319" si="300">1000*E282/$B282</f>
        <v>286.76112298062145</v>
      </c>
      <c r="AH282" s="132">
        <f t="shared" ref="AH282:AH319" si="301">1000*F282/$B282</f>
        <v>0</v>
      </c>
      <c r="AI282" s="132">
        <f t="shared" ref="AI282:AI319" si="302">1000*G282/$B282</f>
        <v>5028.6180141684472</v>
      </c>
      <c r="AJ282" s="132">
        <f t="shared" ref="AJ282:AJ319" si="303">1000*H282/$B282</f>
        <v>12.481727201169459</v>
      </c>
      <c r="AK282" s="132">
        <f t="shared" ref="AK282:AK319" si="304">1000*I282/$B282</f>
        <v>0.13118932493721655</v>
      </c>
      <c r="AL282" s="133">
        <f t="shared" ref="AL282:AL319" si="305">1000*J282/$B282</f>
        <v>-4754.4698077139319</v>
      </c>
      <c r="AM282" s="132">
        <f t="shared" ref="AM282:AM319" si="306">1000*K282/$B282</f>
        <v>21.590014618239064</v>
      </c>
      <c r="AN282" s="132">
        <f t="shared" ref="AN282:AN319" si="307">1000*L282/$B282</f>
        <v>-4732.8797930956935</v>
      </c>
      <c r="AO282" s="132">
        <f t="shared" ref="AO282:AO319" si="308">1000*M282/$B282</f>
        <v>271.33700663443159</v>
      </c>
      <c r="AP282" s="132">
        <f t="shared" ref="AP282:AP319" si="309">1000*N282/$B282</f>
        <v>0</v>
      </c>
      <c r="AQ282" s="132">
        <f t="shared" ref="AQ282:AQ319" si="310">1000*O282/$B282</f>
        <v>5120.9752989242479</v>
      </c>
      <c r="AR282" s="132">
        <f t="shared" ref="AR282:AR319" si="311">1000*P282/$B282</f>
        <v>14.993065707110462</v>
      </c>
      <c r="AS282" s="132">
        <f t="shared" ref="AS282:AS319" si="312">1000*Q282/$B282</f>
        <v>0.13118932493721655</v>
      </c>
      <c r="AT282" s="133">
        <f t="shared" ref="AT282:AT319" si="313">1000*R282/$B282</f>
        <v>-4864.7625473218641</v>
      </c>
      <c r="AU282" s="132">
        <f t="shared" ref="AU282:AU319" si="314">1000*S282/$B282</f>
        <v>22.508339892799579</v>
      </c>
      <c r="AV282" s="132">
        <f t="shared" ref="AV282:AV319" si="315">1000*T282/$B282</f>
        <v>-4842.2542074290641</v>
      </c>
      <c r="AW282" s="132">
        <f t="shared" ref="AW282:AW319" si="316">1000*U282/$B282</f>
        <v>11.507177930207279</v>
      </c>
      <c r="AX282" s="132">
        <f t="shared" ref="AX282:AX319" si="317">1000*V282/$B282</f>
        <v>0</v>
      </c>
      <c r="AY282" s="132">
        <f t="shared" ref="AY282:AY319" si="318">1000*W282/$B282</f>
        <v>120.67543761010532</v>
      </c>
      <c r="AZ282" s="132">
        <f t="shared" ref="AZ282:AZ319" si="319">1000*X282/$B282</f>
        <v>2.7737171558154352</v>
      </c>
      <c r="BA282" s="132">
        <f t="shared" ref="BA282:BA319" si="320">1000*Y282/$B282</f>
        <v>0</v>
      </c>
      <c r="BB282" s="134">
        <f t="shared" ref="BB282:BB319" si="321">1000*Z282/$B282</f>
        <v>-111.94197683571348</v>
      </c>
      <c r="BC282" s="132">
        <f t="shared" ref="BC282:BC319" si="322">1000*AA282/$B282</f>
        <v>9.2019940777390463</v>
      </c>
      <c r="BD282" s="132">
        <f t="shared" ref="BD282:BD319" si="323">1000*AB282/$B282</f>
        <v>0</v>
      </c>
      <c r="BE282" s="132">
        <f t="shared" ref="BE282:BE319" si="324">1000*AC282/$B282</f>
        <v>129.01533040968553</v>
      </c>
      <c r="BF282" s="132">
        <f t="shared" ref="BF282:BF319" si="325">1000*AD282/$B282</f>
        <v>1.4618239064432701</v>
      </c>
      <c r="BG282" s="132">
        <f t="shared" ref="BG282:BG319" si="326">1000*AE282/$B282</f>
        <v>0</v>
      </c>
      <c r="BH282" s="134">
        <f t="shared" ref="BH282:BH319" si="327">1000*AF282/$B282</f>
        <v>-121.27516023838974</v>
      </c>
      <c r="BI282" s="158">
        <f t="shared" si="269"/>
        <v>2.4581956543506589E-2</v>
      </c>
      <c r="BJ282" s="186">
        <f t="shared" si="298"/>
        <v>2.4501953502765739E-2</v>
      </c>
    </row>
    <row r="283" spans="1:62" ht="12">
      <c r="A283" s="3" t="s">
        <v>519</v>
      </c>
      <c r="B283" s="4">
        <v>1997</v>
      </c>
      <c r="C283" s="51" t="s">
        <v>520</v>
      </c>
      <c r="D283" s="4">
        <v>14</v>
      </c>
      <c r="E283" s="4">
        <v>440</v>
      </c>
      <c r="F283" s="4">
        <v>0</v>
      </c>
      <c r="G283" s="4">
        <v>9902</v>
      </c>
      <c r="H283" s="4">
        <v>0</v>
      </c>
      <c r="I283" s="4">
        <v>0</v>
      </c>
      <c r="J283" s="4">
        <v>-9462</v>
      </c>
      <c r="K283" s="4">
        <v>276</v>
      </c>
      <c r="L283" s="4">
        <v>-9186</v>
      </c>
      <c r="M283" s="4">
        <v>442</v>
      </c>
      <c r="N283" s="4">
        <v>0</v>
      </c>
      <c r="O283" s="4">
        <v>9876</v>
      </c>
      <c r="P283" s="4">
        <v>0</v>
      </c>
      <c r="Q283" s="4">
        <v>0</v>
      </c>
      <c r="R283" s="4">
        <v>-9434</v>
      </c>
      <c r="S283" s="4">
        <v>262</v>
      </c>
      <c r="T283" s="4">
        <v>-9172</v>
      </c>
      <c r="U283" s="4">
        <v>47</v>
      </c>
      <c r="V283" s="4">
        <v>0</v>
      </c>
      <c r="W283" s="4">
        <v>226</v>
      </c>
      <c r="X283" s="4">
        <v>5</v>
      </c>
      <c r="Y283" s="4">
        <v>0</v>
      </c>
      <c r="Z283" s="4">
        <v>-184</v>
      </c>
      <c r="AA283" s="4">
        <v>47</v>
      </c>
      <c r="AB283" s="4">
        <v>0</v>
      </c>
      <c r="AC283" s="4">
        <v>227</v>
      </c>
      <c r="AD283" s="4">
        <v>6</v>
      </c>
      <c r="AE283" s="4">
        <v>0</v>
      </c>
      <c r="AF283" s="4">
        <v>-186</v>
      </c>
      <c r="AG283" s="93">
        <f t="shared" si="300"/>
        <v>220.33049574361542</v>
      </c>
      <c r="AH283" s="96">
        <f t="shared" si="301"/>
        <v>0</v>
      </c>
      <c r="AI283" s="4">
        <f t="shared" si="302"/>
        <v>4958.4376564847271</v>
      </c>
      <c r="AJ283" s="4">
        <f t="shared" si="303"/>
        <v>0</v>
      </c>
      <c r="AK283" s="4">
        <f t="shared" si="304"/>
        <v>0</v>
      </c>
      <c r="AL283" s="17">
        <f t="shared" si="305"/>
        <v>-4738.1071607411113</v>
      </c>
      <c r="AM283" s="4">
        <f t="shared" si="306"/>
        <v>138.20731096644968</v>
      </c>
      <c r="AN283" s="4">
        <f t="shared" si="307"/>
        <v>-4599.8998497746616</v>
      </c>
      <c r="AO283" s="4">
        <f t="shared" si="308"/>
        <v>221.33199799699548</v>
      </c>
      <c r="AP283" s="4">
        <f t="shared" si="309"/>
        <v>0</v>
      </c>
      <c r="AQ283" s="4">
        <f t="shared" si="310"/>
        <v>4945.4181271907864</v>
      </c>
      <c r="AR283" s="4">
        <f t="shared" si="311"/>
        <v>0</v>
      </c>
      <c r="AS283" s="4">
        <f t="shared" si="312"/>
        <v>0</v>
      </c>
      <c r="AT283" s="17">
        <f t="shared" si="313"/>
        <v>-4724.0861291937908</v>
      </c>
      <c r="AU283" s="4">
        <f t="shared" si="314"/>
        <v>131.19679519278918</v>
      </c>
      <c r="AV283" s="4">
        <f t="shared" si="315"/>
        <v>-4592.8893340010018</v>
      </c>
      <c r="AW283" s="4">
        <f t="shared" si="316"/>
        <v>23.535302954431646</v>
      </c>
      <c r="AX283" s="4">
        <f t="shared" si="317"/>
        <v>0</v>
      </c>
      <c r="AY283" s="4">
        <f t="shared" si="318"/>
        <v>113.16975463194792</v>
      </c>
      <c r="AZ283" s="4">
        <f t="shared" si="319"/>
        <v>2.5037556334501754</v>
      </c>
      <c r="BA283" s="4">
        <f t="shared" si="320"/>
        <v>0</v>
      </c>
      <c r="BB283" s="20">
        <f t="shared" si="321"/>
        <v>-92.13820731096645</v>
      </c>
      <c r="BC283" s="4">
        <f t="shared" si="322"/>
        <v>23.535302954431646</v>
      </c>
      <c r="BD283" s="4">
        <f t="shared" si="323"/>
        <v>0</v>
      </c>
      <c r="BE283" s="4">
        <f t="shared" si="324"/>
        <v>113.67050575863796</v>
      </c>
      <c r="BF283" s="4">
        <f t="shared" si="325"/>
        <v>3.0045067601402105</v>
      </c>
      <c r="BG283" s="4">
        <f t="shared" si="326"/>
        <v>0</v>
      </c>
      <c r="BH283" s="20">
        <f t="shared" si="327"/>
        <v>-93.139709564346518</v>
      </c>
      <c r="BI283" s="194">
        <f t="shared" si="269"/>
        <v>-2.6954177897571263E-3</v>
      </c>
      <c r="BJ283" s="184">
        <f t="shared" si="298"/>
        <v>-1.2806830309495254E-3</v>
      </c>
    </row>
    <row r="284" spans="1:62" ht="12">
      <c r="A284" s="3" t="s">
        <v>319</v>
      </c>
      <c r="B284" s="4">
        <v>1988</v>
      </c>
      <c r="C284" s="51" t="s">
        <v>320</v>
      </c>
      <c r="D284" s="4">
        <v>2</v>
      </c>
      <c r="E284" s="4">
        <v>1078</v>
      </c>
      <c r="F284" s="4">
        <v>0</v>
      </c>
      <c r="G284" s="4">
        <v>8141</v>
      </c>
      <c r="H284" s="4">
        <v>74</v>
      </c>
      <c r="I284" s="4">
        <v>0</v>
      </c>
      <c r="J284" s="4">
        <v>-7137</v>
      </c>
      <c r="K284" s="4">
        <v>0</v>
      </c>
      <c r="L284" s="4">
        <v>-7137</v>
      </c>
      <c r="M284" s="4">
        <v>816</v>
      </c>
      <c r="N284" s="4">
        <v>0</v>
      </c>
      <c r="O284" s="4">
        <v>8208</v>
      </c>
      <c r="P284" s="4">
        <v>80</v>
      </c>
      <c r="Q284" s="4">
        <v>0</v>
      </c>
      <c r="R284" s="4">
        <v>-7472</v>
      </c>
      <c r="S284" s="4">
        <v>0</v>
      </c>
      <c r="T284" s="4">
        <v>-7472</v>
      </c>
      <c r="U284" s="4">
        <v>0</v>
      </c>
      <c r="V284" s="4">
        <v>0</v>
      </c>
      <c r="W284" s="4">
        <v>149</v>
      </c>
      <c r="X284" s="4">
        <v>4</v>
      </c>
      <c r="Y284" s="4">
        <v>0</v>
      </c>
      <c r="Z284" s="4">
        <v>-153</v>
      </c>
      <c r="AA284" s="4">
        <v>0</v>
      </c>
      <c r="AB284" s="4">
        <v>0</v>
      </c>
      <c r="AC284" s="4">
        <v>152</v>
      </c>
      <c r="AD284" s="4">
        <v>4</v>
      </c>
      <c r="AE284" s="4">
        <v>0</v>
      </c>
      <c r="AF284" s="4">
        <v>-156</v>
      </c>
      <c r="AG284" s="93">
        <f t="shared" si="300"/>
        <v>542.25352112676057</v>
      </c>
      <c r="AH284" s="96">
        <f t="shared" si="301"/>
        <v>0</v>
      </c>
      <c r="AI284" s="4">
        <f t="shared" si="302"/>
        <v>4095.0704225352115</v>
      </c>
      <c r="AJ284" s="4">
        <f t="shared" si="303"/>
        <v>37.223340040241446</v>
      </c>
      <c r="AK284" s="4">
        <f t="shared" si="304"/>
        <v>0</v>
      </c>
      <c r="AL284" s="17">
        <f t="shared" si="305"/>
        <v>-3590.0402414486921</v>
      </c>
      <c r="AM284" s="4">
        <f t="shared" si="306"/>
        <v>0</v>
      </c>
      <c r="AN284" s="4">
        <f t="shared" si="307"/>
        <v>-3590.0402414486921</v>
      </c>
      <c r="AO284" s="4">
        <f t="shared" si="308"/>
        <v>410.46277665995979</v>
      </c>
      <c r="AP284" s="4">
        <f t="shared" si="309"/>
        <v>0</v>
      </c>
      <c r="AQ284" s="4">
        <f t="shared" si="310"/>
        <v>4128.7726358148893</v>
      </c>
      <c r="AR284" s="4">
        <f t="shared" si="311"/>
        <v>40.241448692152915</v>
      </c>
      <c r="AS284" s="4">
        <f t="shared" si="312"/>
        <v>0</v>
      </c>
      <c r="AT284" s="17">
        <f t="shared" si="313"/>
        <v>-3758.5513078470826</v>
      </c>
      <c r="AU284" s="4">
        <f t="shared" si="314"/>
        <v>0</v>
      </c>
      <c r="AV284" s="4">
        <f t="shared" si="315"/>
        <v>-3758.5513078470826</v>
      </c>
      <c r="AW284" s="4">
        <f t="shared" si="316"/>
        <v>0</v>
      </c>
      <c r="AX284" s="4">
        <f t="shared" si="317"/>
        <v>0</v>
      </c>
      <c r="AY284" s="4">
        <f t="shared" si="318"/>
        <v>74.949698189134807</v>
      </c>
      <c r="AZ284" s="4">
        <f t="shared" si="319"/>
        <v>2.0120724346076457</v>
      </c>
      <c r="BA284" s="4">
        <f t="shared" si="320"/>
        <v>0</v>
      </c>
      <c r="BB284" s="20">
        <f t="shared" si="321"/>
        <v>-76.961770623742453</v>
      </c>
      <c r="BC284" s="4">
        <f t="shared" si="322"/>
        <v>0</v>
      </c>
      <c r="BD284" s="4">
        <f t="shared" si="323"/>
        <v>0</v>
      </c>
      <c r="BE284" s="4">
        <f t="shared" si="324"/>
        <v>76.458752515090538</v>
      </c>
      <c r="BF284" s="4">
        <f t="shared" si="325"/>
        <v>2.0120724346076457</v>
      </c>
      <c r="BG284" s="4">
        <f t="shared" si="326"/>
        <v>0</v>
      </c>
      <c r="BH284" s="20">
        <f t="shared" si="327"/>
        <v>-78.470824949698184</v>
      </c>
      <c r="BI284" s="194">
        <f t="shared" si="269"/>
        <v>4.6364883401920576E-2</v>
      </c>
      <c r="BJ284" s="184">
        <f t="shared" si="298"/>
        <v>4.6364883401920576E-2</v>
      </c>
    </row>
    <row r="285" spans="1:62" ht="12">
      <c r="A285" s="3" t="s">
        <v>443</v>
      </c>
      <c r="B285" s="4">
        <v>1986</v>
      </c>
      <c r="C285" s="51" t="s">
        <v>444</v>
      </c>
      <c r="D285" s="4">
        <v>2</v>
      </c>
      <c r="E285" s="4">
        <v>321</v>
      </c>
      <c r="F285" s="4">
        <v>0</v>
      </c>
      <c r="G285" s="4">
        <v>7117</v>
      </c>
      <c r="H285" s="4">
        <v>0</v>
      </c>
      <c r="I285" s="4">
        <v>0</v>
      </c>
      <c r="J285" s="4">
        <v>-6796</v>
      </c>
      <c r="K285" s="4">
        <v>190</v>
      </c>
      <c r="L285" s="4">
        <v>-6606</v>
      </c>
      <c r="M285" s="4">
        <v>413</v>
      </c>
      <c r="N285" s="4">
        <v>0</v>
      </c>
      <c r="O285" s="4">
        <v>6993</v>
      </c>
      <c r="P285" s="4">
        <v>0</v>
      </c>
      <c r="Q285" s="4">
        <v>0</v>
      </c>
      <c r="R285" s="4">
        <v>-6580</v>
      </c>
      <c r="S285" s="4">
        <v>212</v>
      </c>
      <c r="T285" s="4">
        <v>-6368</v>
      </c>
      <c r="U285" s="4">
        <v>0</v>
      </c>
      <c r="V285" s="4">
        <v>0</v>
      </c>
      <c r="W285" s="4">
        <v>165</v>
      </c>
      <c r="X285" s="4">
        <v>0</v>
      </c>
      <c r="Y285" s="4">
        <v>0</v>
      </c>
      <c r="Z285" s="4">
        <v>-165</v>
      </c>
      <c r="AA285" s="4">
        <v>0</v>
      </c>
      <c r="AB285" s="4">
        <v>0</v>
      </c>
      <c r="AC285" s="4">
        <v>165</v>
      </c>
      <c r="AD285" s="4">
        <v>0</v>
      </c>
      <c r="AE285" s="4">
        <v>0</v>
      </c>
      <c r="AF285" s="4">
        <v>-165</v>
      </c>
      <c r="AG285" s="93">
        <f t="shared" si="300"/>
        <v>161.63141993957703</v>
      </c>
      <c r="AH285" s="96">
        <f t="shared" si="301"/>
        <v>0</v>
      </c>
      <c r="AI285" s="4">
        <f t="shared" si="302"/>
        <v>3583.5850956696877</v>
      </c>
      <c r="AJ285" s="4">
        <f t="shared" si="303"/>
        <v>0</v>
      </c>
      <c r="AK285" s="4">
        <f t="shared" si="304"/>
        <v>0</v>
      </c>
      <c r="AL285" s="17">
        <f t="shared" si="305"/>
        <v>-3421.9536757301107</v>
      </c>
      <c r="AM285" s="4">
        <f t="shared" si="306"/>
        <v>95.669687814702925</v>
      </c>
      <c r="AN285" s="4">
        <f t="shared" si="307"/>
        <v>-3326.283987915408</v>
      </c>
      <c r="AO285" s="4">
        <f t="shared" si="308"/>
        <v>207.95568982880161</v>
      </c>
      <c r="AP285" s="4">
        <f t="shared" si="309"/>
        <v>0</v>
      </c>
      <c r="AQ285" s="4">
        <f t="shared" si="310"/>
        <v>3521.1480362537764</v>
      </c>
      <c r="AR285" s="4">
        <f t="shared" si="311"/>
        <v>0</v>
      </c>
      <c r="AS285" s="4">
        <f t="shared" si="312"/>
        <v>0</v>
      </c>
      <c r="AT285" s="17">
        <f t="shared" si="313"/>
        <v>-3313.1923464249749</v>
      </c>
      <c r="AU285" s="4">
        <f t="shared" si="314"/>
        <v>106.74723061430011</v>
      </c>
      <c r="AV285" s="4">
        <f t="shared" si="315"/>
        <v>-3206.4451158106749</v>
      </c>
      <c r="AW285" s="4">
        <f t="shared" si="316"/>
        <v>0</v>
      </c>
      <c r="AX285" s="4">
        <f t="shared" si="317"/>
        <v>0</v>
      </c>
      <c r="AY285" s="4">
        <f t="shared" si="318"/>
        <v>83.081570996978854</v>
      </c>
      <c r="AZ285" s="4">
        <f t="shared" si="319"/>
        <v>0</v>
      </c>
      <c r="BA285" s="4">
        <f t="shared" si="320"/>
        <v>0</v>
      </c>
      <c r="BB285" s="20">
        <f t="shared" si="321"/>
        <v>-83.081570996978854</v>
      </c>
      <c r="BC285" s="4">
        <f t="shared" si="322"/>
        <v>0</v>
      </c>
      <c r="BD285" s="4">
        <f t="shared" si="323"/>
        <v>0</v>
      </c>
      <c r="BE285" s="4">
        <f t="shared" si="324"/>
        <v>83.081570996978854</v>
      </c>
      <c r="BF285" s="4">
        <f t="shared" si="325"/>
        <v>0</v>
      </c>
      <c r="BG285" s="4">
        <f t="shared" si="326"/>
        <v>0</v>
      </c>
      <c r="BH285" s="20">
        <f t="shared" si="327"/>
        <v>-83.081570996978854</v>
      </c>
      <c r="BI285" s="194">
        <f t="shared" si="269"/>
        <v>-3.103002442177849E-2</v>
      </c>
      <c r="BJ285" s="184">
        <f t="shared" si="298"/>
        <v>-3.5149904002363064E-2</v>
      </c>
    </row>
    <row r="286" spans="1:62" ht="12">
      <c r="A286" s="3" t="s">
        <v>595</v>
      </c>
      <c r="B286" s="4">
        <v>1941</v>
      </c>
      <c r="C286" s="51" t="s">
        <v>596</v>
      </c>
      <c r="D286" s="4">
        <v>11</v>
      </c>
      <c r="E286" s="4">
        <v>1940</v>
      </c>
      <c r="F286" s="4">
        <v>0</v>
      </c>
      <c r="G286" s="4">
        <v>13479</v>
      </c>
      <c r="H286" s="4">
        <v>209</v>
      </c>
      <c r="I286" s="4">
        <v>0</v>
      </c>
      <c r="J286" s="4">
        <v>-11748</v>
      </c>
      <c r="K286" s="4">
        <v>8</v>
      </c>
      <c r="L286" s="4">
        <v>-11740</v>
      </c>
      <c r="M286" s="4">
        <v>2109</v>
      </c>
      <c r="N286" s="4">
        <v>0</v>
      </c>
      <c r="O286" s="4">
        <v>13920</v>
      </c>
      <c r="P286" s="4">
        <v>218</v>
      </c>
      <c r="Q286" s="4">
        <v>0</v>
      </c>
      <c r="R286" s="4">
        <v>-12029</v>
      </c>
      <c r="S286" s="4">
        <v>8</v>
      </c>
      <c r="T286" s="4">
        <v>-12021</v>
      </c>
      <c r="U286" s="4">
        <v>0</v>
      </c>
      <c r="V286" s="4">
        <v>0</v>
      </c>
      <c r="W286" s="4">
        <v>250</v>
      </c>
      <c r="X286" s="4">
        <v>0</v>
      </c>
      <c r="Y286" s="4">
        <v>0</v>
      </c>
      <c r="Z286" s="4">
        <v>-250</v>
      </c>
      <c r="AA286" s="4">
        <v>0</v>
      </c>
      <c r="AB286" s="4">
        <v>0</v>
      </c>
      <c r="AC286" s="4">
        <v>257</v>
      </c>
      <c r="AD286" s="4">
        <v>0</v>
      </c>
      <c r="AE286" s="4">
        <v>0</v>
      </c>
      <c r="AF286" s="4">
        <v>-257</v>
      </c>
      <c r="AG286" s="93">
        <f t="shared" si="300"/>
        <v>999.48480164863474</v>
      </c>
      <c r="AH286" s="96">
        <f t="shared" si="301"/>
        <v>0</v>
      </c>
      <c r="AI286" s="4">
        <f t="shared" si="302"/>
        <v>6944.35857805255</v>
      </c>
      <c r="AJ286" s="4">
        <f t="shared" si="303"/>
        <v>107.6764554353426</v>
      </c>
      <c r="AK286" s="4">
        <f t="shared" si="304"/>
        <v>0</v>
      </c>
      <c r="AL286" s="17">
        <f t="shared" si="305"/>
        <v>-6052.5502318392582</v>
      </c>
      <c r="AM286" s="4">
        <f t="shared" si="306"/>
        <v>4.1215868109222047</v>
      </c>
      <c r="AN286" s="4">
        <f t="shared" si="307"/>
        <v>-6048.4286450283362</v>
      </c>
      <c r="AO286" s="4">
        <f t="shared" si="308"/>
        <v>1086.5533230293663</v>
      </c>
      <c r="AP286" s="4">
        <f t="shared" si="309"/>
        <v>0</v>
      </c>
      <c r="AQ286" s="4">
        <f t="shared" si="310"/>
        <v>7171.5610510046372</v>
      </c>
      <c r="AR286" s="4">
        <f t="shared" si="311"/>
        <v>112.31324059763008</v>
      </c>
      <c r="AS286" s="4">
        <f t="shared" si="312"/>
        <v>0</v>
      </c>
      <c r="AT286" s="17">
        <f t="shared" si="313"/>
        <v>-6197.3209685729007</v>
      </c>
      <c r="AU286" s="4">
        <f t="shared" si="314"/>
        <v>4.1215868109222047</v>
      </c>
      <c r="AV286" s="4">
        <f t="shared" si="315"/>
        <v>-6193.1993817619787</v>
      </c>
      <c r="AW286" s="4">
        <f t="shared" si="316"/>
        <v>0</v>
      </c>
      <c r="AX286" s="4">
        <f t="shared" si="317"/>
        <v>0</v>
      </c>
      <c r="AY286" s="4">
        <f t="shared" si="318"/>
        <v>128.7995878413189</v>
      </c>
      <c r="AZ286" s="4">
        <f t="shared" si="319"/>
        <v>0</v>
      </c>
      <c r="BA286" s="4">
        <f t="shared" si="320"/>
        <v>0</v>
      </c>
      <c r="BB286" s="20">
        <f t="shared" si="321"/>
        <v>-128.7995878413189</v>
      </c>
      <c r="BC286" s="4">
        <f t="shared" si="322"/>
        <v>0</v>
      </c>
      <c r="BD286" s="4">
        <f t="shared" si="323"/>
        <v>0</v>
      </c>
      <c r="BE286" s="4">
        <f t="shared" si="324"/>
        <v>132.40597630087584</v>
      </c>
      <c r="BF286" s="4">
        <f t="shared" si="325"/>
        <v>0</v>
      </c>
      <c r="BG286" s="4">
        <f t="shared" si="326"/>
        <v>0</v>
      </c>
      <c r="BH286" s="20">
        <f t="shared" si="327"/>
        <v>-132.40597630087584</v>
      </c>
      <c r="BI286" s="194">
        <f t="shared" si="269"/>
        <v>2.400400066677788E-2</v>
      </c>
      <c r="BJ286" s="184">
        <f t="shared" si="298"/>
        <v>2.402001668056708E-2</v>
      </c>
    </row>
    <row r="287" spans="1:62" ht="12">
      <c r="A287" s="3" t="s">
        <v>131</v>
      </c>
      <c r="B287" s="4">
        <v>1891</v>
      </c>
      <c r="C287" s="51" t="s">
        <v>132</v>
      </c>
      <c r="D287" s="4">
        <v>14</v>
      </c>
      <c r="E287" s="4">
        <v>6</v>
      </c>
      <c r="F287" s="4">
        <v>0</v>
      </c>
      <c r="G287" s="4">
        <v>10038</v>
      </c>
      <c r="H287" s="4">
        <v>0</v>
      </c>
      <c r="I287" s="4">
        <v>0</v>
      </c>
      <c r="J287" s="4">
        <v>-10032</v>
      </c>
      <c r="K287" s="4">
        <v>0</v>
      </c>
      <c r="L287" s="4">
        <v>-10032</v>
      </c>
      <c r="M287" s="4">
        <v>11</v>
      </c>
      <c r="N287" s="4">
        <v>0</v>
      </c>
      <c r="O287" s="4">
        <v>10037</v>
      </c>
      <c r="P287" s="4">
        <v>0</v>
      </c>
      <c r="Q287" s="4">
        <v>0</v>
      </c>
      <c r="R287" s="4">
        <v>-10026</v>
      </c>
      <c r="S287" s="4">
        <v>0</v>
      </c>
      <c r="T287" s="4">
        <v>-10026</v>
      </c>
      <c r="U287" s="4">
        <v>0</v>
      </c>
      <c r="V287" s="4">
        <v>0</v>
      </c>
      <c r="W287" s="4">
        <v>195</v>
      </c>
      <c r="X287" s="4">
        <v>0</v>
      </c>
      <c r="Y287" s="4">
        <v>0</v>
      </c>
      <c r="Z287" s="4">
        <v>-195</v>
      </c>
      <c r="AA287" s="4">
        <v>0</v>
      </c>
      <c r="AB287" s="4">
        <v>0</v>
      </c>
      <c r="AC287" s="4">
        <v>198</v>
      </c>
      <c r="AD287" s="4">
        <v>0</v>
      </c>
      <c r="AE287" s="4">
        <v>0</v>
      </c>
      <c r="AF287" s="4">
        <v>-198</v>
      </c>
      <c r="AG287" s="93">
        <f t="shared" si="300"/>
        <v>3.1729243786356425</v>
      </c>
      <c r="AH287" s="96">
        <f t="shared" si="301"/>
        <v>0</v>
      </c>
      <c r="AI287" s="4">
        <f t="shared" si="302"/>
        <v>5308.3024854574296</v>
      </c>
      <c r="AJ287" s="4">
        <f t="shared" si="303"/>
        <v>0</v>
      </c>
      <c r="AK287" s="4">
        <f t="shared" si="304"/>
        <v>0</v>
      </c>
      <c r="AL287" s="17">
        <f t="shared" si="305"/>
        <v>-5305.1295610787947</v>
      </c>
      <c r="AM287" s="4">
        <f t="shared" si="306"/>
        <v>0</v>
      </c>
      <c r="AN287" s="4">
        <f t="shared" si="307"/>
        <v>-5305.1295610787947</v>
      </c>
      <c r="AO287" s="4">
        <f t="shared" si="308"/>
        <v>5.8170280274986776</v>
      </c>
      <c r="AP287" s="4">
        <f t="shared" si="309"/>
        <v>0</v>
      </c>
      <c r="AQ287" s="4">
        <f t="shared" si="310"/>
        <v>5307.773664727657</v>
      </c>
      <c r="AR287" s="4">
        <f t="shared" si="311"/>
        <v>0</v>
      </c>
      <c r="AS287" s="4">
        <f t="shared" si="312"/>
        <v>0</v>
      </c>
      <c r="AT287" s="17">
        <f t="shared" si="313"/>
        <v>-5301.9566367001589</v>
      </c>
      <c r="AU287" s="4">
        <f t="shared" si="314"/>
        <v>0</v>
      </c>
      <c r="AV287" s="4">
        <f t="shared" si="315"/>
        <v>-5301.9566367001589</v>
      </c>
      <c r="AW287" s="4">
        <f t="shared" si="316"/>
        <v>0</v>
      </c>
      <c r="AX287" s="4">
        <f t="shared" si="317"/>
        <v>0</v>
      </c>
      <c r="AY287" s="4">
        <f t="shared" si="318"/>
        <v>103.12004230565839</v>
      </c>
      <c r="AZ287" s="4">
        <f t="shared" si="319"/>
        <v>0</v>
      </c>
      <c r="BA287" s="4">
        <f t="shared" si="320"/>
        <v>0</v>
      </c>
      <c r="BB287" s="20">
        <f t="shared" si="321"/>
        <v>-103.12004230565839</v>
      </c>
      <c r="BC287" s="4">
        <f t="shared" si="322"/>
        <v>0</v>
      </c>
      <c r="BD287" s="4">
        <f t="shared" si="323"/>
        <v>0</v>
      </c>
      <c r="BE287" s="4">
        <f t="shared" si="324"/>
        <v>104.7065044949762</v>
      </c>
      <c r="BF287" s="4">
        <f t="shared" si="325"/>
        <v>0</v>
      </c>
      <c r="BG287" s="4">
        <f t="shared" si="326"/>
        <v>0</v>
      </c>
      <c r="BH287" s="20">
        <f t="shared" si="327"/>
        <v>-104.7065044949762</v>
      </c>
      <c r="BI287" s="194">
        <f t="shared" si="269"/>
        <v>-2.9334115576418185E-4</v>
      </c>
      <c r="BJ287" s="184">
        <f t="shared" si="298"/>
        <v>-2.9334115576418185E-4</v>
      </c>
    </row>
    <row r="288" spans="1:62" ht="12">
      <c r="A288" s="3" t="s">
        <v>427</v>
      </c>
      <c r="B288" s="4">
        <v>1848</v>
      </c>
      <c r="C288" s="51" t="s">
        <v>428</v>
      </c>
      <c r="D288" s="4">
        <v>34</v>
      </c>
      <c r="E288" s="4">
        <v>205</v>
      </c>
      <c r="F288" s="4">
        <v>0</v>
      </c>
      <c r="G288" s="4">
        <v>7033</v>
      </c>
      <c r="H288" s="4">
        <v>0</v>
      </c>
      <c r="I288" s="4">
        <v>0</v>
      </c>
      <c r="J288" s="4">
        <v>-6828</v>
      </c>
      <c r="K288" s="4">
        <v>367</v>
      </c>
      <c r="L288" s="4">
        <v>-6461</v>
      </c>
      <c r="M288" s="4">
        <v>236</v>
      </c>
      <c r="N288" s="4">
        <v>0</v>
      </c>
      <c r="O288" s="4">
        <v>7316</v>
      </c>
      <c r="P288" s="4">
        <v>0</v>
      </c>
      <c r="Q288" s="4">
        <v>0</v>
      </c>
      <c r="R288" s="4">
        <v>-7080</v>
      </c>
      <c r="S288" s="4">
        <v>329</v>
      </c>
      <c r="T288" s="4">
        <v>-6751</v>
      </c>
      <c r="U288" s="4">
        <v>50</v>
      </c>
      <c r="V288" s="4">
        <v>0</v>
      </c>
      <c r="W288" s="4">
        <v>235</v>
      </c>
      <c r="X288" s="4">
        <v>10</v>
      </c>
      <c r="Y288" s="4">
        <v>0</v>
      </c>
      <c r="Z288" s="4">
        <v>-195</v>
      </c>
      <c r="AA288" s="4">
        <v>50</v>
      </c>
      <c r="AB288" s="4">
        <v>0</v>
      </c>
      <c r="AC288" s="4">
        <v>260</v>
      </c>
      <c r="AD288" s="4">
        <v>3</v>
      </c>
      <c r="AE288" s="4">
        <v>0</v>
      </c>
      <c r="AF288" s="4">
        <v>-213</v>
      </c>
      <c r="AG288" s="93">
        <f t="shared" si="300"/>
        <v>110.93073593073593</v>
      </c>
      <c r="AH288" s="96">
        <f t="shared" si="301"/>
        <v>0</v>
      </c>
      <c r="AI288" s="4">
        <f t="shared" si="302"/>
        <v>3805.7359307359307</v>
      </c>
      <c r="AJ288" s="4">
        <f t="shared" si="303"/>
        <v>0</v>
      </c>
      <c r="AK288" s="4">
        <f t="shared" si="304"/>
        <v>0</v>
      </c>
      <c r="AL288" s="17">
        <f t="shared" si="305"/>
        <v>-3694.8051948051948</v>
      </c>
      <c r="AM288" s="4">
        <f t="shared" si="306"/>
        <v>198.5930735930736</v>
      </c>
      <c r="AN288" s="4">
        <f t="shared" si="307"/>
        <v>-3496.212121212121</v>
      </c>
      <c r="AO288" s="4">
        <f t="shared" si="308"/>
        <v>127.70562770562771</v>
      </c>
      <c r="AP288" s="4">
        <f t="shared" si="309"/>
        <v>0</v>
      </c>
      <c r="AQ288" s="4">
        <f t="shared" si="310"/>
        <v>3958.8744588744589</v>
      </c>
      <c r="AR288" s="4">
        <f t="shared" si="311"/>
        <v>0</v>
      </c>
      <c r="AS288" s="4">
        <f t="shared" si="312"/>
        <v>0</v>
      </c>
      <c r="AT288" s="17">
        <f t="shared" si="313"/>
        <v>-3831.1688311688313</v>
      </c>
      <c r="AU288" s="4">
        <f t="shared" si="314"/>
        <v>178.03030303030303</v>
      </c>
      <c r="AV288" s="4">
        <f t="shared" si="315"/>
        <v>-3653.1385281385283</v>
      </c>
      <c r="AW288" s="4">
        <f t="shared" si="316"/>
        <v>27.056277056277057</v>
      </c>
      <c r="AX288" s="4">
        <f t="shared" si="317"/>
        <v>0</v>
      </c>
      <c r="AY288" s="4">
        <f t="shared" si="318"/>
        <v>127.16450216450217</v>
      </c>
      <c r="AZ288" s="4">
        <f t="shared" si="319"/>
        <v>5.4112554112554117</v>
      </c>
      <c r="BA288" s="4">
        <f t="shared" si="320"/>
        <v>0</v>
      </c>
      <c r="BB288" s="20">
        <f t="shared" si="321"/>
        <v>-105.51948051948052</v>
      </c>
      <c r="BC288" s="4">
        <f t="shared" si="322"/>
        <v>27.056277056277057</v>
      </c>
      <c r="BD288" s="4">
        <f t="shared" si="323"/>
        <v>0</v>
      </c>
      <c r="BE288" s="4">
        <f t="shared" si="324"/>
        <v>140.69264069264068</v>
      </c>
      <c r="BF288" s="4">
        <f t="shared" si="325"/>
        <v>1.6233766233766234</v>
      </c>
      <c r="BG288" s="4">
        <f t="shared" si="326"/>
        <v>0</v>
      </c>
      <c r="BH288" s="20">
        <f t="shared" si="327"/>
        <v>-115.25974025974025</v>
      </c>
      <c r="BI288" s="194">
        <f t="shared" si="269"/>
        <v>3.8445108927808613E-2</v>
      </c>
      <c r="BJ288" s="184">
        <f t="shared" si="298"/>
        <v>4.6274038461538547E-2</v>
      </c>
    </row>
    <row r="289" spans="1:62" ht="12">
      <c r="A289" s="3" t="s">
        <v>327</v>
      </c>
      <c r="B289" s="4">
        <v>1835</v>
      </c>
      <c r="C289" s="51" t="s">
        <v>328</v>
      </c>
      <c r="D289" s="4">
        <v>8</v>
      </c>
      <c r="E289" s="4">
        <v>0</v>
      </c>
      <c r="F289" s="4">
        <v>0</v>
      </c>
      <c r="G289" s="4">
        <v>8729</v>
      </c>
      <c r="H289" s="4">
        <v>0</v>
      </c>
      <c r="I289" s="4">
        <v>0</v>
      </c>
      <c r="J289" s="4">
        <v>-8729</v>
      </c>
      <c r="K289" s="4">
        <v>3</v>
      </c>
      <c r="L289" s="4">
        <v>-8726</v>
      </c>
      <c r="M289" s="4">
        <v>0</v>
      </c>
      <c r="N289" s="4">
        <v>0</v>
      </c>
      <c r="O289" s="4">
        <v>8733</v>
      </c>
      <c r="P289" s="4">
        <v>0</v>
      </c>
      <c r="Q289" s="4">
        <v>0</v>
      </c>
      <c r="R289" s="4">
        <v>-8733</v>
      </c>
      <c r="S289" s="4">
        <v>3</v>
      </c>
      <c r="T289" s="4">
        <v>-8730</v>
      </c>
      <c r="U289" s="4">
        <v>0</v>
      </c>
      <c r="V289" s="4">
        <v>0</v>
      </c>
      <c r="W289" s="4">
        <v>302</v>
      </c>
      <c r="X289" s="4">
        <v>0</v>
      </c>
      <c r="Y289" s="4">
        <v>0</v>
      </c>
      <c r="Z289" s="4">
        <v>-302</v>
      </c>
      <c r="AA289" s="4">
        <v>0</v>
      </c>
      <c r="AB289" s="4">
        <v>0</v>
      </c>
      <c r="AC289" s="4">
        <v>329</v>
      </c>
      <c r="AD289" s="4">
        <v>0</v>
      </c>
      <c r="AE289" s="4">
        <v>0</v>
      </c>
      <c r="AF289" s="4">
        <v>-329</v>
      </c>
      <c r="AG289" s="93">
        <f t="shared" si="300"/>
        <v>0</v>
      </c>
      <c r="AH289" s="96">
        <f t="shared" si="301"/>
        <v>0</v>
      </c>
      <c r="AI289" s="4">
        <f t="shared" si="302"/>
        <v>4756.948228882834</v>
      </c>
      <c r="AJ289" s="4">
        <f t="shared" si="303"/>
        <v>0</v>
      </c>
      <c r="AK289" s="4">
        <f t="shared" si="304"/>
        <v>0</v>
      </c>
      <c r="AL289" s="17">
        <f t="shared" si="305"/>
        <v>-4756.948228882834</v>
      </c>
      <c r="AM289" s="4">
        <f t="shared" si="306"/>
        <v>1.6348773841961852</v>
      </c>
      <c r="AN289" s="4">
        <f t="shared" si="307"/>
        <v>-4755.3133514986375</v>
      </c>
      <c r="AO289" s="4">
        <f t="shared" si="308"/>
        <v>0</v>
      </c>
      <c r="AP289" s="4">
        <f t="shared" si="309"/>
        <v>0</v>
      </c>
      <c r="AQ289" s="4">
        <f t="shared" si="310"/>
        <v>4759.1280653950953</v>
      </c>
      <c r="AR289" s="4">
        <f t="shared" si="311"/>
        <v>0</v>
      </c>
      <c r="AS289" s="4">
        <f t="shared" si="312"/>
        <v>0</v>
      </c>
      <c r="AT289" s="17">
        <f t="shared" si="313"/>
        <v>-4759.1280653950953</v>
      </c>
      <c r="AU289" s="4">
        <f t="shared" si="314"/>
        <v>1.6348773841961852</v>
      </c>
      <c r="AV289" s="4">
        <f t="shared" si="315"/>
        <v>-4757.4931880108988</v>
      </c>
      <c r="AW289" s="4">
        <f t="shared" si="316"/>
        <v>0</v>
      </c>
      <c r="AX289" s="4">
        <f t="shared" si="317"/>
        <v>0</v>
      </c>
      <c r="AY289" s="4">
        <f t="shared" si="318"/>
        <v>164.57765667574932</v>
      </c>
      <c r="AZ289" s="4">
        <f t="shared" si="319"/>
        <v>0</v>
      </c>
      <c r="BA289" s="4">
        <f t="shared" si="320"/>
        <v>0</v>
      </c>
      <c r="BB289" s="20">
        <f t="shared" si="321"/>
        <v>-164.57765667574932</v>
      </c>
      <c r="BC289" s="4">
        <f t="shared" si="322"/>
        <v>0</v>
      </c>
      <c r="BD289" s="4">
        <f t="shared" si="323"/>
        <v>0</v>
      </c>
      <c r="BE289" s="4">
        <f t="shared" si="324"/>
        <v>179.29155313351498</v>
      </c>
      <c r="BF289" s="4">
        <f t="shared" si="325"/>
        <v>0</v>
      </c>
      <c r="BG289" s="4">
        <f t="shared" si="326"/>
        <v>0</v>
      </c>
      <c r="BH289" s="20">
        <f t="shared" si="327"/>
        <v>-179.29155313351498</v>
      </c>
      <c r="BI289" s="194">
        <f t="shared" si="269"/>
        <v>3.4326209722066459E-3</v>
      </c>
      <c r="BJ289" s="184">
        <f t="shared" si="298"/>
        <v>3.4337616304827012E-3</v>
      </c>
    </row>
    <row r="290" spans="1:62" ht="12">
      <c r="A290" s="3" t="s">
        <v>343</v>
      </c>
      <c r="B290" s="4">
        <v>1816</v>
      </c>
      <c r="C290" s="51" t="s">
        <v>344</v>
      </c>
      <c r="D290" s="4">
        <v>34</v>
      </c>
      <c r="E290" s="4">
        <v>0</v>
      </c>
      <c r="F290" s="4">
        <v>0</v>
      </c>
      <c r="G290" s="4">
        <v>7802</v>
      </c>
      <c r="H290" s="4">
        <v>0</v>
      </c>
      <c r="I290" s="4">
        <v>0</v>
      </c>
      <c r="J290" s="4">
        <v>-7802</v>
      </c>
      <c r="K290" s="4">
        <v>7</v>
      </c>
      <c r="L290" s="4">
        <v>-7795</v>
      </c>
      <c r="M290" s="4">
        <v>0</v>
      </c>
      <c r="N290" s="4">
        <v>0</v>
      </c>
      <c r="O290" s="4">
        <v>7278</v>
      </c>
      <c r="P290" s="4">
        <v>0</v>
      </c>
      <c r="Q290" s="4">
        <v>0</v>
      </c>
      <c r="R290" s="4">
        <v>-7278</v>
      </c>
      <c r="S290" s="4">
        <v>10</v>
      </c>
      <c r="T290" s="4">
        <v>-7268</v>
      </c>
      <c r="U290" s="4">
        <v>217</v>
      </c>
      <c r="V290" s="4">
        <v>0</v>
      </c>
      <c r="W290" s="4">
        <v>442</v>
      </c>
      <c r="X290" s="4">
        <v>0</v>
      </c>
      <c r="Y290" s="4">
        <v>0</v>
      </c>
      <c r="Z290" s="4">
        <v>-225</v>
      </c>
      <c r="AA290" s="4">
        <v>241</v>
      </c>
      <c r="AB290" s="4">
        <v>0</v>
      </c>
      <c r="AC290" s="4">
        <v>490</v>
      </c>
      <c r="AD290" s="4">
        <v>0</v>
      </c>
      <c r="AE290" s="4">
        <v>0</v>
      </c>
      <c r="AF290" s="4">
        <v>-249</v>
      </c>
      <c r="AG290" s="93">
        <f t="shared" si="300"/>
        <v>0</v>
      </c>
      <c r="AH290" s="96">
        <f t="shared" si="301"/>
        <v>0</v>
      </c>
      <c r="AI290" s="4">
        <f t="shared" si="302"/>
        <v>4296.2555066079294</v>
      </c>
      <c r="AJ290" s="4">
        <f t="shared" si="303"/>
        <v>0</v>
      </c>
      <c r="AK290" s="4">
        <f t="shared" si="304"/>
        <v>0</v>
      </c>
      <c r="AL290" s="17">
        <f t="shared" si="305"/>
        <v>-4296.2555066079294</v>
      </c>
      <c r="AM290" s="4">
        <f t="shared" si="306"/>
        <v>3.8546255506607929</v>
      </c>
      <c r="AN290" s="4">
        <f t="shared" si="307"/>
        <v>-4292.4008810572686</v>
      </c>
      <c r="AO290" s="4">
        <f t="shared" si="308"/>
        <v>0</v>
      </c>
      <c r="AP290" s="4">
        <f t="shared" si="309"/>
        <v>0</v>
      </c>
      <c r="AQ290" s="4">
        <f t="shared" si="310"/>
        <v>4007.7092511013216</v>
      </c>
      <c r="AR290" s="4">
        <f t="shared" si="311"/>
        <v>0</v>
      </c>
      <c r="AS290" s="4">
        <f t="shared" si="312"/>
        <v>0</v>
      </c>
      <c r="AT290" s="17">
        <f t="shared" si="313"/>
        <v>-4007.7092511013216</v>
      </c>
      <c r="AU290" s="4">
        <f t="shared" si="314"/>
        <v>5.5066079295154182</v>
      </c>
      <c r="AV290" s="4">
        <f t="shared" si="315"/>
        <v>-4002.2026431718064</v>
      </c>
      <c r="AW290" s="4">
        <f t="shared" si="316"/>
        <v>119.49339207048457</v>
      </c>
      <c r="AX290" s="4">
        <f t="shared" si="317"/>
        <v>0</v>
      </c>
      <c r="AY290" s="4">
        <f t="shared" si="318"/>
        <v>243.3920704845815</v>
      </c>
      <c r="AZ290" s="4">
        <f t="shared" si="319"/>
        <v>0</v>
      </c>
      <c r="BA290" s="4">
        <f t="shared" si="320"/>
        <v>0</v>
      </c>
      <c r="BB290" s="20">
        <f t="shared" si="321"/>
        <v>-123.89867841409692</v>
      </c>
      <c r="BC290" s="4">
        <f t="shared" si="322"/>
        <v>132.7092511013216</v>
      </c>
      <c r="BD290" s="4">
        <f t="shared" si="323"/>
        <v>0</v>
      </c>
      <c r="BE290" s="4">
        <f t="shared" si="324"/>
        <v>269.82378854625551</v>
      </c>
      <c r="BF290" s="4">
        <f t="shared" si="325"/>
        <v>0</v>
      </c>
      <c r="BG290" s="4">
        <f t="shared" si="326"/>
        <v>0</v>
      </c>
      <c r="BH290" s="20">
        <f t="shared" si="327"/>
        <v>-137.11453744493392</v>
      </c>
      <c r="BI290" s="194">
        <f t="shared" si="269"/>
        <v>-6.2289772019434309E-2</v>
      </c>
      <c r="BJ290" s="184">
        <f t="shared" si="298"/>
        <v>-6.2718204488778073E-2</v>
      </c>
    </row>
    <row r="291" spans="1:62" ht="12">
      <c r="A291" s="3" t="s">
        <v>211</v>
      </c>
      <c r="B291" s="4">
        <v>1808</v>
      </c>
      <c r="C291" s="51" t="s">
        <v>212</v>
      </c>
      <c r="D291" s="4">
        <v>6</v>
      </c>
      <c r="E291" s="4">
        <v>498</v>
      </c>
      <c r="F291" s="4">
        <v>0</v>
      </c>
      <c r="G291" s="4">
        <v>9132</v>
      </c>
      <c r="H291" s="4">
        <v>6</v>
      </c>
      <c r="I291" s="4">
        <v>0</v>
      </c>
      <c r="J291" s="4">
        <v>-8640</v>
      </c>
      <c r="K291" s="4">
        <v>0</v>
      </c>
      <c r="L291" s="4">
        <v>-8640</v>
      </c>
      <c r="M291" s="4">
        <v>184</v>
      </c>
      <c r="N291" s="4">
        <v>0</v>
      </c>
      <c r="O291" s="4">
        <v>8872</v>
      </c>
      <c r="P291" s="4">
        <v>6</v>
      </c>
      <c r="Q291" s="4">
        <v>0</v>
      </c>
      <c r="R291" s="4">
        <v>-8694</v>
      </c>
      <c r="S291" s="4">
        <v>0</v>
      </c>
      <c r="T291" s="4">
        <v>-8694</v>
      </c>
      <c r="U291" s="4">
        <v>0</v>
      </c>
      <c r="V291" s="4">
        <v>0</v>
      </c>
      <c r="W291" s="4">
        <v>157</v>
      </c>
      <c r="X291" s="4">
        <v>0</v>
      </c>
      <c r="Y291" s="4">
        <v>0</v>
      </c>
      <c r="Z291" s="4">
        <v>-157</v>
      </c>
      <c r="AA291" s="4">
        <v>0</v>
      </c>
      <c r="AB291" s="4">
        <v>0</v>
      </c>
      <c r="AC291" s="4">
        <v>157</v>
      </c>
      <c r="AD291" s="4">
        <v>0</v>
      </c>
      <c r="AE291" s="4">
        <v>0</v>
      </c>
      <c r="AF291" s="4">
        <v>-157</v>
      </c>
      <c r="AG291" s="93">
        <f t="shared" si="300"/>
        <v>275.44247787610618</v>
      </c>
      <c r="AH291" s="96">
        <f t="shared" si="301"/>
        <v>0</v>
      </c>
      <c r="AI291" s="4">
        <f t="shared" si="302"/>
        <v>5050.8849557522126</v>
      </c>
      <c r="AJ291" s="4">
        <f t="shared" si="303"/>
        <v>3.3185840707964602</v>
      </c>
      <c r="AK291" s="4">
        <f t="shared" si="304"/>
        <v>0</v>
      </c>
      <c r="AL291" s="17">
        <f t="shared" si="305"/>
        <v>-4778.7610619469024</v>
      </c>
      <c r="AM291" s="4">
        <f t="shared" si="306"/>
        <v>0</v>
      </c>
      <c r="AN291" s="4">
        <f t="shared" si="307"/>
        <v>-4778.7610619469024</v>
      </c>
      <c r="AO291" s="4">
        <f t="shared" si="308"/>
        <v>101.76991150442478</v>
      </c>
      <c r="AP291" s="4">
        <f t="shared" si="309"/>
        <v>0</v>
      </c>
      <c r="AQ291" s="4">
        <f t="shared" si="310"/>
        <v>4907.0796460176989</v>
      </c>
      <c r="AR291" s="4">
        <f t="shared" si="311"/>
        <v>3.3185840707964602</v>
      </c>
      <c r="AS291" s="4">
        <f t="shared" si="312"/>
        <v>0</v>
      </c>
      <c r="AT291" s="17">
        <f t="shared" si="313"/>
        <v>-4808.6283185840712</v>
      </c>
      <c r="AU291" s="4">
        <f t="shared" si="314"/>
        <v>0</v>
      </c>
      <c r="AV291" s="4">
        <f t="shared" si="315"/>
        <v>-4808.6283185840712</v>
      </c>
      <c r="AW291" s="4">
        <f t="shared" si="316"/>
        <v>0</v>
      </c>
      <c r="AX291" s="4">
        <f t="shared" si="317"/>
        <v>0</v>
      </c>
      <c r="AY291" s="4">
        <f t="shared" si="318"/>
        <v>86.836283185840713</v>
      </c>
      <c r="AZ291" s="4">
        <f t="shared" si="319"/>
        <v>0</v>
      </c>
      <c r="BA291" s="4">
        <f t="shared" si="320"/>
        <v>0</v>
      </c>
      <c r="BB291" s="20">
        <f t="shared" si="321"/>
        <v>-86.836283185840713</v>
      </c>
      <c r="BC291" s="4">
        <f t="shared" si="322"/>
        <v>0</v>
      </c>
      <c r="BD291" s="4">
        <f t="shared" si="323"/>
        <v>0</v>
      </c>
      <c r="BE291" s="4">
        <f t="shared" si="324"/>
        <v>86.836283185840713</v>
      </c>
      <c r="BF291" s="4">
        <f t="shared" si="325"/>
        <v>0</v>
      </c>
      <c r="BG291" s="4">
        <f t="shared" si="326"/>
        <v>0</v>
      </c>
      <c r="BH291" s="20">
        <f t="shared" si="327"/>
        <v>-86.836283185840713</v>
      </c>
      <c r="BI291" s="194">
        <f t="shared" ref="BI291:BI319" si="328">(AT291+BH291)/(AL291+BB291)-1</f>
        <v>6.1384562919177821E-3</v>
      </c>
      <c r="BJ291" s="184">
        <f t="shared" si="298"/>
        <v>6.1384562919177821E-3</v>
      </c>
    </row>
    <row r="292" spans="1:62" ht="12">
      <c r="A292" s="3" t="s">
        <v>57</v>
      </c>
      <c r="B292" s="4">
        <v>1787</v>
      </c>
      <c r="C292" s="51" t="s">
        <v>58</v>
      </c>
      <c r="D292" s="4">
        <v>19</v>
      </c>
      <c r="E292" s="4">
        <v>565</v>
      </c>
      <c r="F292" s="4">
        <v>0</v>
      </c>
      <c r="G292" s="4">
        <v>9583</v>
      </c>
      <c r="H292" s="4">
        <v>38</v>
      </c>
      <c r="I292" s="4">
        <v>0</v>
      </c>
      <c r="J292" s="4">
        <v>-9056</v>
      </c>
      <c r="K292" s="4">
        <v>51</v>
      </c>
      <c r="L292" s="4">
        <v>-9005</v>
      </c>
      <c r="M292" s="4">
        <v>505</v>
      </c>
      <c r="N292" s="4">
        <v>0</v>
      </c>
      <c r="O292" s="4">
        <v>9572</v>
      </c>
      <c r="P292" s="4">
        <v>38</v>
      </c>
      <c r="Q292" s="4">
        <v>0</v>
      </c>
      <c r="R292" s="4">
        <v>-9105</v>
      </c>
      <c r="S292" s="4">
        <v>56</v>
      </c>
      <c r="T292" s="4">
        <v>-9049</v>
      </c>
      <c r="U292" s="4">
        <v>0</v>
      </c>
      <c r="V292" s="4">
        <v>0</v>
      </c>
      <c r="W292" s="4">
        <v>334</v>
      </c>
      <c r="X292" s="4">
        <v>0</v>
      </c>
      <c r="Y292" s="4">
        <v>0</v>
      </c>
      <c r="Z292" s="4">
        <v>-334</v>
      </c>
      <c r="AA292" s="4">
        <v>0</v>
      </c>
      <c r="AB292" s="4">
        <v>0</v>
      </c>
      <c r="AC292" s="4">
        <v>339</v>
      </c>
      <c r="AD292" s="4">
        <v>0</v>
      </c>
      <c r="AE292" s="4">
        <v>0</v>
      </c>
      <c r="AF292" s="4">
        <v>-339</v>
      </c>
      <c r="AG292" s="93">
        <f t="shared" si="300"/>
        <v>316.17235590374929</v>
      </c>
      <c r="AH292" s="96">
        <f t="shared" si="301"/>
        <v>0</v>
      </c>
      <c r="AI292" s="4">
        <f t="shared" si="302"/>
        <v>5362.6189143816455</v>
      </c>
      <c r="AJ292" s="4">
        <f t="shared" si="303"/>
        <v>21.264689423614996</v>
      </c>
      <c r="AK292" s="4">
        <f t="shared" si="304"/>
        <v>0</v>
      </c>
      <c r="AL292" s="17">
        <f t="shared" si="305"/>
        <v>-5067.7112479015113</v>
      </c>
      <c r="AM292" s="4">
        <f t="shared" si="306"/>
        <v>28.539451594851705</v>
      </c>
      <c r="AN292" s="4">
        <f t="shared" si="307"/>
        <v>-5039.1717963066594</v>
      </c>
      <c r="AO292" s="4">
        <f t="shared" si="308"/>
        <v>282.59653049804143</v>
      </c>
      <c r="AP292" s="4">
        <f t="shared" si="309"/>
        <v>0</v>
      </c>
      <c r="AQ292" s="4">
        <f t="shared" si="310"/>
        <v>5356.4633463905984</v>
      </c>
      <c r="AR292" s="4">
        <f t="shared" si="311"/>
        <v>21.264689423614996</v>
      </c>
      <c r="AS292" s="4">
        <f t="shared" si="312"/>
        <v>0</v>
      </c>
      <c r="AT292" s="17">
        <f t="shared" si="313"/>
        <v>-5095.1315053161725</v>
      </c>
      <c r="AU292" s="4">
        <f t="shared" si="314"/>
        <v>31.337437045327363</v>
      </c>
      <c r="AV292" s="4">
        <f t="shared" si="315"/>
        <v>-5063.7940682708449</v>
      </c>
      <c r="AW292" s="4">
        <f t="shared" si="316"/>
        <v>0</v>
      </c>
      <c r="AX292" s="4">
        <f t="shared" si="317"/>
        <v>0</v>
      </c>
      <c r="AY292" s="4">
        <f t="shared" si="318"/>
        <v>186.90542809177393</v>
      </c>
      <c r="AZ292" s="4">
        <f t="shared" si="319"/>
        <v>0</v>
      </c>
      <c r="BA292" s="4">
        <f t="shared" si="320"/>
        <v>0</v>
      </c>
      <c r="BB292" s="20">
        <f t="shared" si="321"/>
        <v>-186.90542809177393</v>
      </c>
      <c r="BC292" s="4">
        <f t="shared" si="322"/>
        <v>0</v>
      </c>
      <c r="BD292" s="4">
        <f t="shared" si="323"/>
        <v>0</v>
      </c>
      <c r="BE292" s="4">
        <f t="shared" si="324"/>
        <v>189.70341354224959</v>
      </c>
      <c r="BF292" s="4">
        <f t="shared" si="325"/>
        <v>0</v>
      </c>
      <c r="BG292" s="4">
        <f t="shared" si="326"/>
        <v>0</v>
      </c>
      <c r="BH292" s="20">
        <f t="shared" si="327"/>
        <v>-189.70341354224959</v>
      </c>
      <c r="BI292" s="194">
        <f t="shared" si="328"/>
        <v>5.7507987220448697E-3</v>
      </c>
      <c r="BJ292" s="184">
        <f t="shared" si="298"/>
        <v>5.246814434093805E-3</v>
      </c>
    </row>
    <row r="293" spans="1:62" ht="12">
      <c r="A293" s="3" t="s">
        <v>147</v>
      </c>
      <c r="B293" s="4">
        <v>1780</v>
      </c>
      <c r="C293" s="51" t="s">
        <v>148</v>
      </c>
      <c r="D293" s="4">
        <v>6</v>
      </c>
      <c r="E293" s="4">
        <v>0</v>
      </c>
      <c r="F293" s="4">
        <v>0</v>
      </c>
      <c r="G293" s="4">
        <v>7151</v>
      </c>
      <c r="H293" s="4">
        <v>0</v>
      </c>
      <c r="I293" s="4">
        <v>0</v>
      </c>
      <c r="J293" s="4">
        <v>-7151</v>
      </c>
      <c r="K293" s="4">
        <v>0</v>
      </c>
      <c r="L293" s="4">
        <v>-7151</v>
      </c>
      <c r="M293" s="4">
        <v>0</v>
      </c>
      <c r="N293" s="4">
        <v>0</v>
      </c>
      <c r="O293" s="4">
        <v>7337</v>
      </c>
      <c r="P293" s="4">
        <v>0</v>
      </c>
      <c r="Q293" s="4">
        <v>0</v>
      </c>
      <c r="R293" s="4">
        <v>-7337</v>
      </c>
      <c r="S293" s="4">
        <v>0</v>
      </c>
      <c r="T293" s="4">
        <v>-7337</v>
      </c>
      <c r="U293" s="4">
        <v>0</v>
      </c>
      <c r="V293" s="4">
        <v>0</v>
      </c>
      <c r="W293" s="4">
        <v>141</v>
      </c>
      <c r="X293" s="4">
        <v>0</v>
      </c>
      <c r="Y293" s="4">
        <v>0</v>
      </c>
      <c r="Z293" s="4">
        <v>-141</v>
      </c>
      <c r="AA293" s="4">
        <v>0</v>
      </c>
      <c r="AB293" s="4">
        <v>0</v>
      </c>
      <c r="AC293" s="4">
        <v>141</v>
      </c>
      <c r="AD293" s="4">
        <v>0</v>
      </c>
      <c r="AE293" s="4">
        <v>0</v>
      </c>
      <c r="AF293" s="4">
        <v>-141</v>
      </c>
      <c r="AG293" s="93">
        <f t="shared" si="300"/>
        <v>0</v>
      </c>
      <c r="AH293" s="96">
        <f t="shared" si="301"/>
        <v>0</v>
      </c>
      <c r="AI293" s="4">
        <f t="shared" si="302"/>
        <v>4017.4157303370785</v>
      </c>
      <c r="AJ293" s="4">
        <f t="shared" si="303"/>
        <v>0</v>
      </c>
      <c r="AK293" s="4">
        <f t="shared" si="304"/>
        <v>0</v>
      </c>
      <c r="AL293" s="17">
        <f t="shared" si="305"/>
        <v>-4017.4157303370785</v>
      </c>
      <c r="AM293" s="4">
        <f t="shared" si="306"/>
        <v>0</v>
      </c>
      <c r="AN293" s="4">
        <f t="shared" si="307"/>
        <v>-4017.4157303370785</v>
      </c>
      <c r="AO293" s="4">
        <f t="shared" si="308"/>
        <v>0</v>
      </c>
      <c r="AP293" s="4">
        <f t="shared" si="309"/>
        <v>0</v>
      </c>
      <c r="AQ293" s="4">
        <f t="shared" si="310"/>
        <v>4121.9101123595501</v>
      </c>
      <c r="AR293" s="4">
        <f t="shared" si="311"/>
        <v>0</v>
      </c>
      <c r="AS293" s="4">
        <f t="shared" si="312"/>
        <v>0</v>
      </c>
      <c r="AT293" s="17">
        <f t="shared" si="313"/>
        <v>-4121.9101123595501</v>
      </c>
      <c r="AU293" s="4">
        <f t="shared" si="314"/>
        <v>0</v>
      </c>
      <c r="AV293" s="4">
        <f t="shared" si="315"/>
        <v>-4121.9101123595501</v>
      </c>
      <c r="AW293" s="4">
        <f t="shared" si="316"/>
        <v>0</v>
      </c>
      <c r="AX293" s="4">
        <f t="shared" si="317"/>
        <v>0</v>
      </c>
      <c r="AY293" s="4">
        <f t="shared" si="318"/>
        <v>79.213483146067418</v>
      </c>
      <c r="AZ293" s="4">
        <f t="shared" si="319"/>
        <v>0</v>
      </c>
      <c r="BA293" s="4">
        <f t="shared" si="320"/>
        <v>0</v>
      </c>
      <c r="BB293" s="20">
        <f t="shared" si="321"/>
        <v>-79.213483146067418</v>
      </c>
      <c r="BC293" s="4">
        <f t="shared" si="322"/>
        <v>0</v>
      </c>
      <c r="BD293" s="4">
        <f t="shared" si="323"/>
        <v>0</v>
      </c>
      <c r="BE293" s="4">
        <f t="shared" si="324"/>
        <v>79.213483146067418</v>
      </c>
      <c r="BF293" s="4">
        <f t="shared" si="325"/>
        <v>0</v>
      </c>
      <c r="BG293" s="4">
        <f t="shared" si="326"/>
        <v>0</v>
      </c>
      <c r="BH293" s="20">
        <f t="shared" si="327"/>
        <v>-79.213483146067418</v>
      </c>
      <c r="BI293" s="194">
        <f t="shared" si="328"/>
        <v>2.5507405375754244E-2</v>
      </c>
      <c r="BJ293" s="184">
        <f t="shared" si="298"/>
        <v>2.5507405375754244E-2</v>
      </c>
    </row>
    <row r="294" spans="1:62" ht="12">
      <c r="A294" s="3" t="s">
        <v>153</v>
      </c>
      <c r="B294" s="4">
        <v>1685</v>
      </c>
      <c r="C294" s="51" t="s">
        <v>154</v>
      </c>
      <c r="D294" s="4">
        <v>4</v>
      </c>
      <c r="E294" s="4">
        <v>0</v>
      </c>
      <c r="F294" s="4">
        <v>0</v>
      </c>
      <c r="G294" s="4">
        <v>6487</v>
      </c>
      <c r="H294" s="4">
        <v>0</v>
      </c>
      <c r="I294" s="4">
        <v>0</v>
      </c>
      <c r="J294" s="4">
        <v>-6487</v>
      </c>
      <c r="K294" s="4">
        <v>0</v>
      </c>
      <c r="L294" s="4">
        <v>-6487</v>
      </c>
      <c r="M294" s="4">
        <v>0</v>
      </c>
      <c r="N294" s="4">
        <v>0</v>
      </c>
      <c r="O294" s="4">
        <v>6737</v>
      </c>
      <c r="P294" s="4">
        <v>0</v>
      </c>
      <c r="Q294" s="4">
        <v>0</v>
      </c>
      <c r="R294" s="4">
        <v>-6737</v>
      </c>
      <c r="S294" s="4">
        <v>0</v>
      </c>
      <c r="T294" s="4">
        <v>-6737</v>
      </c>
      <c r="U294" s="4">
        <v>51</v>
      </c>
      <c r="V294" s="4">
        <v>0</v>
      </c>
      <c r="W294" s="4">
        <v>190</v>
      </c>
      <c r="X294" s="4">
        <v>5</v>
      </c>
      <c r="Y294" s="4">
        <v>0</v>
      </c>
      <c r="Z294" s="4">
        <v>-144</v>
      </c>
      <c r="AA294" s="4">
        <v>51</v>
      </c>
      <c r="AB294" s="4">
        <v>0</v>
      </c>
      <c r="AC294" s="4">
        <v>210</v>
      </c>
      <c r="AD294" s="4">
        <v>7</v>
      </c>
      <c r="AE294" s="4">
        <v>0</v>
      </c>
      <c r="AF294" s="4">
        <v>-166</v>
      </c>
      <c r="AG294" s="93">
        <f t="shared" si="300"/>
        <v>0</v>
      </c>
      <c r="AH294" s="96">
        <f t="shared" si="301"/>
        <v>0</v>
      </c>
      <c r="AI294" s="4">
        <f t="shared" si="302"/>
        <v>3849.8516320474778</v>
      </c>
      <c r="AJ294" s="4">
        <f t="shared" si="303"/>
        <v>0</v>
      </c>
      <c r="AK294" s="4">
        <f t="shared" si="304"/>
        <v>0</v>
      </c>
      <c r="AL294" s="17">
        <f t="shared" si="305"/>
        <v>-3849.8516320474778</v>
      </c>
      <c r="AM294" s="4">
        <f t="shared" si="306"/>
        <v>0</v>
      </c>
      <c r="AN294" s="4">
        <f t="shared" si="307"/>
        <v>-3849.8516320474778</v>
      </c>
      <c r="AO294" s="4">
        <f t="shared" si="308"/>
        <v>0</v>
      </c>
      <c r="AP294" s="4">
        <f t="shared" si="309"/>
        <v>0</v>
      </c>
      <c r="AQ294" s="4">
        <f t="shared" si="310"/>
        <v>3998.2195845697329</v>
      </c>
      <c r="AR294" s="4">
        <f t="shared" si="311"/>
        <v>0</v>
      </c>
      <c r="AS294" s="4">
        <f t="shared" si="312"/>
        <v>0</v>
      </c>
      <c r="AT294" s="17">
        <f t="shared" si="313"/>
        <v>-3998.2195845697329</v>
      </c>
      <c r="AU294" s="4">
        <f t="shared" si="314"/>
        <v>0</v>
      </c>
      <c r="AV294" s="4">
        <f t="shared" si="315"/>
        <v>-3998.2195845697329</v>
      </c>
      <c r="AW294" s="4">
        <f t="shared" si="316"/>
        <v>30.267062314540059</v>
      </c>
      <c r="AX294" s="4">
        <f t="shared" si="317"/>
        <v>0</v>
      </c>
      <c r="AY294" s="4">
        <f t="shared" si="318"/>
        <v>112.75964391691394</v>
      </c>
      <c r="AZ294" s="4">
        <f t="shared" si="319"/>
        <v>2.9673590504451037</v>
      </c>
      <c r="BA294" s="4">
        <f t="shared" si="320"/>
        <v>0</v>
      </c>
      <c r="BB294" s="20">
        <f t="shared" si="321"/>
        <v>-85.459940652818986</v>
      </c>
      <c r="BC294" s="4">
        <f t="shared" si="322"/>
        <v>30.267062314540059</v>
      </c>
      <c r="BD294" s="4">
        <f t="shared" si="323"/>
        <v>0</v>
      </c>
      <c r="BE294" s="4">
        <f t="shared" si="324"/>
        <v>124.62908011869436</v>
      </c>
      <c r="BF294" s="4">
        <f t="shared" si="325"/>
        <v>4.1543026706231458</v>
      </c>
      <c r="BG294" s="4">
        <f t="shared" si="326"/>
        <v>0</v>
      </c>
      <c r="BH294" s="20">
        <f t="shared" si="327"/>
        <v>-98.516320474777444</v>
      </c>
      <c r="BI294" s="194">
        <f t="shared" si="328"/>
        <v>4.101945407932428E-2</v>
      </c>
      <c r="BJ294" s="184">
        <f t="shared" si="298"/>
        <v>4.101945407932428E-2</v>
      </c>
    </row>
    <row r="295" spans="1:62" ht="12">
      <c r="A295" s="3" t="s">
        <v>541</v>
      </c>
      <c r="B295" s="4">
        <v>1678</v>
      </c>
      <c r="C295" s="51" t="s">
        <v>542</v>
      </c>
      <c r="D295" s="4">
        <v>2</v>
      </c>
      <c r="E295" s="4">
        <v>700</v>
      </c>
      <c r="F295" s="4">
        <v>0</v>
      </c>
      <c r="G295" s="4">
        <v>7102</v>
      </c>
      <c r="H295" s="4">
        <v>21</v>
      </c>
      <c r="I295" s="4">
        <v>0</v>
      </c>
      <c r="J295" s="4">
        <v>-6423</v>
      </c>
      <c r="K295" s="4">
        <v>50</v>
      </c>
      <c r="L295" s="4">
        <v>-6373</v>
      </c>
      <c r="M295" s="4">
        <v>1129</v>
      </c>
      <c r="N295" s="4">
        <v>0</v>
      </c>
      <c r="O295" s="4">
        <v>8215</v>
      </c>
      <c r="P295" s="4">
        <v>20</v>
      </c>
      <c r="Q295" s="4">
        <v>0</v>
      </c>
      <c r="R295" s="4">
        <v>-7106</v>
      </c>
      <c r="S295" s="4">
        <v>50</v>
      </c>
      <c r="T295" s="4">
        <v>-7056</v>
      </c>
      <c r="U295" s="4">
        <v>0</v>
      </c>
      <c r="V295" s="4">
        <v>0</v>
      </c>
      <c r="W295" s="4">
        <v>128</v>
      </c>
      <c r="X295" s="4">
        <v>0</v>
      </c>
      <c r="Y295" s="4">
        <v>0</v>
      </c>
      <c r="Z295" s="4">
        <v>-128</v>
      </c>
      <c r="AA295" s="4">
        <v>0</v>
      </c>
      <c r="AB295" s="4">
        <v>0</v>
      </c>
      <c r="AC295" s="4">
        <v>130</v>
      </c>
      <c r="AD295" s="4">
        <v>0</v>
      </c>
      <c r="AE295" s="4">
        <v>0</v>
      </c>
      <c r="AF295" s="4">
        <v>-130</v>
      </c>
      <c r="AG295" s="93">
        <f t="shared" si="300"/>
        <v>417.16328963051251</v>
      </c>
      <c r="AH295" s="96">
        <f t="shared" si="301"/>
        <v>0</v>
      </c>
      <c r="AI295" s="4">
        <f t="shared" si="302"/>
        <v>4232.4195470798568</v>
      </c>
      <c r="AJ295" s="4">
        <f t="shared" si="303"/>
        <v>12.514898688915375</v>
      </c>
      <c r="AK295" s="4">
        <f t="shared" si="304"/>
        <v>0</v>
      </c>
      <c r="AL295" s="17">
        <f t="shared" si="305"/>
        <v>-3827.7711561382598</v>
      </c>
      <c r="AM295" s="4">
        <f t="shared" si="306"/>
        <v>29.797377830750893</v>
      </c>
      <c r="AN295" s="4">
        <f t="shared" si="307"/>
        <v>-3797.9737783075088</v>
      </c>
      <c r="AO295" s="4">
        <f t="shared" si="308"/>
        <v>672.82479141835518</v>
      </c>
      <c r="AP295" s="4">
        <f t="shared" si="309"/>
        <v>0</v>
      </c>
      <c r="AQ295" s="4">
        <f t="shared" si="310"/>
        <v>4895.7091775923718</v>
      </c>
      <c r="AR295" s="4">
        <f t="shared" si="311"/>
        <v>11.918951132300357</v>
      </c>
      <c r="AS295" s="4">
        <f t="shared" si="312"/>
        <v>0</v>
      </c>
      <c r="AT295" s="17">
        <f t="shared" si="313"/>
        <v>-4234.8033373063172</v>
      </c>
      <c r="AU295" s="4">
        <f t="shared" si="314"/>
        <v>29.797377830750893</v>
      </c>
      <c r="AV295" s="4">
        <f t="shared" si="315"/>
        <v>-4205.0059594755658</v>
      </c>
      <c r="AW295" s="4">
        <f t="shared" si="316"/>
        <v>0</v>
      </c>
      <c r="AX295" s="4">
        <f t="shared" si="317"/>
        <v>0</v>
      </c>
      <c r="AY295" s="4">
        <f t="shared" si="318"/>
        <v>76.281287246722286</v>
      </c>
      <c r="AZ295" s="4">
        <f t="shared" si="319"/>
        <v>0</v>
      </c>
      <c r="BA295" s="4">
        <f t="shared" si="320"/>
        <v>0</v>
      </c>
      <c r="BB295" s="20">
        <f t="shared" si="321"/>
        <v>-76.281287246722286</v>
      </c>
      <c r="BC295" s="4">
        <f t="shared" si="322"/>
        <v>0</v>
      </c>
      <c r="BD295" s="4">
        <f t="shared" si="323"/>
        <v>0</v>
      </c>
      <c r="BE295" s="4">
        <f t="shared" si="324"/>
        <v>77.473182359952318</v>
      </c>
      <c r="BF295" s="4">
        <f t="shared" si="325"/>
        <v>0</v>
      </c>
      <c r="BG295" s="4">
        <f t="shared" si="326"/>
        <v>0</v>
      </c>
      <c r="BH295" s="20">
        <f t="shared" si="327"/>
        <v>-77.473182359952318</v>
      </c>
      <c r="BI295" s="194">
        <f t="shared" si="328"/>
        <v>0.10456418867348494</v>
      </c>
      <c r="BJ295" s="184">
        <f t="shared" si="298"/>
        <v>0.10536840486079058</v>
      </c>
    </row>
    <row r="296" spans="1:62" ht="12">
      <c r="A296" s="3" t="s">
        <v>399</v>
      </c>
      <c r="B296" s="4">
        <v>1646</v>
      </c>
      <c r="C296" s="51" t="s">
        <v>400</v>
      </c>
      <c r="D296" s="4">
        <v>10</v>
      </c>
      <c r="E296" s="4">
        <v>77</v>
      </c>
      <c r="F296" s="4">
        <v>0</v>
      </c>
      <c r="G296" s="4">
        <v>9441</v>
      </c>
      <c r="H296" s="4">
        <v>1</v>
      </c>
      <c r="I296" s="4">
        <v>0</v>
      </c>
      <c r="J296" s="4">
        <v>-9365</v>
      </c>
      <c r="K296" s="4">
        <v>24</v>
      </c>
      <c r="L296" s="4">
        <v>-9341</v>
      </c>
      <c r="M296" s="4">
        <v>0</v>
      </c>
      <c r="N296" s="4">
        <v>0</v>
      </c>
      <c r="O296" s="4">
        <v>8939</v>
      </c>
      <c r="P296" s="4">
        <v>1</v>
      </c>
      <c r="Q296" s="4">
        <v>0</v>
      </c>
      <c r="R296" s="4">
        <v>-8940</v>
      </c>
      <c r="S296" s="4">
        <v>27</v>
      </c>
      <c r="T296" s="4">
        <v>-8913</v>
      </c>
      <c r="U296" s="4">
        <v>0</v>
      </c>
      <c r="V296" s="4">
        <v>0</v>
      </c>
      <c r="W296" s="4">
        <v>162</v>
      </c>
      <c r="X296" s="4">
        <v>0</v>
      </c>
      <c r="Y296" s="4">
        <v>0</v>
      </c>
      <c r="Z296" s="4">
        <v>-162</v>
      </c>
      <c r="AA296" s="4">
        <v>0</v>
      </c>
      <c r="AB296" s="4">
        <v>0</v>
      </c>
      <c r="AC296" s="4">
        <v>166</v>
      </c>
      <c r="AD296" s="4">
        <v>0</v>
      </c>
      <c r="AE296" s="4">
        <v>0</v>
      </c>
      <c r="AF296" s="4">
        <v>-166</v>
      </c>
      <c r="AG296" s="93">
        <f t="shared" si="300"/>
        <v>46.780072904009721</v>
      </c>
      <c r="AH296" s="96">
        <f t="shared" si="301"/>
        <v>0</v>
      </c>
      <c r="AI296" s="4">
        <f t="shared" si="302"/>
        <v>5735.722964763062</v>
      </c>
      <c r="AJ296" s="4">
        <f t="shared" si="303"/>
        <v>0.60753341433778862</v>
      </c>
      <c r="AK296" s="4">
        <f t="shared" si="304"/>
        <v>0</v>
      </c>
      <c r="AL296" s="17">
        <f t="shared" si="305"/>
        <v>-5689.5504252733899</v>
      </c>
      <c r="AM296" s="4">
        <f t="shared" si="306"/>
        <v>14.580801944106925</v>
      </c>
      <c r="AN296" s="4">
        <f t="shared" si="307"/>
        <v>-5674.9696233292834</v>
      </c>
      <c r="AO296" s="4">
        <f t="shared" si="308"/>
        <v>0</v>
      </c>
      <c r="AP296" s="4">
        <f t="shared" si="309"/>
        <v>0</v>
      </c>
      <c r="AQ296" s="4">
        <f t="shared" si="310"/>
        <v>5430.7411907654923</v>
      </c>
      <c r="AR296" s="4">
        <f t="shared" si="311"/>
        <v>0.60753341433778862</v>
      </c>
      <c r="AS296" s="4">
        <f t="shared" si="312"/>
        <v>0</v>
      </c>
      <c r="AT296" s="17">
        <f t="shared" si="313"/>
        <v>-5431.3487241798302</v>
      </c>
      <c r="AU296" s="4">
        <f t="shared" si="314"/>
        <v>16.403402187120292</v>
      </c>
      <c r="AV296" s="4">
        <f t="shared" si="315"/>
        <v>-5414.94532199271</v>
      </c>
      <c r="AW296" s="4">
        <f t="shared" si="316"/>
        <v>0</v>
      </c>
      <c r="AX296" s="4">
        <f t="shared" si="317"/>
        <v>0</v>
      </c>
      <c r="AY296" s="4">
        <f t="shared" si="318"/>
        <v>98.420413122721754</v>
      </c>
      <c r="AZ296" s="4">
        <f t="shared" si="319"/>
        <v>0</v>
      </c>
      <c r="BA296" s="4">
        <f t="shared" si="320"/>
        <v>0</v>
      </c>
      <c r="BB296" s="20">
        <f t="shared" si="321"/>
        <v>-98.420413122721754</v>
      </c>
      <c r="BC296" s="4">
        <f t="shared" si="322"/>
        <v>0</v>
      </c>
      <c r="BD296" s="4">
        <f t="shared" si="323"/>
        <v>0</v>
      </c>
      <c r="BE296" s="4">
        <f t="shared" si="324"/>
        <v>100.8505467800729</v>
      </c>
      <c r="BF296" s="4">
        <f t="shared" si="325"/>
        <v>0</v>
      </c>
      <c r="BG296" s="4">
        <f t="shared" si="326"/>
        <v>0</v>
      </c>
      <c r="BH296" s="20">
        <f t="shared" si="327"/>
        <v>-100.8505467800729</v>
      </c>
      <c r="BI296" s="194">
        <f t="shared" si="328"/>
        <v>-4.4190196284244587E-2</v>
      </c>
      <c r="BJ296" s="184">
        <f t="shared" si="298"/>
        <v>-4.4617489213932382E-2</v>
      </c>
    </row>
    <row r="297" spans="1:62" ht="12">
      <c r="A297" s="3" t="s">
        <v>441</v>
      </c>
      <c r="B297" s="4">
        <v>1631</v>
      </c>
      <c r="C297" s="51" t="s">
        <v>442</v>
      </c>
      <c r="D297" s="4">
        <v>17</v>
      </c>
      <c r="E297" s="4">
        <v>210</v>
      </c>
      <c r="F297" s="4">
        <v>0</v>
      </c>
      <c r="G297" s="4">
        <v>6900</v>
      </c>
      <c r="H297" s="4">
        <v>47</v>
      </c>
      <c r="I297" s="4" t="s">
        <v>44</v>
      </c>
      <c r="J297" s="4">
        <v>-6737</v>
      </c>
      <c r="K297" s="4" t="s">
        <v>44</v>
      </c>
      <c r="L297" s="4">
        <v>-6737</v>
      </c>
      <c r="M297" s="4">
        <v>210</v>
      </c>
      <c r="N297" s="4">
        <v>0</v>
      </c>
      <c r="O297" s="4">
        <v>7230</v>
      </c>
      <c r="P297" s="4">
        <v>200</v>
      </c>
      <c r="Q297" s="4" t="s">
        <v>44</v>
      </c>
      <c r="R297" s="4">
        <v>-7220</v>
      </c>
      <c r="S297" s="4" t="s">
        <v>44</v>
      </c>
      <c r="T297" s="4">
        <v>-7220</v>
      </c>
      <c r="U297" s="4">
        <v>43</v>
      </c>
      <c r="V297" s="4">
        <v>0</v>
      </c>
      <c r="W297" s="4">
        <v>250</v>
      </c>
      <c r="X297" s="4">
        <v>8</v>
      </c>
      <c r="Y297" s="4" t="s">
        <v>44</v>
      </c>
      <c r="Z297" s="4">
        <v>-215</v>
      </c>
      <c r="AA297" s="4">
        <v>43</v>
      </c>
      <c r="AB297" s="4">
        <v>0</v>
      </c>
      <c r="AC297" s="4">
        <v>280</v>
      </c>
      <c r="AD297" s="4">
        <v>8</v>
      </c>
      <c r="AE297" s="4" t="s">
        <v>44</v>
      </c>
      <c r="AF297" s="4">
        <v>-245</v>
      </c>
      <c r="AG297" s="93">
        <f t="shared" si="300"/>
        <v>128.75536480686696</v>
      </c>
      <c r="AH297" s="96">
        <f t="shared" si="301"/>
        <v>0</v>
      </c>
      <c r="AI297" s="4">
        <f t="shared" si="302"/>
        <v>4230.5334150827712</v>
      </c>
      <c r="AJ297" s="4">
        <f t="shared" si="303"/>
        <v>28.816676885346414</v>
      </c>
      <c r="AK297" s="4" t="e">
        <f t="shared" si="304"/>
        <v>#VALUE!</v>
      </c>
      <c r="AL297" s="17">
        <f t="shared" si="305"/>
        <v>-4130.5947271612504</v>
      </c>
      <c r="AM297" s="4" t="e">
        <f t="shared" si="306"/>
        <v>#VALUE!</v>
      </c>
      <c r="AN297" s="4">
        <f t="shared" si="307"/>
        <v>-4130.5947271612504</v>
      </c>
      <c r="AO297" s="4">
        <f t="shared" si="308"/>
        <v>128.75536480686696</v>
      </c>
      <c r="AP297" s="4">
        <f t="shared" si="309"/>
        <v>0</v>
      </c>
      <c r="AQ297" s="4">
        <f t="shared" si="310"/>
        <v>4432.8632740649909</v>
      </c>
      <c r="AR297" s="4">
        <f t="shared" si="311"/>
        <v>122.62415695892091</v>
      </c>
      <c r="AS297" s="4" t="e">
        <f t="shared" si="312"/>
        <v>#VALUE!</v>
      </c>
      <c r="AT297" s="17">
        <f t="shared" si="313"/>
        <v>-4426.732066217045</v>
      </c>
      <c r="AU297" s="4" t="e">
        <f t="shared" si="314"/>
        <v>#VALUE!</v>
      </c>
      <c r="AV297" s="4">
        <f t="shared" si="315"/>
        <v>-4426.732066217045</v>
      </c>
      <c r="AW297" s="4">
        <f t="shared" si="316"/>
        <v>26.364193746167995</v>
      </c>
      <c r="AX297" s="4">
        <f t="shared" si="317"/>
        <v>0</v>
      </c>
      <c r="AY297" s="4">
        <f t="shared" si="318"/>
        <v>153.28019619865114</v>
      </c>
      <c r="AZ297" s="4">
        <f t="shared" si="319"/>
        <v>4.9049662783568362</v>
      </c>
      <c r="BA297" s="4" t="e">
        <f t="shared" si="320"/>
        <v>#VALUE!</v>
      </c>
      <c r="BB297" s="20">
        <f t="shared" si="321"/>
        <v>-131.82096873083998</v>
      </c>
      <c r="BC297" s="4">
        <f t="shared" si="322"/>
        <v>26.364193746167995</v>
      </c>
      <c r="BD297" s="4">
        <f t="shared" si="323"/>
        <v>0</v>
      </c>
      <c r="BE297" s="4">
        <f t="shared" si="324"/>
        <v>171.67381974248926</v>
      </c>
      <c r="BF297" s="4">
        <f t="shared" si="325"/>
        <v>4.9049662783568362</v>
      </c>
      <c r="BG297" s="4" t="e">
        <f t="shared" si="326"/>
        <v>#VALUE!</v>
      </c>
      <c r="BH297" s="20">
        <f t="shared" si="327"/>
        <v>-150.21459227467813</v>
      </c>
      <c r="BI297" s="194">
        <f t="shared" si="328"/>
        <v>7.3791714614499515E-2</v>
      </c>
      <c r="BJ297" s="184">
        <f t="shared" si="298"/>
        <v>7.3791714614499515E-2</v>
      </c>
    </row>
    <row r="298" spans="1:62" ht="12">
      <c r="A298" s="3" t="s">
        <v>213</v>
      </c>
      <c r="B298" s="4">
        <v>1581</v>
      </c>
      <c r="C298" s="51" t="s">
        <v>214</v>
      </c>
      <c r="D298" s="4">
        <v>13</v>
      </c>
      <c r="E298" s="4">
        <v>620</v>
      </c>
      <c r="F298" s="4">
        <v>0</v>
      </c>
      <c r="G298" s="4">
        <v>7974</v>
      </c>
      <c r="H298" s="4">
        <v>7</v>
      </c>
      <c r="I298" s="4">
        <v>0</v>
      </c>
      <c r="J298" s="4">
        <v>-7361</v>
      </c>
      <c r="K298" s="4">
        <v>0</v>
      </c>
      <c r="L298" s="4">
        <v>-7361</v>
      </c>
      <c r="M298" s="4">
        <v>743</v>
      </c>
      <c r="N298" s="4">
        <v>0</v>
      </c>
      <c r="O298" s="4">
        <v>8803</v>
      </c>
      <c r="P298" s="4">
        <v>7</v>
      </c>
      <c r="Q298" s="4">
        <v>0</v>
      </c>
      <c r="R298" s="4">
        <v>-8067</v>
      </c>
      <c r="S298" s="4">
        <v>0</v>
      </c>
      <c r="T298" s="4">
        <v>-8067</v>
      </c>
      <c r="U298" s="4">
        <v>0</v>
      </c>
      <c r="V298" s="4">
        <v>0</v>
      </c>
      <c r="W298" s="4">
        <v>147</v>
      </c>
      <c r="X298" s="4">
        <v>11</v>
      </c>
      <c r="Y298" s="4">
        <v>0</v>
      </c>
      <c r="Z298" s="4">
        <v>-158</v>
      </c>
      <c r="AA298" s="4">
        <v>0</v>
      </c>
      <c r="AB298" s="4">
        <v>0</v>
      </c>
      <c r="AC298" s="4">
        <v>132</v>
      </c>
      <c r="AD298" s="4">
        <v>11</v>
      </c>
      <c r="AE298" s="4">
        <v>0</v>
      </c>
      <c r="AF298" s="4">
        <v>-143</v>
      </c>
      <c r="AG298" s="93">
        <f t="shared" si="300"/>
        <v>392.15686274509807</v>
      </c>
      <c r="AH298" s="96">
        <f t="shared" si="301"/>
        <v>0</v>
      </c>
      <c r="AI298" s="4">
        <f t="shared" si="302"/>
        <v>5043.6432637571161</v>
      </c>
      <c r="AJ298" s="4">
        <f t="shared" si="303"/>
        <v>4.4275774826059457</v>
      </c>
      <c r="AK298" s="4">
        <f t="shared" si="304"/>
        <v>0</v>
      </c>
      <c r="AL298" s="17">
        <f t="shared" si="305"/>
        <v>-4655.9139784946237</v>
      </c>
      <c r="AM298" s="4">
        <f t="shared" si="306"/>
        <v>0</v>
      </c>
      <c r="AN298" s="4">
        <f t="shared" si="307"/>
        <v>-4655.9139784946237</v>
      </c>
      <c r="AO298" s="4">
        <f t="shared" si="308"/>
        <v>469.95572422517392</v>
      </c>
      <c r="AP298" s="4">
        <f t="shared" si="309"/>
        <v>0</v>
      </c>
      <c r="AQ298" s="4">
        <f t="shared" si="310"/>
        <v>5567.9949399114485</v>
      </c>
      <c r="AR298" s="4">
        <f t="shared" si="311"/>
        <v>4.4275774826059457</v>
      </c>
      <c r="AS298" s="4">
        <f t="shared" si="312"/>
        <v>0</v>
      </c>
      <c r="AT298" s="17">
        <f t="shared" si="313"/>
        <v>-5102.46679316888</v>
      </c>
      <c r="AU298" s="4">
        <f t="shared" si="314"/>
        <v>0</v>
      </c>
      <c r="AV298" s="4">
        <f t="shared" si="315"/>
        <v>-5102.46679316888</v>
      </c>
      <c r="AW298" s="4">
        <f t="shared" si="316"/>
        <v>0</v>
      </c>
      <c r="AX298" s="4">
        <f t="shared" si="317"/>
        <v>0</v>
      </c>
      <c r="AY298" s="4">
        <f t="shared" si="318"/>
        <v>92.979127134724862</v>
      </c>
      <c r="AZ298" s="4">
        <f t="shared" si="319"/>
        <v>6.957621758380772</v>
      </c>
      <c r="BA298" s="4">
        <f t="shared" si="320"/>
        <v>0</v>
      </c>
      <c r="BB298" s="20">
        <f t="shared" si="321"/>
        <v>-99.93674889310563</v>
      </c>
      <c r="BC298" s="4">
        <f t="shared" si="322"/>
        <v>0</v>
      </c>
      <c r="BD298" s="4">
        <f t="shared" si="323"/>
        <v>0</v>
      </c>
      <c r="BE298" s="4">
        <f t="shared" si="324"/>
        <v>83.491461100569254</v>
      </c>
      <c r="BF298" s="4">
        <f t="shared" si="325"/>
        <v>6.957621758380772</v>
      </c>
      <c r="BG298" s="4">
        <f t="shared" si="326"/>
        <v>0</v>
      </c>
      <c r="BH298" s="20">
        <f t="shared" si="327"/>
        <v>-90.449082858950035</v>
      </c>
      <c r="BI298" s="194">
        <f t="shared" si="328"/>
        <v>9.1900518685995358E-2</v>
      </c>
      <c r="BJ298" s="184">
        <f t="shared" si="298"/>
        <v>9.1900518685995358E-2</v>
      </c>
    </row>
    <row r="299" spans="1:62" ht="12">
      <c r="A299" s="3" t="s">
        <v>463</v>
      </c>
      <c r="B299" s="4">
        <v>1513</v>
      </c>
      <c r="C299" s="51" t="s">
        <v>464</v>
      </c>
      <c r="D299" s="4">
        <v>11</v>
      </c>
      <c r="E299" s="4">
        <v>1091</v>
      </c>
      <c r="F299" s="4">
        <v>0</v>
      </c>
      <c r="G299" s="4">
        <v>10370</v>
      </c>
      <c r="H299" s="4">
        <v>17</v>
      </c>
      <c r="I299" s="4">
        <v>0</v>
      </c>
      <c r="J299" s="4">
        <v>-9296</v>
      </c>
      <c r="K299" s="4">
        <v>7</v>
      </c>
      <c r="L299" s="4">
        <v>-9289</v>
      </c>
      <c r="M299" s="4">
        <v>1122</v>
      </c>
      <c r="N299" s="4">
        <v>0</v>
      </c>
      <c r="O299" s="4">
        <v>11423</v>
      </c>
      <c r="P299" s="4">
        <v>4</v>
      </c>
      <c r="Q299" s="4">
        <v>0</v>
      </c>
      <c r="R299" s="4">
        <v>-10305</v>
      </c>
      <c r="S299" s="4">
        <v>7</v>
      </c>
      <c r="T299" s="4">
        <v>-10298</v>
      </c>
      <c r="U299" s="4">
        <v>140</v>
      </c>
      <c r="V299" s="4">
        <v>0</v>
      </c>
      <c r="W299" s="4">
        <v>309</v>
      </c>
      <c r="X299" s="4">
        <v>82</v>
      </c>
      <c r="Y299" s="4">
        <v>0</v>
      </c>
      <c r="Z299" s="4">
        <v>-251</v>
      </c>
      <c r="AA299" s="4">
        <v>0</v>
      </c>
      <c r="AB299" s="4">
        <v>0</v>
      </c>
      <c r="AC299" s="4">
        <v>282</v>
      </c>
      <c r="AD299" s="4">
        <v>0</v>
      </c>
      <c r="AE299" s="4">
        <v>0</v>
      </c>
      <c r="AF299" s="4">
        <v>-282</v>
      </c>
      <c r="AG299" s="93">
        <f t="shared" si="300"/>
        <v>721.08393919365494</v>
      </c>
      <c r="AH299" s="96">
        <f t="shared" si="301"/>
        <v>0</v>
      </c>
      <c r="AI299" s="4">
        <f t="shared" si="302"/>
        <v>6853.9325842696626</v>
      </c>
      <c r="AJ299" s="4">
        <f t="shared" si="303"/>
        <v>11.235955056179776</v>
      </c>
      <c r="AK299" s="4">
        <f t="shared" si="304"/>
        <v>0</v>
      </c>
      <c r="AL299" s="17">
        <f t="shared" si="305"/>
        <v>-6144.0846001321879</v>
      </c>
      <c r="AM299" s="4">
        <f t="shared" si="306"/>
        <v>4.6265697290152019</v>
      </c>
      <c r="AN299" s="4">
        <f t="shared" si="307"/>
        <v>-6139.4580304031724</v>
      </c>
      <c r="AO299" s="4">
        <f t="shared" si="308"/>
        <v>741.57303370786519</v>
      </c>
      <c r="AP299" s="4">
        <f t="shared" si="309"/>
        <v>0</v>
      </c>
      <c r="AQ299" s="4">
        <f t="shared" si="310"/>
        <v>7549.9008592200926</v>
      </c>
      <c r="AR299" s="4">
        <f t="shared" si="311"/>
        <v>2.6437541308658297</v>
      </c>
      <c r="AS299" s="4">
        <f t="shared" si="312"/>
        <v>0</v>
      </c>
      <c r="AT299" s="17">
        <f t="shared" si="313"/>
        <v>-6810.9715796430928</v>
      </c>
      <c r="AU299" s="4">
        <f t="shared" si="314"/>
        <v>4.6265697290152019</v>
      </c>
      <c r="AV299" s="4">
        <f t="shared" si="315"/>
        <v>-6806.3450099140782</v>
      </c>
      <c r="AW299" s="4">
        <f t="shared" si="316"/>
        <v>92.531394580304038</v>
      </c>
      <c r="AX299" s="4">
        <f t="shared" si="317"/>
        <v>0</v>
      </c>
      <c r="AY299" s="4">
        <f t="shared" si="318"/>
        <v>204.23000660938533</v>
      </c>
      <c r="AZ299" s="4">
        <f t="shared" si="319"/>
        <v>54.196959682749501</v>
      </c>
      <c r="BA299" s="4">
        <f t="shared" si="320"/>
        <v>0</v>
      </c>
      <c r="BB299" s="20">
        <f t="shared" si="321"/>
        <v>-165.8955717118308</v>
      </c>
      <c r="BC299" s="4">
        <f t="shared" si="322"/>
        <v>0</v>
      </c>
      <c r="BD299" s="4">
        <f t="shared" si="323"/>
        <v>0</v>
      </c>
      <c r="BE299" s="4">
        <f t="shared" si="324"/>
        <v>186.38466622604099</v>
      </c>
      <c r="BF299" s="4">
        <f t="shared" si="325"/>
        <v>0</v>
      </c>
      <c r="BG299" s="4">
        <f t="shared" si="326"/>
        <v>0</v>
      </c>
      <c r="BH299" s="20">
        <f t="shared" si="327"/>
        <v>-186.38466622604099</v>
      </c>
      <c r="BI299" s="194">
        <f t="shared" si="328"/>
        <v>0.1089347438986068</v>
      </c>
      <c r="BJ299" s="184">
        <f t="shared" si="298"/>
        <v>0.10901467505241103</v>
      </c>
    </row>
    <row r="300" spans="1:62" ht="12">
      <c r="A300" s="3" t="s">
        <v>333</v>
      </c>
      <c r="B300" s="4">
        <v>1489</v>
      </c>
      <c r="C300" s="51" t="s">
        <v>334</v>
      </c>
      <c r="D300" s="4">
        <v>13</v>
      </c>
      <c r="E300" s="4">
        <v>831</v>
      </c>
      <c r="F300" s="4">
        <v>0</v>
      </c>
      <c r="G300" s="4">
        <v>7888</v>
      </c>
      <c r="H300" s="4">
        <v>1</v>
      </c>
      <c r="I300" s="4">
        <v>0</v>
      </c>
      <c r="J300" s="4">
        <v>-7058</v>
      </c>
      <c r="K300" s="4">
        <v>0</v>
      </c>
      <c r="L300" s="4">
        <v>-7058</v>
      </c>
      <c r="M300" s="4">
        <v>916</v>
      </c>
      <c r="N300" s="4">
        <v>0</v>
      </c>
      <c r="O300" s="4">
        <v>8224</v>
      </c>
      <c r="P300" s="4">
        <v>1</v>
      </c>
      <c r="Q300" s="4">
        <v>0</v>
      </c>
      <c r="R300" s="4">
        <v>-7309</v>
      </c>
      <c r="S300" s="4">
        <v>4</v>
      </c>
      <c r="T300" s="4">
        <v>-7305</v>
      </c>
      <c r="U300" s="4">
        <v>0</v>
      </c>
      <c r="V300" s="4">
        <v>0</v>
      </c>
      <c r="W300" s="4">
        <v>141</v>
      </c>
      <c r="X300" s="4">
        <v>0</v>
      </c>
      <c r="Y300" s="4">
        <v>0</v>
      </c>
      <c r="Z300" s="4">
        <v>-141</v>
      </c>
      <c r="AA300" s="4">
        <v>0</v>
      </c>
      <c r="AB300" s="4">
        <v>0</v>
      </c>
      <c r="AC300" s="4">
        <v>145</v>
      </c>
      <c r="AD300" s="4">
        <v>0</v>
      </c>
      <c r="AE300" s="4">
        <v>0</v>
      </c>
      <c r="AF300" s="4">
        <v>-145</v>
      </c>
      <c r="AG300" s="93">
        <f t="shared" si="300"/>
        <v>558.09267965077231</v>
      </c>
      <c r="AH300" s="96">
        <f t="shared" si="301"/>
        <v>0</v>
      </c>
      <c r="AI300" s="4">
        <f t="shared" si="302"/>
        <v>5297.5151108126256</v>
      </c>
      <c r="AJ300" s="4">
        <f t="shared" si="303"/>
        <v>0.67159167226326388</v>
      </c>
      <c r="AK300" s="4">
        <f t="shared" si="304"/>
        <v>0</v>
      </c>
      <c r="AL300" s="17">
        <f t="shared" si="305"/>
        <v>-4740.0940228341169</v>
      </c>
      <c r="AM300" s="4">
        <f t="shared" si="306"/>
        <v>0</v>
      </c>
      <c r="AN300" s="4">
        <f t="shared" si="307"/>
        <v>-4740.0940228341169</v>
      </c>
      <c r="AO300" s="4">
        <f t="shared" si="308"/>
        <v>615.17797179314971</v>
      </c>
      <c r="AP300" s="4">
        <f t="shared" si="309"/>
        <v>0</v>
      </c>
      <c r="AQ300" s="4">
        <f t="shared" si="310"/>
        <v>5523.1699126930826</v>
      </c>
      <c r="AR300" s="4">
        <f t="shared" si="311"/>
        <v>0.67159167226326388</v>
      </c>
      <c r="AS300" s="4">
        <f t="shared" si="312"/>
        <v>0</v>
      </c>
      <c r="AT300" s="17">
        <f t="shared" si="313"/>
        <v>-4908.6635325721963</v>
      </c>
      <c r="AU300" s="4">
        <f t="shared" si="314"/>
        <v>2.6863666890530555</v>
      </c>
      <c r="AV300" s="4">
        <f t="shared" si="315"/>
        <v>-4905.9771658831432</v>
      </c>
      <c r="AW300" s="4">
        <f t="shared" si="316"/>
        <v>0</v>
      </c>
      <c r="AX300" s="4">
        <f t="shared" si="317"/>
        <v>0</v>
      </c>
      <c r="AY300" s="4">
        <f t="shared" si="318"/>
        <v>94.694425789120217</v>
      </c>
      <c r="AZ300" s="4">
        <f t="shared" si="319"/>
        <v>0</v>
      </c>
      <c r="BA300" s="4">
        <f t="shared" si="320"/>
        <v>0</v>
      </c>
      <c r="BB300" s="20">
        <f t="shared" si="321"/>
        <v>-94.694425789120217</v>
      </c>
      <c r="BC300" s="4">
        <f t="shared" si="322"/>
        <v>0</v>
      </c>
      <c r="BD300" s="4">
        <f t="shared" si="323"/>
        <v>0</v>
      </c>
      <c r="BE300" s="4">
        <f t="shared" si="324"/>
        <v>97.380792478173277</v>
      </c>
      <c r="BF300" s="4">
        <f t="shared" si="325"/>
        <v>0</v>
      </c>
      <c r="BG300" s="4">
        <f t="shared" si="326"/>
        <v>0</v>
      </c>
      <c r="BH300" s="20">
        <f t="shared" si="327"/>
        <v>-97.380792478173277</v>
      </c>
      <c r="BI300" s="194">
        <f t="shared" si="328"/>
        <v>3.5421586331434884E-2</v>
      </c>
      <c r="BJ300" s="184">
        <f t="shared" si="298"/>
        <v>3.4865953604667377E-2</v>
      </c>
    </row>
    <row r="301" spans="1:62" ht="12">
      <c r="A301" s="3" t="s">
        <v>547</v>
      </c>
      <c r="B301" s="4">
        <v>1478</v>
      </c>
      <c r="C301" s="51" t="s">
        <v>548</v>
      </c>
      <c r="D301" s="4">
        <v>11</v>
      </c>
      <c r="E301" s="4">
        <v>703</v>
      </c>
      <c r="F301" s="4">
        <v>0</v>
      </c>
      <c r="G301" s="4">
        <v>8987</v>
      </c>
      <c r="H301" s="4">
        <v>5</v>
      </c>
      <c r="I301" s="4">
        <v>0</v>
      </c>
      <c r="J301" s="4">
        <v>-8289</v>
      </c>
      <c r="K301" s="4">
        <v>4</v>
      </c>
      <c r="L301" s="4">
        <v>-8285</v>
      </c>
      <c r="M301" s="4">
        <v>532</v>
      </c>
      <c r="N301" s="4">
        <v>0</v>
      </c>
      <c r="O301" s="4">
        <v>9254</v>
      </c>
      <c r="P301" s="4">
        <v>5</v>
      </c>
      <c r="Q301" s="4">
        <v>0</v>
      </c>
      <c r="R301" s="4">
        <v>-8727</v>
      </c>
      <c r="S301" s="4">
        <v>8</v>
      </c>
      <c r="T301" s="4">
        <v>-8719</v>
      </c>
      <c r="U301" s="4">
        <v>0</v>
      </c>
      <c r="V301" s="4">
        <v>0</v>
      </c>
      <c r="W301" s="4">
        <v>161</v>
      </c>
      <c r="X301" s="4">
        <v>1</v>
      </c>
      <c r="Y301" s="4">
        <v>0</v>
      </c>
      <c r="Z301" s="4">
        <v>-162</v>
      </c>
      <c r="AA301" s="4">
        <v>0</v>
      </c>
      <c r="AB301" s="4">
        <v>0</v>
      </c>
      <c r="AC301" s="4">
        <v>166</v>
      </c>
      <c r="AD301" s="4">
        <v>1</v>
      </c>
      <c r="AE301" s="4">
        <v>0</v>
      </c>
      <c r="AF301" s="4">
        <v>-167</v>
      </c>
      <c r="AG301" s="93">
        <f t="shared" si="300"/>
        <v>475.64276048714481</v>
      </c>
      <c r="AH301" s="96">
        <f t="shared" si="301"/>
        <v>0</v>
      </c>
      <c r="AI301" s="4">
        <f t="shared" si="302"/>
        <v>6080.5142083897163</v>
      </c>
      <c r="AJ301" s="4">
        <f t="shared" si="303"/>
        <v>3.3829499323410013</v>
      </c>
      <c r="AK301" s="4">
        <f t="shared" si="304"/>
        <v>0</v>
      </c>
      <c r="AL301" s="17">
        <f t="shared" si="305"/>
        <v>-5608.2543978349122</v>
      </c>
      <c r="AM301" s="4">
        <f t="shared" si="306"/>
        <v>2.7063599458728009</v>
      </c>
      <c r="AN301" s="4">
        <f t="shared" si="307"/>
        <v>-5605.5480378890388</v>
      </c>
      <c r="AO301" s="4">
        <f t="shared" si="308"/>
        <v>359.94587280108254</v>
      </c>
      <c r="AP301" s="4">
        <f t="shared" si="309"/>
        <v>0</v>
      </c>
      <c r="AQ301" s="4">
        <f t="shared" si="310"/>
        <v>6261.1637347767255</v>
      </c>
      <c r="AR301" s="4">
        <f t="shared" si="311"/>
        <v>3.3829499323410013</v>
      </c>
      <c r="AS301" s="4">
        <f t="shared" si="312"/>
        <v>0</v>
      </c>
      <c r="AT301" s="17">
        <f t="shared" si="313"/>
        <v>-5904.6008119079834</v>
      </c>
      <c r="AU301" s="4">
        <f t="shared" si="314"/>
        <v>5.4127198917456019</v>
      </c>
      <c r="AV301" s="4">
        <f t="shared" si="315"/>
        <v>-5899.1880920162384</v>
      </c>
      <c r="AW301" s="4">
        <f t="shared" si="316"/>
        <v>0</v>
      </c>
      <c r="AX301" s="4">
        <f t="shared" si="317"/>
        <v>0</v>
      </c>
      <c r="AY301" s="4">
        <f t="shared" si="318"/>
        <v>108.93098782138024</v>
      </c>
      <c r="AZ301" s="4">
        <f t="shared" si="319"/>
        <v>0.67658998646820023</v>
      </c>
      <c r="BA301" s="4">
        <f t="shared" si="320"/>
        <v>0</v>
      </c>
      <c r="BB301" s="20">
        <f t="shared" si="321"/>
        <v>-109.60757780784844</v>
      </c>
      <c r="BC301" s="4">
        <f t="shared" si="322"/>
        <v>0</v>
      </c>
      <c r="BD301" s="4">
        <f t="shared" si="323"/>
        <v>0</v>
      </c>
      <c r="BE301" s="4">
        <f t="shared" si="324"/>
        <v>112.31393775372125</v>
      </c>
      <c r="BF301" s="4">
        <f t="shared" si="325"/>
        <v>0.67658998646820023</v>
      </c>
      <c r="BG301" s="4">
        <f t="shared" si="326"/>
        <v>0</v>
      </c>
      <c r="BH301" s="20">
        <f t="shared" si="327"/>
        <v>-112.99052774018945</v>
      </c>
      <c r="BI301" s="194">
        <f t="shared" si="328"/>
        <v>5.2419831972547515E-2</v>
      </c>
      <c r="BJ301" s="184">
        <f t="shared" si="298"/>
        <v>5.1971114004972341E-2</v>
      </c>
    </row>
    <row r="302" spans="1:62" ht="12">
      <c r="A302" s="3" t="s">
        <v>55</v>
      </c>
      <c r="B302" s="4">
        <v>1361</v>
      </c>
      <c r="C302" s="51" t="s">
        <v>56</v>
      </c>
      <c r="D302" s="4">
        <v>10</v>
      </c>
      <c r="E302" s="4">
        <v>63</v>
      </c>
      <c r="F302" s="4">
        <v>0</v>
      </c>
      <c r="G302" s="4">
        <v>6579</v>
      </c>
      <c r="H302" s="4">
        <v>0</v>
      </c>
      <c r="I302" s="4">
        <v>0</v>
      </c>
      <c r="J302" s="4">
        <v>-6516</v>
      </c>
      <c r="K302" s="4">
        <v>35</v>
      </c>
      <c r="L302" s="4">
        <v>-6481</v>
      </c>
      <c r="M302" s="4">
        <v>50</v>
      </c>
      <c r="N302" s="4">
        <v>0</v>
      </c>
      <c r="O302" s="4">
        <v>6642</v>
      </c>
      <c r="P302" s="4">
        <v>0</v>
      </c>
      <c r="Q302" s="4">
        <v>0</v>
      </c>
      <c r="R302" s="4">
        <v>-6592</v>
      </c>
      <c r="S302" s="4">
        <v>35</v>
      </c>
      <c r="T302" s="4">
        <v>-6557</v>
      </c>
      <c r="U302" s="4">
        <v>0</v>
      </c>
      <c r="V302" s="4">
        <v>0</v>
      </c>
      <c r="W302" s="4">
        <v>130</v>
      </c>
      <c r="X302" s="4">
        <v>0</v>
      </c>
      <c r="Y302" s="4">
        <v>0</v>
      </c>
      <c r="Z302" s="4">
        <v>-130</v>
      </c>
      <c r="AA302" s="4">
        <v>0</v>
      </c>
      <c r="AB302" s="4">
        <v>0</v>
      </c>
      <c r="AC302" s="4">
        <v>146</v>
      </c>
      <c r="AD302" s="4">
        <v>0</v>
      </c>
      <c r="AE302" s="4">
        <v>0</v>
      </c>
      <c r="AF302" s="4">
        <v>-146</v>
      </c>
      <c r="AG302" s="93">
        <f t="shared" si="300"/>
        <v>46.289493019838353</v>
      </c>
      <c r="AH302" s="96">
        <f t="shared" si="301"/>
        <v>0</v>
      </c>
      <c r="AI302" s="4">
        <f t="shared" si="302"/>
        <v>4833.9456282145484</v>
      </c>
      <c r="AJ302" s="4">
        <f t="shared" si="303"/>
        <v>0</v>
      </c>
      <c r="AK302" s="4">
        <f t="shared" si="304"/>
        <v>0</v>
      </c>
      <c r="AL302" s="17">
        <f t="shared" si="305"/>
        <v>-4787.6561351947093</v>
      </c>
      <c r="AM302" s="4">
        <f t="shared" si="306"/>
        <v>25.716385011021309</v>
      </c>
      <c r="AN302" s="4">
        <f t="shared" si="307"/>
        <v>-4761.9397501836884</v>
      </c>
      <c r="AO302" s="4">
        <f t="shared" si="308"/>
        <v>36.737692872887585</v>
      </c>
      <c r="AP302" s="4">
        <f t="shared" si="309"/>
        <v>0</v>
      </c>
      <c r="AQ302" s="4">
        <f t="shared" si="310"/>
        <v>4880.2351212343865</v>
      </c>
      <c r="AR302" s="4">
        <f t="shared" si="311"/>
        <v>0</v>
      </c>
      <c r="AS302" s="4">
        <f t="shared" si="312"/>
        <v>0</v>
      </c>
      <c r="AT302" s="17">
        <f t="shared" si="313"/>
        <v>-4843.4974283614993</v>
      </c>
      <c r="AU302" s="4">
        <f t="shared" si="314"/>
        <v>25.716385011021309</v>
      </c>
      <c r="AV302" s="4">
        <f t="shared" si="315"/>
        <v>-4817.7810433504774</v>
      </c>
      <c r="AW302" s="4">
        <f t="shared" si="316"/>
        <v>0</v>
      </c>
      <c r="AX302" s="4">
        <f t="shared" si="317"/>
        <v>0</v>
      </c>
      <c r="AY302" s="4">
        <f t="shared" si="318"/>
        <v>95.518001469507709</v>
      </c>
      <c r="AZ302" s="4">
        <f t="shared" si="319"/>
        <v>0</v>
      </c>
      <c r="BA302" s="4">
        <f t="shared" si="320"/>
        <v>0</v>
      </c>
      <c r="BB302" s="20">
        <f t="shared" si="321"/>
        <v>-95.518001469507709</v>
      </c>
      <c r="BC302" s="4">
        <f t="shared" si="322"/>
        <v>0</v>
      </c>
      <c r="BD302" s="4">
        <f t="shared" si="323"/>
        <v>0</v>
      </c>
      <c r="BE302" s="4">
        <f t="shared" si="324"/>
        <v>107.27406318883175</v>
      </c>
      <c r="BF302" s="4">
        <f t="shared" si="325"/>
        <v>0</v>
      </c>
      <c r="BG302" s="4">
        <f t="shared" si="326"/>
        <v>0</v>
      </c>
      <c r="BH302" s="20">
        <f t="shared" si="327"/>
        <v>-107.27406318883175</v>
      </c>
      <c r="BI302" s="194">
        <f t="shared" si="328"/>
        <v>1.384291303039431E-2</v>
      </c>
      <c r="BJ302" s="184">
        <f t="shared" si="298"/>
        <v>1.3916200272273471E-2</v>
      </c>
    </row>
    <row r="303" spans="1:62" ht="12">
      <c r="A303" s="3" t="s">
        <v>503</v>
      </c>
      <c r="B303" s="4">
        <v>1352</v>
      </c>
      <c r="C303" s="51" t="s">
        <v>504</v>
      </c>
      <c r="D303" s="4">
        <v>4</v>
      </c>
      <c r="E303" s="4">
        <v>0</v>
      </c>
      <c r="F303" s="4" t="s">
        <v>44</v>
      </c>
      <c r="G303" s="4">
        <v>6279</v>
      </c>
      <c r="H303" s="4" t="s">
        <v>44</v>
      </c>
      <c r="I303" s="4" t="s">
        <v>44</v>
      </c>
      <c r="J303" s="4">
        <v>-6279</v>
      </c>
      <c r="K303" s="4" t="s">
        <v>44</v>
      </c>
      <c r="L303" s="4">
        <v>-6279</v>
      </c>
      <c r="M303" s="4">
        <v>0</v>
      </c>
      <c r="N303" s="4" t="s">
        <v>44</v>
      </c>
      <c r="O303" s="4">
        <v>6126</v>
      </c>
      <c r="P303" s="4" t="s">
        <v>44</v>
      </c>
      <c r="Q303" s="4" t="s">
        <v>44</v>
      </c>
      <c r="R303" s="4">
        <v>-6126</v>
      </c>
      <c r="S303" s="4" t="s">
        <v>44</v>
      </c>
      <c r="T303" s="4">
        <v>-6126</v>
      </c>
      <c r="U303" s="4" t="s">
        <v>44</v>
      </c>
      <c r="V303" s="4" t="s">
        <v>44</v>
      </c>
      <c r="W303" s="4">
        <v>172</v>
      </c>
      <c r="X303" s="4" t="s">
        <v>44</v>
      </c>
      <c r="Y303" s="4" t="s">
        <v>44</v>
      </c>
      <c r="Z303" s="4">
        <v>-172</v>
      </c>
      <c r="AA303" s="4" t="s">
        <v>44</v>
      </c>
      <c r="AB303" s="4" t="s">
        <v>44</v>
      </c>
      <c r="AC303" s="4">
        <v>165</v>
      </c>
      <c r="AD303" s="4" t="s">
        <v>44</v>
      </c>
      <c r="AE303" s="4" t="s">
        <v>44</v>
      </c>
      <c r="AF303" s="4">
        <v>-165</v>
      </c>
      <c r="AG303" s="93">
        <f t="shared" si="300"/>
        <v>0</v>
      </c>
      <c r="AH303" s="96" t="e">
        <f t="shared" si="301"/>
        <v>#VALUE!</v>
      </c>
      <c r="AI303" s="4">
        <f t="shared" si="302"/>
        <v>4644.2307692307695</v>
      </c>
      <c r="AJ303" s="4" t="e">
        <f t="shared" si="303"/>
        <v>#VALUE!</v>
      </c>
      <c r="AK303" s="4" t="e">
        <f t="shared" si="304"/>
        <v>#VALUE!</v>
      </c>
      <c r="AL303" s="17">
        <f t="shared" si="305"/>
        <v>-4644.2307692307695</v>
      </c>
      <c r="AM303" s="4" t="e">
        <f t="shared" si="306"/>
        <v>#VALUE!</v>
      </c>
      <c r="AN303" s="4">
        <f t="shared" si="307"/>
        <v>-4644.2307692307695</v>
      </c>
      <c r="AO303" s="4">
        <f t="shared" si="308"/>
        <v>0</v>
      </c>
      <c r="AP303" s="4" t="e">
        <f t="shared" si="309"/>
        <v>#VALUE!</v>
      </c>
      <c r="AQ303" s="4">
        <f t="shared" si="310"/>
        <v>4531.0650887573966</v>
      </c>
      <c r="AR303" s="4" t="e">
        <f t="shared" si="311"/>
        <v>#VALUE!</v>
      </c>
      <c r="AS303" s="4" t="e">
        <f t="shared" si="312"/>
        <v>#VALUE!</v>
      </c>
      <c r="AT303" s="17">
        <f t="shared" si="313"/>
        <v>-4531.0650887573966</v>
      </c>
      <c r="AU303" s="4" t="e">
        <f t="shared" si="314"/>
        <v>#VALUE!</v>
      </c>
      <c r="AV303" s="4">
        <f t="shared" si="315"/>
        <v>-4531.0650887573966</v>
      </c>
      <c r="AW303" s="4" t="e">
        <f t="shared" si="316"/>
        <v>#VALUE!</v>
      </c>
      <c r="AX303" s="4" t="e">
        <f t="shared" si="317"/>
        <v>#VALUE!</v>
      </c>
      <c r="AY303" s="4">
        <f t="shared" si="318"/>
        <v>127.2189349112426</v>
      </c>
      <c r="AZ303" s="4" t="e">
        <f t="shared" si="319"/>
        <v>#VALUE!</v>
      </c>
      <c r="BA303" s="4" t="e">
        <f t="shared" si="320"/>
        <v>#VALUE!</v>
      </c>
      <c r="BB303" s="20">
        <f t="shared" si="321"/>
        <v>-127.2189349112426</v>
      </c>
      <c r="BC303" s="4" t="e">
        <f t="shared" si="322"/>
        <v>#VALUE!</v>
      </c>
      <c r="BD303" s="4" t="e">
        <f t="shared" si="323"/>
        <v>#VALUE!</v>
      </c>
      <c r="BE303" s="4">
        <f t="shared" si="324"/>
        <v>122.0414201183432</v>
      </c>
      <c r="BF303" s="4" t="e">
        <f t="shared" si="325"/>
        <v>#VALUE!</v>
      </c>
      <c r="BG303" s="4" t="e">
        <f t="shared" si="326"/>
        <v>#VALUE!</v>
      </c>
      <c r="BH303" s="20">
        <f t="shared" si="327"/>
        <v>-122.0414201183432</v>
      </c>
      <c r="BI303" s="194">
        <f t="shared" si="328"/>
        <v>-2.4802356223841304E-2</v>
      </c>
      <c r="BJ303" s="184">
        <f t="shared" si="298"/>
        <v>-2.4802356223841304E-2</v>
      </c>
    </row>
    <row r="304" spans="1:62" ht="12">
      <c r="A304" s="3" t="s">
        <v>369</v>
      </c>
      <c r="B304" s="4">
        <v>1337</v>
      </c>
      <c r="C304" s="51" t="s">
        <v>370</v>
      </c>
      <c r="D304" s="4">
        <v>2</v>
      </c>
      <c r="E304" s="4">
        <v>520</v>
      </c>
      <c r="F304" s="4">
        <v>0</v>
      </c>
      <c r="G304" s="4">
        <v>5366</v>
      </c>
      <c r="H304" s="4">
        <v>0</v>
      </c>
      <c r="I304" s="4">
        <v>0</v>
      </c>
      <c r="J304" s="4">
        <v>-4846</v>
      </c>
      <c r="K304" s="4">
        <v>25</v>
      </c>
      <c r="L304" s="4">
        <v>-4821</v>
      </c>
      <c r="M304" s="4">
        <v>509</v>
      </c>
      <c r="N304" s="4">
        <v>0</v>
      </c>
      <c r="O304" s="4">
        <v>5635</v>
      </c>
      <c r="P304" s="4">
        <v>0</v>
      </c>
      <c r="Q304" s="4">
        <v>0</v>
      </c>
      <c r="R304" s="4">
        <v>-5126</v>
      </c>
      <c r="S304" s="4">
        <v>65</v>
      </c>
      <c r="T304" s="4">
        <v>-5061</v>
      </c>
      <c r="U304" s="4">
        <v>0</v>
      </c>
      <c r="V304" s="4">
        <v>0</v>
      </c>
      <c r="W304" s="4">
        <v>96</v>
      </c>
      <c r="X304" s="4">
        <v>0</v>
      </c>
      <c r="Y304" s="4">
        <v>0</v>
      </c>
      <c r="Z304" s="4">
        <v>-96</v>
      </c>
      <c r="AA304" s="4">
        <v>0</v>
      </c>
      <c r="AB304" s="4">
        <v>0</v>
      </c>
      <c r="AC304" s="4">
        <v>102</v>
      </c>
      <c r="AD304" s="4">
        <v>0</v>
      </c>
      <c r="AE304" s="4">
        <v>0</v>
      </c>
      <c r="AF304" s="4">
        <v>-102</v>
      </c>
      <c r="AG304" s="93">
        <f t="shared" si="300"/>
        <v>388.93044128646221</v>
      </c>
      <c r="AH304" s="96">
        <f t="shared" si="301"/>
        <v>0</v>
      </c>
      <c r="AI304" s="4">
        <f t="shared" si="302"/>
        <v>4013.462976813762</v>
      </c>
      <c r="AJ304" s="4">
        <f t="shared" si="303"/>
        <v>0</v>
      </c>
      <c r="AK304" s="4">
        <f t="shared" si="304"/>
        <v>0</v>
      </c>
      <c r="AL304" s="17">
        <f t="shared" si="305"/>
        <v>-3624.5325355272998</v>
      </c>
      <c r="AM304" s="4">
        <f t="shared" si="306"/>
        <v>18.698578908002993</v>
      </c>
      <c r="AN304" s="4">
        <f t="shared" si="307"/>
        <v>-3605.8339566192967</v>
      </c>
      <c r="AO304" s="4">
        <f t="shared" si="308"/>
        <v>380.70306656694089</v>
      </c>
      <c r="AP304" s="4">
        <f t="shared" si="309"/>
        <v>0</v>
      </c>
      <c r="AQ304" s="4">
        <f t="shared" si="310"/>
        <v>4214.6596858638741</v>
      </c>
      <c r="AR304" s="4">
        <f t="shared" si="311"/>
        <v>0</v>
      </c>
      <c r="AS304" s="4">
        <f t="shared" si="312"/>
        <v>0</v>
      </c>
      <c r="AT304" s="17">
        <f t="shared" si="313"/>
        <v>-3833.9566192969332</v>
      </c>
      <c r="AU304" s="4">
        <f t="shared" si="314"/>
        <v>48.616305160807777</v>
      </c>
      <c r="AV304" s="4">
        <f t="shared" si="315"/>
        <v>-3785.3403141361255</v>
      </c>
      <c r="AW304" s="4">
        <f t="shared" si="316"/>
        <v>0</v>
      </c>
      <c r="AX304" s="4">
        <f t="shared" si="317"/>
        <v>0</v>
      </c>
      <c r="AY304" s="4">
        <f t="shared" si="318"/>
        <v>71.802543006731483</v>
      </c>
      <c r="AZ304" s="4">
        <f t="shared" si="319"/>
        <v>0</v>
      </c>
      <c r="BA304" s="4">
        <f t="shared" si="320"/>
        <v>0</v>
      </c>
      <c r="BB304" s="20">
        <f t="shared" si="321"/>
        <v>-71.802543006731483</v>
      </c>
      <c r="BC304" s="4">
        <f t="shared" si="322"/>
        <v>0</v>
      </c>
      <c r="BD304" s="4">
        <f t="shared" si="323"/>
        <v>0</v>
      </c>
      <c r="BE304" s="4">
        <f t="shared" si="324"/>
        <v>76.29020194465221</v>
      </c>
      <c r="BF304" s="4">
        <f t="shared" si="325"/>
        <v>0</v>
      </c>
      <c r="BG304" s="4">
        <f t="shared" si="326"/>
        <v>0</v>
      </c>
      <c r="BH304" s="20">
        <f t="shared" si="327"/>
        <v>-76.29020194465221</v>
      </c>
      <c r="BI304" s="194">
        <f t="shared" si="328"/>
        <v>5.7871307163091856E-2</v>
      </c>
      <c r="BJ304" s="184">
        <f t="shared" si="298"/>
        <v>5.0030506406345321E-2</v>
      </c>
    </row>
    <row r="305" spans="1:62" ht="12">
      <c r="A305" s="3" t="s">
        <v>173</v>
      </c>
      <c r="B305" s="4">
        <v>1311</v>
      </c>
      <c r="C305" s="51" t="s">
        <v>174</v>
      </c>
      <c r="D305" s="4">
        <v>13</v>
      </c>
      <c r="E305" s="4">
        <v>30</v>
      </c>
      <c r="F305" s="4">
        <v>0</v>
      </c>
      <c r="G305" s="4">
        <v>7011</v>
      </c>
      <c r="H305" s="4">
        <v>0</v>
      </c>
      <c r="I305" s="4" t="s">
        <v>44</v>
      </c>
      <c r="J305" s="4">
        <v>-6981</v>
      </c>
      <c r="K305" s="4">
        <v>0</v>
      </c>
      <c r="L305" s="4">
        <v>-6981</v>
      </c>
      <c r="M305" s="4">
        <v>28</v>
      </c>
      <c r="N305" s="4">
        <v>0</v>
      </c>
      <c r="O305" s="4">
        <v>7425</v>
      </c>
      <c r="P305" s="4">
        <v>0</v>
      </c>
      <c r="Q305" s="4" t="s">
        <v>44</v>
      </c>
      <c r="R305" s="4">
        <v>-7397</v>
      </c>
      <c r="S305" s="4">
        <v>0</v>
      </c>
      <c r="T305" s="4">
        <v>-7397</v>
      </c>
      <c r="U305" s="4">
        <v>0</v>
      </c>
      <c r="V305" s="4">
        <v>0</v>
      </c>
      <c r="W305" s="4">
        <v>127</v>
      </c>
      <c r="X305" s="4">
        <v>0</v>
      </c>
      <c r="Y305" s="4">
        <v>0</v>
      </c>
      <c r="Z305" s="4">
        <v>-127</v>
      </c>
      <c r="AA305" s="4">
        <v>0</v>
      </c>
      <c r="AB305" s="4">
        <v>0</v>
      </c>
      <c r="AC305" s="4">
        <v>129</v>
      </c>
      <c r="AD305" s="4">
        <v>0</v>
      </c>
      <c r="AE305" s="4">
        <v>0</v>
      </c>
      <c r="AF305" s="4">
        <v>-129</v>
      </c>
      <c r="AG305" s="93">
        <f t="shared" si="300"/>
        <v>22.883295194508008</v>
      </c>
      <c r="AH305" s="96">
        <f t="shared" si="301"/>
        <v>0</v>
      </c>
      <c r="AI305" s="4">
        <f t="shared" si="302"/>
        <v>5347.826086956522</v>
      </c>
      <c r="AJ305" s="4">
        <f t="shared" si="303"/>
        <v>0</v>
      </c>
      <c r="AK305" s="4" t="e">
        <f t="shared" si="304"/>
        <v>#VALUE!</v>
      </c>
      <c r="AL305" s="17">
        <f t="shared" si="305"/>
        <v>-5324.9427917620142</v>
      </c>
      <c r="AM305" s="4">
        <f t="shared" si="306"/>
        <v>0</v>
      </c>
      <c r="AN305" s="4">
        <f t="shared" si="307"/>
        <v>-5324.9427917620142</v>
      </c>
      <c r="AO305" s="4">
        <f t="shared" si="308"/>
        <v>21.357742181540807</v>
      </c>
      <c r="AP305" s="4">
        <f t="shared" si="309"/>
        <v>0</v>
      </c>
      <c r="AQ305" s="4">
        <f t="shared" si="310"/>
        <v>5663.6155606407319</v>
      </c>
      <c r="AR305" s="4">
        <f t="shared" si="311"/>
        <v>0</v>
      </c>
      <c r="AS305" s="4" t="e">
        <f t="shared" si="312"/>
        <v>#VALUE!</v>
      </c>
      <c r="AT305" s="17">
        <f t="shared" si="313"/>
        <v>-5642.2578184591912</v>
      </c>
      <c r="AU305" s="4">
        <f t="shared" si="314"/>
        <v>0</v>
      </c>
      <c r="AV305" s="4">
        <f t="shared" si="315"/>
        <v>-5642.2578184591912</v>
      </c>
      <c r="AW305" s="4">
        <f t="shared" si="316"/>
        <v>0</v>
      </c>
      <c r="AX305" s="4">
        <f t="shared" si="317"/>
        <v>0</v>
      </c>
      <c r="AY305" s="4">
        <f t="shared" si="318"/>
        <v>96.872616323417233</v>
      </c>
      <c r="AZ305" s="4">
        <f t="shared" si="319"/>
        <v>0</v>
      </c>
      <c r="BA305" s="4">
        <f t="shared" si="320"/>
        <v>0</v>
      </c>
      <c r="BB305" s="20">
        <f t="shared" si="321"/>
        <v>-96.872616323417233</v>
      </c>
      <c r="BC305" s="4">
        <f t="shared" si="322"/>
        <v>0</v>
      </c>
      <c r="BD305" s="4">
        <f t="shared" si="323"/>
        <v>0</v>
      </c>
      <c r="BE305" s="4">
        <f t="shared" si="324"/>
        <v>98.398169336384441</v>
      </c>
      <c r="BF305" s="4">
        <f t="shared" si="325"/>
        <v>0</v>
      </c>
      <c r="BG305" s="4">
        <f t="shared" si="326"/>
        <v>0</v>
      </c>
      <c r="BH305" s="20">
        <f t="shared" si="327"/>
        <v>-98.398169336384441</v>
      </c>
      <c r="BI305" s="194">
        <f t="shared" si="328"/>
        <v>5.880697805289814E-2</v>
      </c>
      <c r="BJ305" s="184">
        <f t="shared" si="298"/>
        <v>5.880697805289814E-2</v>
      </c>
    </row>
    <row r="306" spans="1:62" ht="12">
      <c r="A306" s="3" t="s">
        <v>185</v>
      </c>
      <c r="B306" s="4">
        <v>1288</v>
      </c>
      <c r="C306" s="51" t="s">
        <v>186</v>
      </c>
      <c r="D306" s="4">
        <v>15</v>
      </c>
      <c r="E306" s="4">
        <v>801</v>
      </c>
      <c r="F306" s="4">
        <v>0</v>
      </c>
      <c r="G306" s="4">
        <v>7602</v>
      </c>
      <c r="H306" s="4">
        <v>5</v>
      </c>
      <c r="I306" s="4">
        <v>0</v>
      </c>
      <c r="J306" s="4">
        <v>-6806</v>
      </c>
      <c r="K306" s="4">
        <v>0</v>
      </c>
      <c r="L306" s="4">
        <v>-6806</v>
      </c>
      <c r="M306" s="4">
        <v>0</v>
      </c>
      <c r="N306" s="4">
        <v>0</v>
      </c>
      <c r="O306" s="4">
        <v>7118</v>
      </c>
      <c r="P306" s="4">
        <v>0</v>
      </c>
      <c r="Q306" s="4" t="s">
        <v>44</v>
      </c>
      <c r="R306" s="4">
        <v>-7118</v>
      </c>
      <c r="S306" s="4">
        <v>0</v>
      </c>
      <c r="T306" s="4">
        <v>-7118</v>
      </c>
      <c r="U306" s="4">
        <v>25</v>
      </c>
      <c r="V306" s="4">
        <v>0</v>
      </c>
      <c r="W306" s="4">
        <v>96</v>
      </c>
      <c r="X306" s="4">
        <v>0</v>
      </c>
      <c r="Y306" s="4">
        <v>0</v>
      </c>
      <c r="Z306" s="4">
        <v>-71</v>
      </c>
      <c r="AA306" s="4">
        <v>25</v>
      </c>
      <c r="AB306" s="4">
        <v>0</v>
      </c>
      <c r="AC306" s="4">
        <v>100</v>
      </c>
      <c r="AD306" s="4">
        <v>0</v>
      </c>
      <c r="AE306" s="4">
        <v>0</v>
      </c>
      <c r="AF306" s="4">
        <v>-75</v>
      </c>
      <c r="AG306" s="93">
        <f t="shared" si="300"/>
        <v>621.89440993788821</v>
      </c>
      <c r="AH306" s="96">
        <f t="shared" si="301"/>
        <v>0</v>
      </c>
      <c r="AI306" s="4">
        <f t="shared" si="302"/>
        <v>5902.173913043478</v>
      </c>
      <c r="AJ306" s="4">
        <f t="shared" si="303"/>
        <v>3.8819875776397517</v>
      </c>
      <c r="AK306" s="4">
        <f t="shared" si="304"/>
        <v>0</v>
      </c>
      <c r="AL306" s="17">
        <f t="shared" si="305"/>
        <v>-5284.1614906832301</v>
      </c>
      <c r="AM306" s="4">
        <f t="shared" si="306"/>
        <v>0</v>
      </c>
      <c r="AN306" s="4">
        <f t="shared" si="307"/>
        <v>-5284.1614906832301</v>
      </c>
      <c r="AO306" s="4">
        <f t="shared" si="308"/>
        <v>0</v>
      </c>
      <c r="AP306" s="4">
        <f t="shared" si="309"/>
        <v>0</v>
      </c>
      <c r="AQ306" s="4">
        <f t="shared" si="310"/>
        <v>5526.3975155279504</v>
      </c>
      <c r="AR306" s="4">
        <f t="shared" si="311"/>
        <v>0</v>
      </c>
      <c r="AS306" s="4" t="e">
        <f t="shared" si="312"/>
        <v>#VALUE!</v>
      </c>
      <c r="AT306" s="17">
        <f t="shared" si="313"/>
        <v>-5526.3975155279504</v>
      </c>
      <c r="AU306" s="4">
        <f t="shared" si="314"/>
        <v>0</v>
      </c>
      <c r="AV306" s="4">
        <f t="shared" si="315"/>
        <v>-5526.3975155279504</v>
      </c>
      <c r="AW306" s="4">
        <f t="shared" si="316"/>
        <v>19.409937888198758</v>
      </c>
      <c r="AX306" s="4">
        <f t="shared" si="317"/>
        <v>0</v>
      </c>
      <c r="AY306" s="4">
        <f t="shared" si="318"/>
        <v>74.534161490683232</v>
      </c>
      <c r="AZ306" s="4">
        <f t="shared" si="319"/>
        <v>0</v>
      </c>
      <c r="BA306" s="4">
        <f t="shared" si="320"/>
        <v>0</v>
      </c>
      <c r="BB306" s="20">
        <f t="shared" si="321"/>
        <v>-55.12422360248447</v>
      </c>
      <c r="BC306" s="4">
        <f t="shared" si="322"/>
        <v>19.409937888198758</v>
      </c>
      <c r="BD306" s="4">
        <f t="shared" si="323"/>
        <v>0</v>
      </c>
      <c r="BE306" s="4">
        <f t="shared" si="324"/>
        <v>77.639751552795033</v>
      </c>
      <c r="BF306" s="4">
        <f t="shared" si="325"/>
        <v>0</v>
      </c>
      <c r="BG306" s="4">
        <f t="shared" si="326"/>
        <v>0</v>
      </c>
      <c r="BH306" s="20">
        <f t="shared" si="327"/>
        <v>-58.229813664596271</v>
      </c>
      <c r="BI306" s="194">
        <f t="shared" si="328"/>
        <v>4.5950269012650757E-2</v>
      </c>
      <c r="BJ306" s="184">
        <f t="shared" si="298"/>
        <v>4.5950269012650757E-2</v>
      </c>
    </row>
    <row r="307" spans="1:62" ht="12">
      <c r="A307" s="3" t="s">
        <v>261</v>
      </c>
      <c r="B307" s="4">
        <v>1233</v>
      </c>
      <c r="C307" s="51" t="s">
        <v>262</v>
      </c>
      <c r="D307" s="4">
        <v>13</v>
      </c>
      <c r="E307" s="4">
        <v>100</v>
      </c>
      <c r="F307" s="4">
        <v>0</v>
      </c>
      <c r="G307" s="4">
        <v>5955</v>
      </c>
      <c r="H307" s="4">
        <v>0</v>
      </c>
      <c r="I307" s="4">
        <v>0</v>
      </c>
      <c r="J307" s="4">
        <v>-5855</v>
      </c>
      <c r="K307" s="4">
        <v>4</v>
      </c>
      <c r="L307" s="4">
        <v>-5851</v>
      </c>
      <c r="M307" s="4">
        <v>50</v>
      </c>
      <c r="N307" s="4">
        <v>0</v>
      </c>
      <c r="O307" s="4">
        <v>5976</v>
      </c>
      <c r="P307" s="4">
        <v>0</v>
      </c>
      <c r="Q307" s="4">
        <v>0</v>
      </c>
      <c r="R307" s="4">
        <v>-5926</v>
      </c>
      <c r="S307" s="4">
        <v>4</v>
      </c>
      <c r="T307" s="4">
        <v>-5922</v>
      </c>
      <c r="U307" s="4">
        <v>0</v>
      </c>
      <c r="V307" s="4">
        <v>0</v>
      </c>
      <c r="W307" s="4">
        <v>122</v>
      </c>
      <c r="X307" s="4">
        <v>0</v>
      </c>
      <c r="Y307" s="4">
        <v>0</v>
      </c>
      <c r="Z307" s="4">
        <v>-122</v>
      </c>
      <c r="AA307" s="4">
        <v>0</v>
      </c>
      <c r="AB307" s="4">
        <v>0</v>
      </c>
      <c r="AC307" s="4">
        <v>123</v>
      </c>
      <c r="AD307" s="4">
        <v>0</v>
      </c>
      <c r="AE307" s="4">
        <v>0</v>
      </c>
      <c r="AF307" s="4">
        <v>-123</v>
      </c>
      <c r="AG307" s="93">
        <f t="shared" si="300"/>
        <v>81.103000811030014</v>
      </c>
      <c r="AH307" s="96">
        <f t="shared" si="301"/>
        <v>0</v>
      </c>
      <c r="AI307" s="4">
        <f t="shared" si="302"/>
        <v>4829.6836982968371</v>
      </c>
      <c r="AJ307" s="4">
        <f t="shared" si="303"/>
        <v>0</v>
      </c>
      <c r="AK307" s="4">
        <f t="shared" si="304"/>
        <v>0</v>
      </c>
      <c r="AL307" s="17">
        <f t="shared" si="305"/>
        <v>-4748.5806974858069</v>
      </c>
      <c r="AM307" s="4">
        <f t="shared" si="306"/>
        <v>3.2441200324412005</v>
      </c>
      <c r="AN307" s="4">
        <f t="shared" si="307"/>
        <v>-4745.3365774533659</v>
      </c>
      <c r="AO307" s="4">
        <f t="shared" si="308"/>
        <v>40.551500405515007</v>
      </c>
      <c r="AP307" s="4">
        <f t="shared" si="309"/>
        <v>0</v>
      </c>
      <c r="AQ307" s="4">
        <f t="shared" si="310"/>
        <v>4846.7153284671531</v>
      </c>
      <c r="AR307" s="4">
        <f t="shared" si="311"/>
        <v>0</v>
      </c>
      <c r="AS307" s="4">
        <f t="shared" si="312"/>
        <v>0</v>
      </c>
      <c r="AT307" s="17">
        <f t="shared" si="313"/>
        <v>-4806.163828061638</v>
      </c>
      <c r="AU307" s="4">
        <f t="shared" si="314"/>
        <v>3.2441200324412005</v>
      </c>
      <c r="AV307" s="4">
        <f t="shared" si="315"/>
        <v>-4802.919708029197</v>
      </c>
      <c r="AW307" s="4">
        <f t="shared" si="316"/>
        <v>0</v>
      </c>
      <c r="AX307" s="4">
        <f t="shared" si="317"/>
        <v>0</v>
      </c>
      <c r="AY307" s="4">
        <f t="shared" si="318"/>
        <v>98.945660989456613</v>
      </c>
      <c r="AZ307" s="4">
        <f t="shared" si="319"/>
        <v>0</v>
      </c>
      <c r="BA307" s="4">
        <f t="shared" si="320"/>
        <v>0</v>
      </c>
      <c r="BB307" s="20">
        <f t="shared" si="321"/>
        <v>-98.945660989456613</v>
      </c>
      <c r="BC307" s="4">
        <f t="shared" si="322"/>
        <v>0</v>
      </c>
      <c r="BD307" s="4">
        <f t="shared" si="323"/>
        <v>0</v>
      </c>
      <c r="BE307" s="4">
        <f t="shared" si="324"/>
        <v>99.756690997566906</v>
      </c>
      <c r="BF307" s="4">
        <f t="shared" si="325"/>
        <v>0</v>
      </c>
      <c r="BG307" s="4">
        <f t="shared" si="326"/>
        <v>0</v>
      </c>
      <c r="BH307" s="20">
        <f t="shared" si="327"/>
        <v>-99.756690997566906</v>
      </c>
      <c r="BI307" s="194">
        <f t="shared" si="328"/>
        <v>1.2046177011878711E-2</v>
      </c>
      <c r="BJ307" s="184">
        <f t="shared" si="298"/>
        <v>1.2054244098442801E-2</v>
      </c>
    </row>
    <row r="308" spans="1:62" ht="12">
      <c r="A308" s="3" t="s">
        <v>471</v>
      </c>
      <c r="B308" s="4">
        <v>1210</v>
      </c>
      <c r="C308" s="51" t="s">
        <v>472</v>
      </c>
      <c r="D308" s="4">
        <v>18</v>
      </c>
      <c r="E308" s="4" t="s">
        <v>44</v>
      </c>
      <c r="F308" s="4" t="s">
        <v>44</v>
      </c>
      <c r="G308" s="4">
        <v>7382</v>
      </c>
      <c r="H308" s="4" t="s">
        <v>44</v>
      </c>
      <c r="I308" s="4" t="s">
        <v>44</v>
      </c>
      <c r="J308" s="4">
        <v>-7382</v>
      </c>
      <c r="K308" s="4" t="s">
        <v>44</v>
      </c>
      <c r="L308" s="4">
        <v>-7382</v>
      </c>
      <c r="M308" s="4" t="s">
        <v>44</v>
      </c>
      <c r="N308" s="4" t="s">
        <v>44</v>
      </c>
      <c r="O308" s="4">
        <v>7655</v>
      </c>
      <c r="P308" s="4" t="s">
        <v>44</v>
      </c>
      <c r="Q308" s="4" t="s">
        <v>44</v>
      </c>
      <c r="R308" s="4">
        <v>-7655</v>
      </c>
      <c r="S308" s="4" t="s">
        <v>44</v>
      </c>
      <c r="T308" s="4">
        <v>-7655</v>
      </c>
      <c r="U308" s="4" t="s">
        <v>44</v>
      </c>
      <c r="V308" s="4" t="s">
        <v>44</v>
      </c>
      <c r="W308" s="4">
        <v>168</v>
      </c>
      <c r="X308" s="4" t="s">
        <v>44</v>
      </c>
      <c r="Y308" s="4" t="s">
        <v>44</v>
      </c>
      <c r="Z308" s="4">
        <v>-168</v>
      </c>
      <c r="AA308" s="4" t="s">
        <v>44</v>
      </c>
      <c r="AB308" s="4" t="s">
        <v>44</v>
      </c>
      <c r="AC308" s="4">
        <v>179</v>
      </c>
      <c r="AD308" s="4" t="s">
        <v>44</v>
      </c>
      <c r="AE308" s="4" t="s">
        <v>44</v>
      </c>
      <c r="AF308" s="4">
        <v>-179</v>
      </c>
      <c r="AG308" s="93" t="e">
        <f t="shared" si="300"/>
        <v>#VALUE!</v>
      </c>
      <c r="AH308" s="96" t="e">
        <f t="shared" si="301"/>
        <v>#VALUE!</v>
      </c>
      <c r="AI308" s="4">
        <f t="shared" si="302"/>
        <v>6100.8264462809921</v>
      </c>
      <c r="AJ308" s="4" t="e">
        <f t="shared" si="303"/>
        <v>#VALUE!</v>
      </c>
      <c r="AK308" s="4" t="e">
        <f t="shared" si="304"/>
        <v>#VALUE!</v>
      </c>
      <c r="AL308" s="17">
        <f t="shared" si="305"/>
        <v>-6100.8264462809921</v>
      </c>
      <c r="AM308" s="4" t="e">
        <f t="shared" si="306"/>
        <v>#VALUE!</v>
      </c>
      <c r="AN308" s="4">
        <f t="shared" si="307"/>
        <v>-6100.8264462809921</v>
      </c>
      <c r="AO308" s="4" t="e">
        <f t="shared" si="308"/>
        <v>#VALUE!</v>
      </c>
      <c r="AP308" s="4" t="e">
        <f t="shared" si="309"/>
        <v>#VALUE!</v>
      </c>
      <c r="AQ308" s="4">
        <f t="shared" si="310"/>
        <v>6326.4462809917359</v>
      </c>
      <c r="AR308" s="4" t="e">
        <f t="shared" si="311"/>
        <v>#VALUE!</v>
      </c>
      <c r="AS308" s="4" t="e">
        <f t="shared" si="312"/>
        <v>#VALUE!</v>
      </c>
      <c r="AT308" s="17">
        <f t="shared" si="313"/>
        <v>-6326.4462809917359</v>
      </c>
      <c r="AU308" s="4" t="e">
        <f t="shared" si="314"/>
        <v>#VALUE!</v>
      </c>
      <c r="AV308" s="4">
        <f t="shared" si="315"/>
        <v>-6326.4462809917359</v>
      </c>
      <c r="AW308" s="4" t="e">
        <f t="shared" si="316"/>
        <v>#VALUE!</v>
      </c>
      <c r="AX308" s="4" t="e">
        <f t="shared" si="317"/>
        <v>#VALUE!</v>
      </c>
      <c r="AY308" s="4">
        <f t="shared" si="318"/>
        <v>138.84297520661158</v>
      </c>
      <c r="AZ308" s="4" t="e">
        <f t="shared" si="319"/>
        <v>#VALUE!</v>
      </c>
      <c r="BA308" s="4" t="e">
        <f t="shared" si="320"/>
        <v>#VALUE!</v>
      </c>
      <c r="BB308" s="20">
        <f t="shared" si="321"/>
        <v>-138.84297520661158</v>
      </c>
      <c r="BC308" s="4" t="e">
        <f t="shared" si="322"/>
        <v>#VALUE!</v>
      </c>
      <c r="BD308" s="4" t="e">
        <f t="shared" si="323"/>
        <v>#VALUE!</v>
      </c>
      <c r="BE308" s="4">
        <f t="shared" si="324"/>
        <v>147.93388429752065</v>
      </c>
      <c r="BF308" s="4" t="e">
        <f t="shared" si="325"/>
        <v>#VALUE!</v>
      </c>
      <c r="BG308" s="4" t="e">
        <f t="shared" si="326"/>
        <v>#VALUE!</v>
      </c>
      <c r="BH308" s="20">
        <f t="shared" si="327"/>
        <v>-147.93388429752065</v>
      </c>
      <c r="BI308" s="194">
        <f t="shared" si="328"/>
        <v>3.7615894039735087E-2</v>
      </c>
      <c r="BJ308" s="184">
        <f t="shared" si="298"/>
        <v>3.7615894039735087E-2</v>
      </c>
    </row>
    <row r="309" spans="1:62" ht="12">
      <c r="A309" s="3" t="s">
        <v>177</v>
      </c>
      <c r="B309" s="4">
        <v>1192</v>
      </c>
      <c r="C309" s="51" t="s">
        <v>178</v>
      </c>
      <c r="D309" s="4">
        <v>14</v>
      </c>
      <c r="E309" s="4">
        <v>2</v>
      </c>
      <c r="F309" s="4">
        <v>0</v>
      </c>
      <c r="G309" s="4">
        <v>6091</v>
      </c>
      <c r="H309" s="4">
        <v>0</v>
      </c>
      <c r="I309" s="4">
        <v>0</v>
      </c>
      <c r="J309" s="4">
        <v>-6089</v>
      </c>
      <c r="K309" s="4">
        <v>2</v>
      </c>
      <c r="L309" s="4">
        <v>-6087</v>
      </c>
      <c r="M309" s="4">
        <v>2</v>
      </c>
      <c r="N309" s="4">
        <v>0</v>
      </c>
      <c r="O309" s="4">
        <v>6284</v>
      </c>
      <c r="P309" s="4">
        <v>0</v>
      </c>
      <c r="Q309" s="4">
        <v>0</v>
      </c>
      <c r="R309" s="4">
        <v>-6282</v>
      </c>
      <c r="S309" s="4">
        <v>2</v>
      </c>
      <c r="T309" s="4">
        <v>-6280</v>
      </c>
      <c r="U309" s="4">
        <v>0</v>
      </c>
      <c r="V309" s="4">
        <v>0</v>
      </c>
      <c r="W309" s="4">
        <v>127</v>
      </c>
      <c r="X309" s="4">
        <v>0</v>
      </c>
      <c r="Y309" s="4">
        <v>0</v>
      </c>
      <c r="Z309" s="4">
        <v>-127</v>
      </c>
      <c r="AA309" s="4">
        <v>0</v>
      </c>
      <c r="AB309" s="4">
        <v>0</v>
      </c>
      <c r="AC309" s="4">
        <v>128</v>
      </c>
      <c r="AD309" s="4">
        <v>0</v>
      </c>
      <c r="AE309" s="4">
        <v>0</v>
      </c>
      <c r="AF309" s="4">
        <v>-128</v>
      </c>
      <c r="AG309" s="93">
        <f t="shared" si="300"/>
        <v>1.6778523489932886</v>
      </c>
      <c r="AH309" s="96">
        <f t="shared" si="301"/>
        <v>0</v>
      </c>
      <c r="AI309" s="4">
        <f t="shared" si="302"/>
        <v>5109.89932885906</v>
      </c>
      <c r="AJ309" s="4">
        <f t="shared" si="303"/>
        <v>0</v>
      </c>
      <c r="AK309" s="4">
        <f t="shared" si="304"/>
        <v>0</v>
      </c>
      <c r="AL309" s="17">
        <f t="shared" si="305"/>
        <v>-5108.2214765100671</v>
      </c>
      <c r="AM309" s="4">
        <f t="shared" si="306"/>
        <v>1.6778523489932886</v>
      </c>
      <c r="AN309" s="4">
        <f t="shared" si="307"/>
        <v>-5106.5436241610741</v>
      </c>
      <c r="AO309" s="4">
        <f t="shared" si="308"/>
        <v>1.6778523489932886</v>
      </c>
      <c r="AP309" s="4">
        <f t="shared" si="309"/>
        <v>0</v>
      </c>
      <c r="AQ309" s="4">
        <f t="shared" si="310"/>
        <v>5271.8120805369126</v>
      </c>
      <c r="AR309" s="4">
        <f t="shared" si="311"/>
        <v>0</v>
      </c>
      <c r="AS309" s="4">
        <f t="shared" si="312"/>
        <v>0</v>
      </c>
      <c r="AT309" s="17">
        <f t="shared" si="313"/>
        <v>-5270.1342281879197</v>
      </c>
      <c r="AU309" s="4">
        <f t="shared" si="314"/>
        <v>1.6778523489932886</v>
      </c>
      <c r="AV309" s="4">
        <f t="shared" si="315"/>
        <v>-5268.4563758389259</v>
      </c>
      <c r="AW309" s="4">
        <f t="shared" si="316"/>
        <v>0</v>
      </c>
      <c r="AX309" s="4">
        <f t="shared" si="317"/>
        <v>0</v>
      </c>
      <c r="AY309" s="4">
        <f t="shared" si="318"/>
        <v>106.54362416107382</v>
      </c>
      <c r="AZ309" s="4">
        <f t="shared" si="319"/>
        <v>0</v>
      </c>
      <c r="BA309" s="4">
        <f t="shared" si="320"/>
        <v>0</v>
      </c>
      <c r="BB309" s="20">
        <f t="shared" si="321"/>
        <v>-106.54362416107382</v>
      </c>
      <c r="BC309" s="4">
        <f t="shared" si="322"/>
        <v>0</v>
      </c>
      <c r="BD309" s="4">
        <f t="shared" si="323"/>
        <v>0</v>
      </c>
      <c r="BE309" s="4">
        <f t="shared" si="324"/>
        <v>107.38255033557047</v>
      </c>
      <c r="BF309" s="4">
        <f t="shared" si="325"/>
        <v>0</v>
      </c>
      <c r="BG309" s="4">
        <f t="shared" si="326"/>
        <v>0</v>
      </c>
      <c r="BH309" s="20">
        <f t="shared" si="327"/>
        <v>-107.38255033557047</v>
      </c>
      <c r="BI309" s="194">
        <f t="shared" si="328"/>
        <v>3.1209781209781129E-2</v>
      </c>
      <c r="BJ309" s="184">
        <f t="shared" si="298"/>
        <v>3.1219826198905398E-2</v>
      </c>
    </row>
    <row r="310" spans="1:62" ht="12">
      <c r="A310" s="3" t="s">
        <v>575</v>
      </c>
      <c r="B310" s="4">
        <v>1178</v>
      </c>
      <c r="C310" s="51" t="s">
        <v>576</v>
      </c>
      <c r="D310" s="4">
        <v>19</v>
      </c>
      <c r="E310" s="4">
        <v>1163</v>
      </c>
      <c r="F310" s="4">
        <v>0</v>
      </c>
      <c r="G310" s="4">
        <v>7755</v>
      </c>
      <c r="H310" s="4">
        <v>86</v>
      </c>
      <c r="I310" s="4">
        <v>0</v>
      </c>
      <c r="J310" s="4">
        <v>-6678</v>
      </c>
      <c r="K310" s="4">
        <v>0</v>
      </c>
      <c r="L310" s="4">
        <v>-6678</v>
      </c>
      <c r="M310" s="4">
        <v>930</v>
      </c>
      <c r="N310" s="4">
        <v>0</v>
      </c>
      <c r="O310" s="4">
        <v>7460</v>
      </c>
      <c r="P310" s="4">
        <v>85</v>
      </c>
      <c r="Q310" s="4">
        <v>0</v>
      </c>
      <c r="R310" s="4">
        <v>-6615</v>
      </c>
      <c r="S310" s="4">
        <v>0</v>
      </c>
      <c r="T310" s="4">
        <v>-6615</v>
      </c>
      <c r="U310" s="4">
        <v>0</v>
      </c>
      <c r="V310" s="4">
        <v>0</v>
      </c>
      <c r="W310" s="4">
        <v>195</v>
      </c>
      <c r="X310" s="4">
        <v>0</v>
      </c>
      <c r="Y310" s="4">
        <v>0</v>
      </c>
      <c r="Z310" s="4">
        <v>-195</v>
      </c>
      <c r="AA310" s="4">
        <v>0</v>
      </c>
      <c r="AB310" s="4">
        <v>0</v>
      </c>
      <c r="AC310" s="4">
        <v>185</v>
      </c>
      <c r="AD310" s="4">
        <v>0</v>
      </c>
      <c r="AE310" s="4">
        <v>0</v>
      </c>
      <c r="AF310" s="4">
        <v>-185</v>
      </c>
      <c r="AG310" s="93">
        <f t="shared" si="300"/>
        <v>987.26655348047541</v>
      </c>
      <c r="AH310" s="96">
        <f t="shared" si="301"/>
        <v>0</v>
      </c>
      <c r="AI310" s="4">
        <f t="shared" si="302"/>
        <v>6583.1918505942276</v>
      </c>
      <c r="AJ310" s="4">
        <f t="shared" si="303"/>
        <v>73.00509337860781</v>
      </c>
      <c r="AK310" s="4">
        <f t="shared" si="304"/>
        <v>0</v>
      </c>
      <c r="AL310" s="17">
        <f t="shared" si="305"/>
        <v>-5668.9303904923599</v>
      </c>
      <c r="AM310" s="4">
        <f t="shared" si="306"/>
        <v>0</v>
      </c>
      <c r="AN310" s="4">
        <f t="shared" si="307"/>
        <v>-5668.9303904923599</v>
      </c>
      <c r="AO310" s="4">
        <f t="shared" si="308"/>
        <v>789.47368421052636</v>
      </c>
      <c r="AP310" s="4">
        <f t="shared" si="309"/>
        <v>0</v>
      </c>
      <c r="AQ310" s="4">
        <f t="shared" si="310"/>
        <v>6332.7674023769105</v>
      </c>
      <c r="AR310" s="4">
        <f t="shared" si="311"/>
        <v>72.15619694397283</v>
      </c>
      <c r="AS310" s="4">
        <f t="shared" si="312"/>
        <v>0</v>
      </c>
      <c r="AT310" s="17">
        <f t="shared" si="313"/>
        <v>-5615.4499151103564</v>
      </c>
      <c r="AU310" s="4">
        <f t="shared" si="314"/>
        <v>0</v>
      </c>
      <c r="AV310" s="4">
        <f t="shared" si="315"/>
        <v>-5615.4499151103564</v>
      </c>
      <c r="AW310" s="4">
        <f t="shared" si="316"/>
        <v>0</v>
      </c>
      <c r="AX310" s="4">
        <f t="shared" si="317"/>
        <v>0</v>
      </c>
      <c r="AY310" s="4">
        <f t="shared" si="318"/>
        <v>165.53480475382003</v>
      </c>
      <c r="AZ310" s="4">
        <f t="shared" si="319"/>
        <v>0</v>
      </c>
      <c r="BA310" s="4">
        <f t="shared" si="320"/>
        <v>0</v>
      </c>
      <c r="BB310" s="20">
        <f t="shared" si="321"/>
        <v>-165.53480475382003</v>
      </c>
      <c r="BC310" s="4">
        <f t="shared" si="322"/>
        <v>0</v>
      </c>
      <c r="BD310" s="4">
        <f t="shared" si="323"/>
        <v>0</v>
      </c>
      <c r="BE310" s="4">
        <f t="shared" si="324"/>
        <v>157.04584040747028</v>
      </c>
      <c r="BF310" s="4">
        <f t="shared" si="325"/>
        <v>0</v>
      </c>
      <c r="BG310" s="4">
        <f t="shared" si="326"/>
        <v>0</v>
      </c>
      <c r="BH310" s="20">
        <f t="shared" si="327"/>
        <v>-157.04584040747028</v>
      </c>
      <c r="BI310" s="194">
        <f t="shared" si="328"/>
        <v>-1.0621271642659691E-2</v>
      </c>
      <c r="BJ310" s="184">
        <f t="shared" si="298"/>
        <v>-1.0621271642659691E-2</v>
      </c>
    </row>
    <row r="311" spans="1:62" ht="12">
      <c r="A311" s="3" t="s">
        <v>223</v>
      </c>
      <c r="B311" s="4">
        <v>1088</v>
      </c>
      <c r="C311" s="51" t="s">
        <v>224</v>
      </c>
      <c r="D311" s="4">
        <v>13</v>
      </c>
      <c r="E311" s="4">
        <v>28</v>
      </c>
      <c r="F311" s="4">
        <v>0</v>
      </c>
      <c r="G311" s="4">
        <v>5788</v>
      </c>
      <c r="H311" s="4">
        <v>0</v>
      </c>
      <c r="I311" s="4">
        <v>0</v>
      </c>
      <c r="J311" s="4">
        <v>-5760</v>
      </c>
      <c r="K311" s="4">
        <v>62</v>
      </c>
      <c r="L311" s="4">
        <v>-5698</v>
      </c>
      <c r="M311" s="4">
        <v>35</v>
      </c>
      <c r="N311" s="4">
        <v>0</v>
      </c>
      <c r="O311" s="4">
        <v>5588</v>
      </c>
      <c r="P311" s="4">
        <v>0</v>
      </c>
      <c r="Q311" s="4">
        <v>0</v>
      </c>
      <c r="R311" s="4">
        <v>-5553</v>
      </c>
      <c r="S311" s="4">
        <v>52</v>
      </c>
      <c r="T311" s="4">
        <v>-5501</v>
      </c>
      <c r="U311" s="4">
        <v>0</v>
      </c>
      <c r="V311" s="4">
        <v>0</v>
      </c>
      <c r="W311" s="4">
        <v>104</v>
      </c>
      <c r="X311" s="4">
        <v>0</v>
      </c>
      <c r="Y311" s="4">
        <v>0</v>
      </c>
      <c r="Z311" s="4">
        <v>-104</v>
      </c>
      <c r="AA311" s="4">
        <v>0</v>
      </c>
      <c r="AB311" s="4">
        <v>0</v>
      </c>
      <c r="AC311" s="4">
        <v>108</v>
      </c>
      <c r="AD311" s="4">
        <v>0</v>
      </c>
      <c r="AE311" s="4">
        <v>0</v>
      </c>
      <c r="AF311" s="4">
        <v>-108</v>
      </c>
      <c r="AG311" s="93">
        <f t="shared" si="300"/>
        <v>25.735294117647058</v>
      </c>
      <c r="AH311" s="96">
        <f t="shared" si="301"/>
        <v>0</v>
      </c>
      <c r="AI311" s="4">
        <f t="shared" si="302"/>
        <v>5319.8529411764703</v>
      </c>
      <c r="AJ311" s="4">
        <f t="shared" si="303"/>
        <v>0</v>
      </c>
      <c r="AK311" s="4">
        <f t="shared" si="304"/>
        <v>0</v>
      </c>
      <c r="AL311" s="17">
        <f t="shared" si="305"/>
        <v>-5294.1176470588234</v>
      </c>
      <c r="AM311" s="4">
        <f t="shared" si="306"/>
        <v>56.985294117647058</v>
      </c>
      <c r="AN311" s="4">
        <f t="shared" si="307"/>
        <v>-5237.1323529411766</v>
      </c>
      <c r="AO311" s="4">
        <f t="shared" si="308"/>
        <v>32.169117647058826</v>
      </c>
      <c r="AP311" s="4">
        <f t="shared" si="309"/>
        <v>0</v>
      </c>
      <c r="AQ311" s="4">
        <f t="shared" si="310"/>
        <v>5136.0294117647063</v>
      </c>
      <c r="AR311" s="4">
        <f t="shared" si="311"/>
        <v>0</v>
      </c>
      <c r="AS311" s="4">
        <f t="shared" si="312"/>
        <v>0</v>
      </c>
      <c r="AT311" s="17">
        <f t="shared" si="313"/>
        <v>-5103.8602941176468</v>
      </c>
      <c r="AU311" s="4">
        <f t="shared" si="314"/>
        <v>47.794117647058826</v>
      </c>
      <c r="AV311" s="4">
        <f t="shared" si="315"/>
        <v>-5056.0661764705883</v>
      </c>
      <c r="AW311" s="4">
        <f t="shared" si="316"/>
        <v>0</v>
      </c>
      <c r="AX311" s="4">
        <f t="shared" si="317"/>
        <v>0</v>
      </c>
      <c r="AY311" s="4">
        <f t="shared" si="318"/>
        <v>95.588235294117652</v>
      </c>
      <c r="AZ311" s="4">
        <f t="shared" si="319"/>
        <v>0</v>
      </c>
      <c r="BA311" s="4">
        <f t="shared" si="320"/>
        <v>0</v>
      </c>
      <c r="BB311" s="20">
        <f t="shared" si="321"/>
        <v>-95.588235294117652</v>
      </c>
      <c r="BC311" s="4">
        <f t="shared" si="322"/>
        <v>0</v>
      </c>
      <c r="BD311" s="4">
        <f t="shared" si="323"/>
        <v>0</v>
      </c>
      <c r="BE311" s="4">
        <f t="shared" si="324"/>
        <v>99.264705882352942</v>
      </c>
      <c r="BF311" s="4">
        <f t="shared" si="325"/>
        <v>0</v>
      </c>
      <c r="BG311" s="4">
        <f t="shared" si="326"/>
        <v>0</v>
      </c>
      <c r="BH311" s="20">
        <f t="shared" si="327"/>
        <v>-99.264705882352942</v>
      </c>
      <c r="BI311" s="194">
        <f t="shared" si="328"/>
        <v>-3.4618008185538951E-2</v>
      </c>
      <c r="BJ311" s="184">
        <f t="shared" si="298"/>
        <v>-3.3264391589107212E-2</v>
      </c>
    </row>
    <row r="312" spans="1:62" ht="12">
      <c r="A312" s="3" t="s">
        <v>75</v>
      </c>
      <c r="B312" s="4">
        <v>1083</v>
      </c>
      <c r="C312" s="51" t="s">
        <v>76</v>
      </c>
      <c r="D312" s="4">
        <v>16</v>
      </c>
      <c r="E312" s="4">
        <v>20</v>
      </c>
      <c r="F312" s="4" t="s">
        <v>44</v>
      </c>
      <c r="G312" s="4">
        <v>4964</v>
      </c>
      <c r="H312" s="4">
        <v>0</v>
      </c>
      <c r="I312" s="4" t="s">
        <v>44</v>
      </c>
      <c r="J312" s="4">
        <v>-4944</v>
      </c>
      <c r="K312" s="4">
        <v>12</v>
      </c>
      <c r="L312" s="4">
        <v>-4932</v>
      </c>
      <c r="M312" s="4">
        <v>20</v>
      </c>
      <c r="N312" s="4" t="s">
        <v>44</v>
      </c>
      <c r="O312" s="4">
        <v>5334</v>
      </c>
      <c r="P312" s="4">
        <v>0</v>
      </c>
      <c r="Q312" s="4" t="s">
        <v>44</v>
      </c>
      <c r="R312" s="4">
        <v>-5314</v>
      </c>
      <c r="S312" s="4">
        <v>20</v>
      </c>
      <c r="T312" s="4">
        <v>-5294</v>
      </c>
      <c r="U312" s="4">
        <v>2</v>
      </c>
      <c r="V312" s="4">
        <v>0</v>
      </c>
      <c r="W312" s="4">
        <v>120</v>
      </c>
      <c r="X312" s="4">
        <v>13</v>
      </c>
      <c r="Y312" s="4" t="s">
        <v>44</v>
      </c>
      <c r="Z312" s="4">
        <v>-131</v>
      </c>
      <c r="AA312" s="4">
        <v>2</v>
      </c>
      <c r="AB312" s="4">
        <v>0</v>
      </c>
      <c r="AC312" s="4">
        <v>206</v>
      </c>
      <c r="AD312" s="4">
        <v>13</v>
      </c>
      <c r="AE312" s="4" t="s">
        <v>44</v>
      </c>
      <c r="AF312" s="4">
        <v>-217</v>
      </c>
      <c r="AG312" s="93">
        <f t="shared" si="300"/>
        <v>18.467220683287167</v>
      </c>
      <c r="AH312" s="96" t="e">
        <f t="shared" si="301"/>
        <v>#VALUE!</v>
      </c>
      <c r="AI312" s="4">
        <f t="shared" si="302"/>
        <v>4583.5641735918744</v>
      </c>
      <c r="AJ312" s="4">
        <f t="shared" si="303"/>
        <v>0</v>
      </c>
      <c r="AK312" s="4" t="e">
        <f t="shared" si="304"/>
        <v>#VALUE!</v>
      </c>
      <c r="AL312" s="17">
        <f t="shared" si="305"/>
        <v>-4565.0969529085869</v>
      </c>
      <c r="AM312" s="4">
        <f t="shared" si="306"/>
        <v>11.0803324099723</v>
      </c>
      <c r="AN312" s="4">
        <f t="shared" si="307"/>
        <v>-4554.0166204986153</v>
      </c>
      <c r="AO312" s="4">
        <f t="shared" si="308"/>
        <v>18.467220683287167</v>
      </c>
      <c r="AP312" s="4" t="e">
        <f t="shared" si="309"/>
        <v>#VALUE!</v>
      </c>
      <c r="AQ312" s="4">
        <f t="shared" si="310"/>
        <v>4925.2077562326867</v>
      </c>
      <c r="AR312" s="4">
        <f t="shared" si="311"/>
        <v>0</v>
      </c>
      <c r="AS312" s="4" t="e">
        <f t="shared" si="312"/>
        <v>#VALUE!</v>
      </c>
      <c r="AT312" s="17">
        <f t="shared" si="313"/>
        <v>-4906.7405355494002</v>
      </c>
      <c r="AU312" s="4">
        <f t="shared" si="314"/>
        <v>18.467220683287167</v>
      </c>
      <c r="AV312" s="4">
        <f t="shared" si="315"/>
        <v>-4888.2733148661127</v>
      </c>
      <c r="AW312" s="4">
        <f t="shared" si="316"/>
        <v>1.8467220683287164</v>
      </c>
      <c r="AX312" s="4">
        <f t="shared" si="317"/>
        <v>0</v>
      </c>
      <c r="AY312" s="4">
        <f t="shared" si="318"/>
        <v>110.80332409972299</v>
      </c>
      <c r="AZ312" s="4">
        <f t="shared" si="319"/>
        <v>12.003693444136658</v>
      </c>
      <c r="BA312" s="4" t="e">
        <f t="shared" si="320"/>
        <v>#VALUE!</v>
      </c>
      <c r="BB312" s="20">
        <f t="shared" si="321"/>
        <v>-120.96029547553093</v>
      </c>
      <c r="BC312" s="4">
        <f t="shared" si="322"/>
        <v>1.8467220683287164</v>
      </c>
      <c r="BD312" s="4">
        <f t="shared" si="323"/>
        <v>0</v>
      </c>
      <c r="BE312" s="4">
        <f t="shared" si="324"/>
        <v>190.21237303785782</v>
      </c>
      <c r="BF312" s="4">
        <f t="shared" si="325"/>
        <v>12.003693444136658</v>
      </c>
      <c r="BG312" s="4" t="e">
        <f t="shared" si="326"/>
        <v>#VALUE!</v>
      </c>
      <c r="BH312" s="20">
        <f t="shared" si="327"/>
        <v>-200.36934441366574</v>
      </c>
      <c r="BI312" s="194">
        <f t="shared" si="328"/>
        <v>8.9852216748768754E-2</v>
      </c>
      <c r="BJ312" s="184">
        <f t="shared" si="298"/>
        <v>8.8485087892553826E-2</v>
      </c>
    </row>
    <row r="313" spans="1:62" ht="12">
      <c r="A313" s="3" t="s">
        <v>323</v>
      </c>
      <c r="B313" s="4">
        <v>1076</v>
      </c>
      <c r="C313" s="51" t="s">
        <v>324</v>
      </c>
      <c r="D313" s="4">
        <v>17</v>
      </c>
      <c r="E313" s="4">
        <v>34</v>
      </c>
      <c r="F313" s="4">
        <v>0</v>
      </c>
      <c r="G313" s="4">
        <v>3982</v>
      </c>
      <c r="H313" s="4">
        <v>0</v>
      </c>
      <c r="I313" s="4">
        <v>0</v>
      </c>
      <c r="J313" s="4">
        <v>-3948</v>
      </c>
      <c r="K313" s="4">
        <v>0</v>
      </c>
      <c r="L313" s="4">
        <v>-3948</v>
      </c>
      <c r="M313" s="4">
        <v>9</v>
      </c>
      <c r="N313" s="4">
        <v>0</v>
      </c>
      <c r="O313" s="4">
        <v>4143</v>
      </c>
      <c r="P313" s="4">
        <v>0</v>
      </c>
      <c r="Q313" s="4">
        <v>0</v>
      </c>
      <c r="R313" s="4">
        <v>-4134</v>
      </c>
      <c r="S313" s="4">
        <v>0</v>
      </c>
      <c r="T313" s="4">
        <v>-4134</v>
      </c>
      <c r="U313" s="4">
        <v>0</v>
      </c>
      <c r="V313" s="4">
        <v>0</v>
      </c>
      <c r="W313" s="4">
        <v>85</v>
      </c>
      <c r="X313" s="4">
        <v>0</v>
      </c>
      <c r="Y313" s="4">
        <v>0</v>
      </c>
      <c r="Z313" s="4">
        <v>-85</v>
      </c>
      <c r="AA313" s="4">
        <v>0</v>
      </c>
      <c r="AB313" s="4">
        <v>0</v>
      </c>
      <c r="AC313" s="4">
        <v>108</v>
      </c>
      <c r="AD313" s="4">
        <v>0</v>
      </c>
      <c r="AE313" s="4">
        <v>0</v>
      </c>
      <c r="AF313" s="4">
        <v>-108</v>
      </c>
      <c r="AG313" s="93">
        <f t="shared" si="300"/>
        <v>31.598513011152416</v>
      </c>
      <c r="AH313" s="96">
        <f t="shared" si="301"/>
        <v>0</v>
      </c>
      <c r="AI313" s="4">
        <f t="shared" si="302"/>
        <v>3700.7434944237916</v>
      </c>
      <c r="AJ313" s="4">
        <f t="shared" si="303"/>
        <v>0</v>
      </c>
      <c r="AK313" s="4">
        <f t="shared" si="304"/>
        <v>0</v>
      </c>
      <c r="AL313" s="17">
        <f t="shared" si="305"/>
        <v>-3669.1449814126395</v>
      </c>
      <c r="AM313" s="4">
        <f t="shared" si="306"/>
        <v>0</v>
      </c>
      <c r="AN313" s="4">
        <f t="shared" si="307"/>
        <v>-3669.1449814126395</v>
      </c>
      <c r="AO313" s="4">
        <f t="shared" si="308"/>
        <v>8.3643122676579917</v>
      </c>
      <c r="AP313" s="4">
        <f t="shared" si="309"/>
        <v>0</v>
      </c>
      <c r="AQ313" s="4">
        <f t="shared" si="310"/>
        <v>3850.371747211896</v>
      </c>
      <c r="AR313" s="4">
        <f t="shared" si="311"/>
        <v>0</v>
      </c>
      <c r="AS313" s="4">
        <f t="shared" si="312"/>
        <v>0</v>
      </c>
      <c r="AT313" s="17">
        <f t="shared" si="313"/>
        <v>-3842.007434944238</v>
      </c>
      <c r="AU313" s="4">
        <f t="shared" si="314"/>
        <v>0</v>
      </c>
      <c r="AV313" s="4">
        <f t="shared" si="315"/>
        <v>-3842.007434944238</v>
      </c>
      <c r="AW313" s="4">
        <f t="shared" si="316"/>
        <v>0</v>
      </c>
      <c r="AX313" s="4">
        <f t="shared" si="317"/>
        <v>0</v>
      </c>
      <c r="AY313" s="4">
        <f t="shared" si="318"/>
        <v>78.996282527881036</v>
      </c>
      <c r="AZ313" s="4">
        <f t="shared" si="319"/>
        <v>0</v>
      </c>
      <c r="BA313" s="4">
        <f t="shared" si="320"/>
        <v>0</v>
      </c>
      <c r="BB313" s="20">
        <f t="shared" si="321"/>
        <v>-78.996282527881036</v>
      </c>
      <c r="BC313" s="4">
        <f t="shared" si="322"/>
        <v>0</v>
      </c>
      <c r="BD313" s="4">
        <f t="shared" si="323"/>
        <v>0</v>
      </c>
      <c r="BE313" s="4">
        <f t="shared" si="324"/>
        <v>100.37174721189591</v>
      </c>
      <c r="BF313" s="4">
        <f t="shared" si="325"/>
        <v>0</v>
      </c>
      <c r="BG313" s="4">
        <f t="shared" si="326"/>
        <v>0</v>
      </c>
      <c r="BH313" s="20">
        <f t="shared" si="327"/>
        <v>-100.37174721189591</v>
      </c>
      <c r="BI313" s="194">
        <f t="shared" si="328"/>
        <v>5.1822464666501311E-2</v>
      </c>
      <c r="BJ313" s="184">
        <f t="shared" si="298"/>
        <v>5.1822464666501311E-2</v>
      </c>
    </row>
    <row r="314" spans="1:62" ht="12">
      <c r="A314" s="3" t="s">
        <v>497</v>
      </c>
      <c r="B314" s="4">
        <v>1008</v>
      </c>
      <c r="C314" s="51" t="s">
        <v>498</v>
      </c>
      <c r="D314" s="4">
        <v>19</v>
      </c>
      <c r="E314" s="4">
        <v>368</v>
      </c>
      <c r="F314" s="4">
        <v>0</v>
      </c>
      <c r="G314" s="4">
        <v>6050</v>
      </c>
      <c r="H314" s="4">
        <v>15</v>
      </c>
      <c r="I314" s="4">
        <v>7</v>
      </c>
      <c r="J314" s="4">
        <v>-5704</v>
      </c>
      <c r="K314" s="4">
        <v>0</v>
      </c>
      <c r="L314" s="4">
        <v>-5704</v>
      </c>
      <c r="M314" s="4">
        <v>375</v>
      </c>
      <c r="N314" s="4">
        <v>0</v>
      </c>
      <c r="O314" s="4">
        <v>5836</v>
      </c>
      <c r="P314" s="4">
        <v>16</v>
      </c>
      <c r="Q314" s="4">
        <v>7</v>
      </c>
      <c r="R314" s="4">
        <v>-5484</v>
      </c>
      <c r="S314" s="4">
        <v>22</v>
      </c>
      <c r="T314" s="4">
        <v>-5462</v>
      </c>
      <c r="U314" s="4">
        <v>0</v>
      </c>
      <c r="V314" s="4">
        <v>0</v>
      </c>
      <c r="W314" s="4">
        <v>205</v>
      </c>
      <c r="X314" s="4">
        <v>0</v>
      </c>
      <c r="Y314" s="4">
        <v>0</v>
      </c>
      <c r="Z314" s="4">
        <v>-205</v>
      </c>
      <c r="AA314" s="4">
        <v>0</v>
      </c>
      <c r="AB314" s="4">
        <v>0</v>
      </c>
      <c r="AC314" s="4">
        <v>224</v>
      </c>
      <c r="AD314" s="4">
        <v>0</v>
      </c>
      <c r="AE314" s="4">
        <v>0</v>
      </c>
      <c r="AF314" s="4">
        <v>-224</v>
      </c>
      <c r="AG314" s="93">
        <f t="shared" si="300"/>
        <v>365.07936507936506</v>
      </c>
      <c r="AH314" s="96">
        <f t="shared" si="301"/>
        <v>0</v>
      </c>
      <c r="AI314" s="4">
        <f t="shared" si="302"/>
        <v>6001.9841269841272</v>
      </c>
      <c r="AJ314" s="4">
        <f t="shared" si="303"/>
        <v>14.880952380952381</v>
      </c>
      <c r="AK314" s="4">
        <f t="shared" si="304"/>
        <v>6.9444444444444446</v>
      </c>
      <c r="AL314" s="17">
        <f t="shared" si="305"/>
        <v>-5658.730158730159</v>
      </c>
      <c r="AM314" s="4">
        <f t="shared" si="306"/>
        <v>0</v>
      </c>
      <c r="AN314" s="4">
        <f t="shared" si="307"/>
        <v>-5658.730158730159</v>
      </c>
      <c r="AO314" s="4">
        <f t="shared" si="308"/>
        <v>372.02380952380952</v>
      </c>
      <c r="AP314" s="4">
        <f t="shared" si="309"/>
        <v>0</v>
      </c>
      <c r="AQ314" s="4">
        <f t="shared" si="310"/>
        <v>5789.6825396825398</v>
      </c>
      <c r="AR314" s="4">
        <f t="shared" si="311"/>
        <v>15.873015873015873</v>
      </c>
      <c r="AS314" s="4">
        <f t="shared" si="312"/>
        <v>6.9444444444444446</v>
      </c>
      <c r="AT314" s="17">
        <f t="shared" si="313"/>
        <v>-5440.4761904761908</v>
      </c>
      <c r="AU314" s="4">
        <f t="shared" si="314"/>
        <v>21.825396825396826</v>
      </c>
      <c r="AV314" s="4">
        <f t="shared" si="315"/>
        <v>-5418.6507936507933</v>
      </c>
      <c r="AW314" s="4">
        <f t="shared" si="316"/>
        <v>0</v>
      </c>
      <c r="AX314" s="4">
        <f t="shared" si="317"/>
        <v>0</v>
      </c>
      <c r="AY314" s="4">
        <f t="shared" si="318"/>
        <v>203.37301587301587</v>
      </c>
      <c r="AZ314" s="4">
        <f t="shared" si="319"/>
        <v>0</v>
      </c>
      <c r="BA314" s="4">
        <f t="shared" si="320"/>
        <v>0</v>
      </c>
      <c r="BB314" s="20">
        <f t="shared" si="321"/>
        <v>-203.37301587301587</v>
      </c>
      <c r="BC314" s="4">
        <f t="shared" si="322"/>
        <v>0</v>
      </c>
      <c r="BD314" s="4">
        <f t="shared" si="323"/>
        <v>0</v>
      </c>
      <c r="BE314" s="4">
        <f t="shared" si="324"/>
        <v>222.22222222222223</v>
      </c>
      <c r="BF314" s="4">
        <f t="shared" si="325"/>
        <v>0</v>
      </c>
      <c r="BG314" s="4">
        <f t="shared" si="326"/>
        <v>0</v>
      </c>
      <c r="BH314" s="20">
        <f t="shared" si="327"/>
        <v>-222.22222222222223</v>
      </c>
      <c r="BI314" s="194">
        <f t="shared" si="328"/>
        <v>-3.401590793704512E-2</v>
      </c>
      <c r="BJ314" s="184">
        <f t="shared" si="298"/>
        <v>-3.7739042139109835E-2</v>
      </c>
    </row>
    <row r="315" spans="1:62" ht="12">
      <c r="A315" s="3" t="s">
        <v>257</v>
      </c>
      <c r="B315" s="4">
        <v>968</v>
      </c>
      <c r="C315" s="51" t="s">
        <v>258</v>
      </c>
      <c r="D315" s="4">
        <v>2</v>
      </c>
      <c r="E315" s="4">
        <v>600</v>
      </c>
      <c r="F315" s="4">
        <v>0</v>
      </c>
      <c r="G315" s="4">
        <v>5280</v>
      </c>
      <c r="H315" s="4">
        <v>20</v>
      </c>
      <c r="I315" s="4">
        <v>0</v>
      </c>
      <c r="J315" s="4">
        <v>-4700</v>
      </c>
      <c r="K315" s="4">
        <v>0</v>
      </c>
      <c r="L315" s="4">
        <v>-4700</v>
      </c>
      <c r="M315" s="4">
        <v>700</v>
      </c>
      <c r="N315" s="4">
        <v>0</v>
      </c>
      <c r="O315" s="4">
        <v>5399</v>
      </c>
      <c r="P315" s="4">
        <v>7</v>
      </c>
      <c r="Q315" s="4">
        <v>0</v>
      </c>
      <c r="R315" s="4">
        <v>-4706</v>
      </c>
      <c r="S315" s="4">
        <v>0</v>
      </c>
      <c r="T315" s="4">
        <v>-4706</v>
      </c>
      <c r="U315" s="4">
        <v>0</v>
      </c>
      <c r="V315" s="4">
        <v>0</v>
      </c>
      <c r="W315" s="4">
        <v>83</v>
      </c>
      <c r="X315" s="4">
        <v>2</v>
      </c>
      <c r="Y315" s="4">
        <v>0</v>
      </c>
      <c r="Z315" s="4">
        <v>-85</v>
      </c>
      <c r="AA315" s="4">
        <v>0</v>
      </c>
      <c r="AB315" s="4">
        <v>0</v>
      </c>
      <c r="AC315" s="4">
        <v>85</v>
      </c>
      <c r="AD315" s="4">
        <v>0</v>
      </c>
      <c r="AE315" s="4">
        <v>0</v>
      </c>
      <c r="AF315" s="4">
        <v>-85</v>
      </c>
      <c r="AG315" s="93">
        <f t="shared" si="300"/>
        <v>619.83471074380168</v>
      </c>
      <c r="AH315" s="96">
        <f t="shared" si="301"/>
        <v>0</v>
      </c>
      <c r="AI315" s="4">
        <f t="shared" si="302"/>
        <v>5454.545454545455</v>
      </c>
      <c r="AJ315" s="4">
        <f t="shared" si="303"/>
        <v>20.66115702479339</v>
      </c>
      <c r="AK315" s="4">
        <f t="shared" si="304"/>
        <v>0</v>
      </c>
      <c r="AL315" s="17">
        <f t="shared" si="305"/>
        <v>-4855.3719008264461</v>
      </c>
      <c r="AM315" s="4">
        <f t="shared" si="306"/>
        <v>0</v>
      </c>
      <c r="AN315" s="4">
        <f t="shared" si="307"/>
        <v>-4855.3719008264461</v>
      </c>
      <c r="AO315" s="4">
        <f t="shared" si="308"/>
        <v>723.14049586776855</v>
      </c>
      <c r="AP315" s="4">
        <f t="shared" si="309"/>
        <v>0</v>
      </c>
      <c r="AQ315" s="4">
        <f t="shared" si="310"/>
        <v>5577.4793388429753</v>
      </c>
      <c r="AR315" s="4">
        <f t="shared" si="311"/>
        <v>7.2314049586776861</v>
      </c>
      <c r="AS315" s="4">
        <f t="shared" si="312"/>
        <v>0</v>
      </c>
      <c r="AT315" s="17">
        <f t="shared" si="313"/>
        <v>-4861.5702479338843</v>
      </c>
      <c r="AU315" s="4">
        <f t="shared" si="314"/>
        <v>0</v>
      </c>
      <c r="AV315" s="4">
        <f t="shared" si="315"/>
        <v>-4861.5702479338843</v>
      </c>
      <c r="AW315" s="4">
        <f t="shared" si="316"/>
        <v>0</v>
      </c>
      <c r="AX315" s="4">
        <f t="shared" si="317"/>
        <v>0</v>
      </c>
      <c r="AY315" s="4">
        <f t="shared" si="318"/>
        <v>85.743801652892557</v>
      </c>
      <c r="AZ315" s="4">
        <f t="shared" si="319"/>
        <v>2.0661157024793386</v>
      </c>
      <c r="BA315" s="4">
        <f t="shared" si="320"/>
        <v>0</v>
      </c>
      <c r="BB315" s="20">
        <f t="shared" si="321"/>
        <v>-87.809917355371894</v>
      </c>
      <c r="BC315" s="4">
        <f t="shared" si="322"/>
        <v>0</v>
      </c>
      <c r="BD315" s="4">
        <f t="shared" si="323"/>
        <v>0</v>
      </c>
      <c r="BE315" s="4">
        <f t="shared" si="324"/>
        <v>87.809917355371894</v>
      </c>
      <c r="BF315" s="4">
        <f t="shared" si="325"/>
        <v>0</v>
      </c>
      <c r="BG315" s="4">
        <f t="shared" si="326"/>
        <v>0</v>
      </c>
      <c r="BH315" s="20">
        <f t="shared" si="327"/>
        <v>-87.809917355371894</v>
      </c>
      <c r="BI315" s="194">
        <f t="shared" si="328"/>
        <v>1.2539184952977678E-3</v>
      </c>
      <c r="BJ315" s="184">
        <f t="shared" si="298"/>
        <v>1.2539184952977678E-3</v>
      </c>
    </row>
    <row r="316" spans="1:62" ht="12">
      <c r="A316" s="3" t="s">
        <v>73</v>
      </c>
      <c r="B316" s="4">
        <v>949</v>
      </c>
      <c r="C316" s="51" t="s">
        <v>74</v>
      </c>
      <c r="D316" s="4">
        <v>17</v>
      </c>
      <c r="E316" s="4">
        <v>347</v>
      </c>
      <c r="F316" s="4">
        <v>0</v>
      </c>
      <c r="G316" s="4">
        <v>4787</v>
      </c>
      <c r="H316" s="4">
        <v>12</v>
      </c>
      <c r="I316" s="4">
        <v>0</v>
      </c>
      <c r="J316" s="4">
        <v>-4452</v>
      </c>
      <c r="K316" s="4">
        <v>0</v>
      </c>
      <c r="L316" s="4">
        <v>-4452</v>
      </c>
      <c r="M316" s="4">
        <v>325</v>
      </c>
      <c r="N316" s="4">
        <v>0</v>
      </c>
      <c r="O316" s="4">
        <v>4842</v>
      </c>
      <c r="P316" s="4">
        <v>11</v>
      </c>
      <c r="Q316" s="4">
        <v>0</v>
      </c>
      <c r="R316" s="4">
        <v>-4528</v>
      </c>
      <c r="S316" s="4">
        <v>0</v>
      </c>
      <c r="T316" s="4">
        <v>-4528</v>
      </c>
      <c r="U316" s="4">
        <v>0</v>
      </c>
      <c r="V316" s="4">
        <v>0</v>
      </c>
      <c r="W316" s="4">
        <v>67</v>
      </c>
      <c r="X316" s="4">
        <v>0</v>
      </c>
      <c r="Y316" s="4">
        <v>0</v>
      </c>
      <c r="Z316" s="4">
        <v>-67</v>
      </c>
      <c r="AA316" s="4">
        <v>0</v>
      </c>
      <c r="AB316" s="4">
        <v>0</v>
      </c>
      <c r="AC316" s="4">
        <v>67</v>
      </c>
      <c r="AD316" s="4">
        <v>0</v>
      </c>
      <c r="AE316" s="4">
        <v>0</v>
      </c>
      <c r="AF316" s="4">
        <v>-67</v>
      </c>
      <c r="AG316" s="93">
        <f t="shared" si="300"/>
        <v>365.64805057955743</v>
      </c>
      <c r="AH316" s="96">
        <f t="shared" si="301"/>
        <v>0</v>
      </c>
      <c r="AI316" s="4">
        <f t="shared" si="302"/>
        <v>5044.2571127502633</v>
      </c>
      <c r="AJ316" s="4">
        <f t="shared" si="303"/>
        <v>12.644889357218124</v>
      </c>
      <c r="AK316" s="4">
        <f t="shared" si="304"/>
        <v>0</v>
      </c>
      <c r="AL316" s="17">
        <f t="shared" si="305"/>
        <v>-4691.2539515279241</v>
      </c>
      <c r="AM316" s="4">
        <f t="shared" si="306"/>
        <v>0</v>
      </c>
      <c r="AN316" s="4">
        <f t="shared" si="307"/>
        <v>-4691.2539515279241</v>
      </c>
      <c r="AO316" s="4">
        <f t="shared" si="308"/>
        <v>342.46575342465752</v>
      </c>
      <c r="AP316" s="4">
        <f t="shared" si="309"/>
        <v>0</v>
      </c>
      <c r="AQ316" s="4">
        <f t="shared" si="310"/>
        <v>5102.2128556375128</v>
      </c>
      <c r="AR316" s="4">
        <f t="shared" si="311"/>
        <v>11.591148577449948</v>
      </c>
      <c r="AS316" s="4">
        <f t="shared" si="312"/>
        <v>0</v>
      </c>
      <c r="AT316" s="17">
        <f t="shared" si="313"/>
        <v>-4771.3382507903052</v>
      </c>
      <c r="AU316" s="4">
        <f t="shared" si="314"/>
        <v>0</v>
      </c>
      <c r="AV316" s="4">
        <f t="shared" si="315"/>
        <v>-4771.3382507903052</v>
      </c>
      <c r="AW316" s="4">
        <f t="shared" si="316"/>
        <v>0</v>
      </c>
      <c r="AX316" s="4">
        <f t="shared" si="317"/>
        <v>0</v>
      </c>
      <c r="AY316" s="4">
        <f t="shared" si="318"/>
        <v>70.60063224446786</v>
      </c>
      <c r="AZ316" s="4">
        <f t="shared" si="319"/>
        <v>0</v>
      </c>
      <c r="BA316" s="4">
        <f t="shared" si="320"/>
        <v>0</v>
      </c>
      <c r="BB316" s="20">
        <f t="shared" si="321"/>
        <v>-70.60063224446786</v>
      </c>
      <c r="BC316" s="4">
        <f t="shared" si="322"/>
        <v>0</v>
      </c>
      <c r="BD316" s="4">
        <f t="shared" si="323"/>
        <v>0</v>
      </c>
      <c r="BE316" s="4">
        <f t="shared" si="324"/>
        <v>70.60063224446786</v>
      </c>
      <c r="BF316" s="4">
        <f t="shared" si="325"/>
        <v>0</v>
      </c>
      <c r="BG316" s="4">
        <f t="shared" si="326"/>
        <v>0</v>
      </c>
      <c r="BH316" s="20">
        <f t="shared" si="327"/>
        <v>-70.60063224446786</v>
      </c>
      <c r="BI316" s="194">
        <f t="shared" si="328"/>
        <v>1.68178800619605E-2</v>
      </c>
      <c r="BJ316" s="184">
        <f t="shared" si="298"/>
        <v>1.68178800619605E-2</v>
      </c>
    </row>
    <row r="317" spans="1:62" ht="12">
      <c r="A317" s="3" t="s">
        <v>393</v>
      </c>
      <c r="B317" s="4">
        <v>924</v>
      </c>
      <c r="C317" s="51" t="s">
        <v>394</v>
      </c>
      <c r="D317" s="4">
        <v>19</v>
      </c>
      <c r="E317" s="4">
        <v>620</v>
      </c>
      <c r="F317" s="4">
        <v>0</v>
      </c>
      <c r="G317" s="4">
        <v>6883</v>
      </c>
      <c r="H317" s="4">
        <v>3</v>
      </c>
      <c r="I317" s="4">
        <v>0</v>
      </c>
      <c r="J317" s="4">
        <v>-6266</v>
      </c>
      <c r="K317" s="4">
        <v>25</v>
      </c>
      <c r="L317" s="4">
        <v>-6241</v>
      </c>
      <c r="M317" s="4">
        <v>627</v>
      </c>
      <c r="N317" s="4">
        <v>0</v>
      </c>
      <c r="O317" s="4">
        <v>7372</v>
      </c>
      <c r="P317" s="4">
        <v>2</v>
      </c>
      <c r="Q317" s="4">
        <v>0</v>
      </c>
      <c r="R317" s="4">
        <v>-6747</v>
      </c>
      <c r="S317" s="4">
        <v>25</v>
      </c>
      <c r="T317" s="4">
        <v>-6722</v>
      </c>
      <c r="U317" s="4">
        <v>0</v>
      </c>
      <c r="V317" s="4">
        <v>0</v>
      </c>
      <c r="W317" s="4">
        <v>205</v>
      </c>
      <c r="X317" s="4">
        <v>0</v>
      </c>
      <c r="Y317" s="4" t="s">
        <v>44</v>
      </c>
      <c r="Z317" s="4">
        <v>-205</v>
      </c>
      <c r="AA317" s="4">
        <v>0</v>
      </c>
      <c r="AB317" s="4">
        <v>0</v>
      </c>
      <c r="AC317" s="4">
        <v>310</v>
      </c>
      <c r="AD317" s="4">
        <v>0</v>
      </c>
      <c r="AE317" s="4" t="s">
        <v>44</v>
      </c>
      <c r="AF317" s="4">
        <v>-310</v>
      </c>
      <c r="AG317" s="93">
        <f t="shared" si="300"/>
        <v>670.99567099567105</v>
      </c>
      <c r="AH317" s="96">
        <f t="shared" si="301"/>
        <v>0</v>
      </c>
      <c r="AI317" s="4">
        <f t="shared" si="302"/>
        <v>7449.1341991341988</v>
      </c>
      <c r="AJ317" s="4">
        <f t="shared" si="303"/>
        <v>3.2467532467532467</v>
      </c>
      <c r="AK317" s="4">
        <f t="shared" si="304"/>
        <v>0</v>
      </c>
      <c r="AL317" s="17">
        <f t="shared" si="305"/>
        <v>-6781.3852813852818</v>
      </c>
      <c r="AM317" s="4">
        <f t="shared" si="306"/>
        <v>27.056277056277057</v>
      </c>
      <c r="AN317" s="4">
        <f t="shared" si="307"/>
        <v>-6754.3290043290044</v>
      </c>
      <c r="AO317" s="4">
        <f t="shared" si="308"/>
        <v>678.57142857142856</v>
      </c>
      <c r="AP317" s="4">
        <f t="shared" si="309"/>
        <v>0</v>
      </c>
      <c r="AQ317" s="4">
        <f t="shared" si="310"/>
        <v>7978.3549783549779</v>
      </c>
      <c r="AR317" s="4">
        <f t="shared" si="311"/>
        <v>2.1645021645021645</v>
      </c>
      <c r="AS317" s="4">
        <f t="shared" si="312"/>
        <v>0</v>
      </c>
      <c r="AT317" s="17">
        <f t="shared" si="313"/>
        <v>-7301.9480519480521</v>
      </c>
      <c r="AU317" s="4">
        <f t="shared" si="314"/>
        <v>27.056277056277057</v>
      </c>
      <c r="AV317" s="4">
        <f t="shared" si="315"/>
        <v>-7274.8917748917747</v>
      </c>
      <c r="AW317" s="4">
        <f t="shared" si="316"/>
        <v>0</v>
      </c>
      <c r="AX317" s="4">
        <f t="shared" si="317"/>
        <v>0</v>
      </c>
      <c r="AY317" s="4">
        <f t="shared" si="318"/>
        <v>221.86147186147187</v>
      </c>
      <c r="AZ317" s="4">
        <f t="shared" si="319"/>
        <v>0</v>
      </c>
      <c r="BA317" s="4" t="e">
        <f t="shared" si="320"/>
        <v>#VALUE!</v>
      </c>
      <c r="BB317" s="20">
        <f t="shared" si="321"/>
        <v>-221.86147186147187</v>
      </c>
      <c r="BC317" s="4">
        <f t="shared" si="322"/>
        <v>0</v>
      </c>
      <c r="BD317" s="4">
        <f t="shared" si="323"/>
        <v>0</v>
      </c>
      <c r="BE317" s="4">
        <f t="shared" si="324"/>
        <v>335.49783549783552</v>
      </c>
      <c r="BF317" s="4">
        <f t="shared" si="325"/>
        <v>0</v>
      </c>
      <c r="BG317" s="4" t="e">
        <f t="shared" si="326"/>
        <v>#VALUE!</v>
      </c>
      <c r="BH317" s="20">
        <f t="shared" si="327"/>
        <v>-335.49783549783552</v>
      </c>
      <c r="BI317" s="194">
        <f t="shared" si="328"/>
        <v>9.0557873589862448E-2</v>
      </c>
      <c r="BJ317" s="184">
        <f t="shared" si="298"/>
        <v>9.0909090909090828E-2</v>
      </c>
    </row>
    <row r="318" spans="1:62" ht="12">
      <c r="A318" s="3" t="s">
        <v>291</v>
      </c>
      <c r="B318" s="4">
        <v>719</v>
      </c>
      <c r="C318" s="51" t="s">
        <v>292</v>
      </c>
      <c r="D318" s="4">
        <v>16</v>
      </c>
      <c r="E318" s="4">
        <v>1125</v>
      </c>
      <c r="F318" s="4" t="s">
        <v>44</v>
      </c>
      <c r="G318" s="4">
        <v>3829</v>
      </c>
      <c r="H318" s="4">
        <v>99</v>
      </c>
      <c r="I318" s="4">
        <v>0</v>
      </c>
      <c r="J318" s="4">
        <v>-2803</v>
      </c>
      <c r="K318" s="4">
        <v>0</v>
      </c>
      <c r="L318" s="4">
        <v>-2803</v>
      </c>
      <c r="M318" s="4">
        <v>1125</v>
      </c>
      <c r="N318" s="4" t="s">
        <v>44</v>
      </c>
      <c r="O318" s="4">
        <v>3931</v>
      </c>
      <c r="P318" s="4">
        <v>99</v>
      </c>
      <c r="Q318" s="4">
        <v>0</v>
      </c>
      <c r="R318" s="4">
        <v>-2905</v>
      </c>
      <c r="S318" s="4">
        <v>0</v>
      </c>
      <c r="T318" s="4">
        <v>-2905</v>
      </c>
      <c r="U318" s="4">
        <v>39</v>
      </c>
      <c r="V318" s="4">
        <v>0</v>
      </c>
      <c r="W318" s="4">
        <v>190</v>
      </c>
      <c r="X318" s="4">
        <v>7</v>
      </c>
      <c r="Y318" s="4" t="s">
        <v>44</v>
      </c>
      <c r="Z318" s="4">
        <v>-158</v>
      </c>
      <c r="AA318" s="4">
        <v>32</v>
      </c>
      <c r="AB318" s="4">
        <v>0</v>
      </c>
      <c r="AC318" s="4">
        <v>226</v>
      </c>
      <c r="AD318" s="4">
        <v>25</v>
      </c>
      <c r="AE318" s="4" t="s">
        <v>44</v>
      </c>
      <c r="AF318" s="4">
        <v>-219</v>
      </c>
      <c r="AG318" s="93">
        <f t="shared" si="300"/>
        <v>1564.6731571627261</v>
      </c>
      <c r="AH318" s="96" t="e">
        <f t="shared" si="301"/>
        <v>#VALUE!</v>
      </c>
      <c r="AI318" s="4">
        <f t="shared" si="302"/>
        <v>5325.4520166898474</v>
      </c>
      <c r="AJ318" s="4">
        <f t="shared" si="303"/>
        <v>137.69123783031989</v>
      </c>
      <c r="AK318" s="4">
        <f t="shared" si="304"/>
        <v>0</v>
      </c>
      <c r="AL318" s="17">
        <f t="shared" si="305"/>
        <v>-3898.4700973574409</v>
      </c>
      <c r="AM318" s="4">
        <f t="shared" si="306"/>
        <v>0</v>
      </c>
      <c r="AN318" s="4">
        <f t="shared" si="307"/>
        <v>-3898.4700973574409</v>
      </c>
      <c r="AO318" s="4">
        <f t="shared" si="308"/>
        <v>1564.6731571627261</v>
      </c>
      <c r="AP318" s="4" t="e">
        <f t="shared" si="309"/>
        <v>#VALUE!</v>
      </c>
      <c r="AQ318" s="4">
        <f t="shared" si="310"/>
        <v>5467.3157162726011</v>
      </c>
      <c r="AR318" s="4">
        <f t="shared" si="311"/>
        <v>137.69123783031989</v>
      </c>
      <c r="AS318" s="4">
        <f t="shared" si="312"/>
        <v>0</v>
      </c>
      <c r="AT318" s="17">
        <f t="shared" si="313"/>
        <v>-4040.3337969401946</v>
      </c>
      <c r="AU318" s="4">
        <f t="shared" si="314"/>
        <v>0</v>
      </c>
      <c r="AV318" s="4">
        <f t="shared" si="315"/>
        <v>-4040.3337969401946</v>
      </c>
      <c r="AW318" s="4">
        <f t="shared" si="316"/>
        <v>54.242002781641169</v>
      </c>
      <c r="AX318" s="4">
        <f t="shared" si="317"/>
        <v>0</v>
      </c>
      <c r="AY318" s="4">
        <f t="shared" si="318"/>
        <v>264.25591098748259</v>
      </c>
      <c r="AZ318" s="4">
        <f t="shared" si="319"/>
        <v>9.7357440890125169</v>
      </c>
      <c r="BA318" s="4" t="e">
        <f t="shared" si="320"/>
        <v>#VALUE!</v>
      </c>
      <c r="BB318" s="20">
        <f t="shared" si="321"/>
        <v>-219.74965229485397</v>
      </c>
      <c r="BC318" s="4">
        <f t="shared" si="322"/>
        <v>44.506258692628649</v>
      </c>
      <c r="BD318" s="4">
        <f t="shared" si="323"/>
        <v>0</v>
      </c>
      <c r="BE318" s="4">
        <f t="shared" si="324"/>
        <v>314.32545201668984</v>
      </c>
      <c r="BF318" s="4">
        <f t="shared" si="325"/>
        <v>34.770514603616135</v>
      </c>
      <c r="BG318" s="4" t="e">
        <f t="shared" si="326"/>
        <v>#VALUE!</v>
      </c>
      <c r="BH318" s="20">
        <f t="shared" si="327"/>
        <v>-304.58970792767735</v>
      </c>
      <c r="BI318" s="194">
        <f t="shared" si="328"/>
        <v>5.5048969942586901E-2</v>
      </c>
      <c r="BJ318" s="184">
        <f t="shared" si="298"/>
        <v>5.5048969942586901E-2</v>
      </c>
    </row>
    <row r="319" spans="1:62" ht="12">
      <c r="A319" s="3" t="s">
        <v>309</v>
      </c>
      <c r="B319" s="4">
        <v>703</v>
      </c>
      <c r="C319" s="51" t="s">
        <v>310</v>
      </c>
      <c r="D319" s="4">
        <v>13</v>
      </c>
      <c r="E319" s="4">
        <v>195</v>
      </c>
      <c r="F319" s="4">
        <v>0</v>
      </c>
      <c r="G319" s="4">
        <v>3478</v>
      </c>
      <c r="H319" s="4">
        <v>0</v>
      </c>
      <c r="I319" s="4">
        <v>0</v>
      </c>
      <c r="J319" s="4">
        <v>-3283</v>
      </c>
      <c r="K319" s="4">
        <v>0</v>
      </c>
      <c r="L319" s="4">
        <v>-3283</v>
      </c>
      <c r="M319" s="4">
        <v>325</v>
      </c>
      <c r="N319" s="4">
        <v>0</v>
      </c>
      <c r="O319" s="4">
        <v>3512</v>
      </c>
      <c r="P319" s="4">
        <v>0</v>
      </c>
      <c r="Q319" s="4">
        <v>0</v>
      </c>
      <c r="R319" s="4">
        <v>-3187</v>
      </c>
      <c r="S319" s="4">
        <v>0</v>
      </c>
      <c r="T319" s="4">
        <v>-3187</v>
      </c>
      <c r="U319" s="4">
        <v>0</v>
      </c>
      <c r="V319" s="4">
        <v>0</v>
      </c>
      <c r="W319" s="4">
        <v>63</v>
      </c>
      <c r="X319" s="4">
        <v>0</v>
      </c>
      <c r="Y319" s="4">
        <v>0</v>
      </c>
      <c r="Z319" s="4">
        <v>-63</v>
      </c>
      <c r="AA319" s="4">
        <v>0</v>
      </c>
      <c r="AB319" s="4">
        <v>0</v>
      </c>
      <c r="AC319" s="4">
        <v>67</v>
      </c>
      <c r="AD319" s="4">
        <v>0</v>
      </c>
      <c r="AE319" s="4">
        <v>0</v>
      </c>
      <c r="AF319" s="4">
        <v>-67</v>
      </c>
      <c r="AG319" s="93">
        <f t="shared" si="300"/>
        <v>277.38264580369844</v>
      </c>
      <c r="AH319" s="96">
        <f t="shared" si="301"/>
        <v>0</v>
      </c>
      <c r="AI319" s="4">
        <f t="shared" si="302"/>
        <v>4947.3684210526317</v>
      </c>
      <c r="AJ319" s="4">
        <f t="shared" si="303"/>
        <v>0</v>
      </c>
      <c r="AK319" s="4">
        <f t="shared" si="304"/>
        <v>0</v>
      </c>
      <c r="AL319" s="17">
        <f t="shared" si="305"/>
        <v>-4669.9857752489334</v>
      </c>
      <c r="AM319" s="4">
        <f t="shared" si="306"/>
        <v>0</v>
      </c>
      <c r="AN319" s="4">
        <f t="shared" si="307"/>
        <v>-4669.9857752489334</v>
      </c>
      <c r="AO319" s="4">
        <f t="shared" si="308"/>
        <v>462.30440967283073</v>
      </c>
      <c r="AP319" s="4">
        <f t="shared" si="309"/>
        <v>0</v>
      </c>
      <c r="AQ319" s="4">
        <f t="shared" si="310"/>
        <v>4995.7325746799434</v>
      </c>
      <c r="AR319" s="4">
        <f t="shared" si="311"/>
        <v>0</v>
      </c>
      <c r="AS319" s="4">
        <f t="shared" si="312"/>
        <v>0</v>
      </c>
      <c r="AT319" s="17">
        <f t="shared" si="313"/>
        <v>-4533.4281650071125</v>
      </c>
      <c r="AU319" s="4">
        <f t="shared" si="314"/>
        <v>0</v>
      </c>
      <c r="AV319" s="4">
        <f t="shared" si="315"/>
        <v>-4533.4281650071125</v>
      </c>
      <c r="AW319" s="4">
        <f t="shared" si="316"/>
        <v>0</v>
      </c>
      <c r="AX319" s="4">
        <f t="shared" si="317"/>
        <v>0</v>
      </c>
      <c r="AY319" s="4">
        <f t="shared" si="318"/>
        <v>89.615931721194883</v>
      </c>
      <c r="AZ319" s="4">
        <f t="shared" si="319"/>
        <v>0</v>
      </c>
      <c r="BA319" s="4">
        <f t="shared" si="320"/>
        <v>0</v>
      </c>
      <c r="BB319" s="20">
        <f t="shared" si="321"/>
        <v>-89.615931721194883</v>
      </c>
      <c r="BC319" s="4">
        <f t="shared" si="322"/>
        <v>0</v>
      </c>
      <c r="BD319" s="4">
        <f t="shared" si="323"/>
        <v>0</v>
      </c>
      <c r="BE319" s="4">
        <f t="shared" si="324"/>
        <v>95.305832147937409</v>
      </c>
      <c r="BF319" s="4">
        <f t="shared" si="325"/>
        <v>0</v>
      </c>
      <c r="BG319" s="4">
        <f t="shared" si="326"/>
        <v>0</v>
      </c>
      <c r="BH319" s="20">
        <f t="shared" si="327"/>
        <v>-95.305832147937409</v>
      </c>
      <c r="BI319" s="194">
        <f t="shared" si="328"/>
        <v>-2.7495517035265982E-2</v>
      </c>
      <c r="BJ319" s="184">
        <f t="shared" si="298"/>
        <v>-2.7495517035265982E-2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75826BA3DF6FB46A1A7E2B07CBC701A" ma:contentTypeVersion="11" ma:contentTypeDescription="Create a new document." ma:contentTypeScope="" ma:versionID="8d9eb0eab3320489a0a76e9fde11115f">
  <xsd:schema xmlns:xsd="http://www.w3.org/2001/XMLSchema" xmlns:xs="http://www.w3.org/2001/XMLSchema" xmlns:p="http://schemas.microsoft.com/office/2006/metadata/properties" xmlns:ns3="1b0348f3-416a-4667-a51d-b13301ffdd6b" xmlns:ns4="d70df7ee-6fff-4ab7-a7b7-bd27b03d7a8b" targetNamespace="http://schemas.microsoft.com/office/2006/metadata/properties" ma:root="true" ma:fieldsID="8cee6eee91f78dcd355e97cf65fae860" ns3:_="" ns4:_="">
    <xsd:import namespace="1b0348f3-416a-4667-a51d-b13301ffdd6b"/>
    <xsd:import namespace="d70df7ee-6fff-4ab7-a7b7-bd27b03d7a8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348f3-416a-4667-a51d-b13301ffdd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0df7ee-6fff-4ab7-a7b7-bd27b03d7a8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terms/"/>
    <ds:schemaRef ds:uri="1b0348f3-416a-4667-a51d-b13301ffdd6b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d70df7ee-6fff-4ab7-a7b7-bd27b03d7a8b"/>
  </ds:schemaRefs>
</ds:datastoreItem>
</file>

<file path=customXml/itemProps3.xml><?xml version="1.0" encoding="utf-8"?>
<ds:datastoreItem xmlns:ds="http://schemas.openxmlformats.org/officeDocument/2006/customXml" ds:itemID="{C24DB370-ACEE-471D-BD51-8AD2B34042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0348f3-416a-4667-a51d-b13301ffdd6b"/>
    <ds:schemaRef ds:uri="d70df7ee-6fff-4ab7-a7b7-bd27b03d7a8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11</vt:i4>
      </vt:variant>
    </vt:vector>
  </HeadingPairs>
  <TitlesOfParts>
    <vt:vector size="11" baseType="lpstr">
      <vt:lpstr>Tietoa aineistosta</vt:lpstr>
      <vt:lpstr>Kunnat2015-22</vt:lpstr>
      <vt:lpstr>Kunnat hv-alueittain2015-22</vt:lpstr>
      <vt:lpstr>Hv-alueet2015-22</vt:lpstr>
      <vt:lpstr>Kunnat2021-22</vt:lpstr>
      <vt:lpstr>Hv-alueet2021-22</vt:lpstr>
      <vt:lpstr>Kunnat hv-alueittain2021-22</vt:lpstr>
      <vt:lpstr>Kuntakokoluokat2021-22</vt:lpstr>
      <vt:lpstr>Kunnat kokoluokittain2021-22</vt:lpstr>
      <vt:lpstr>perustiedot</vt:lpstr>
      <vt:lpstr>ympth+tmt-laskelma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creator>Riikonen Olli</dc:creator>
  <cp:lastModifiedBy>Riikonen Olli</cp:lastModifiedBy>
  <cp:lastPrinted>2021-04-22T10:06:15Z</cp:lastPrinted>
  <dcterms:created xsi:type="dcterms:W3CDTF">2016-10-23T13:00:51Z</dcterms:created>
  <dcterms:modified xsi:type="dcterms:W3CDTF">2022-03-21T13:21:22Z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0x010100B75826BA3DF6FB46A1A7E2B07CBC701A</vt:lpwstr>
  </property>
</Properties>
</file>