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0" yWindow="600" windowWidth="0" windowHeight="0" activeTab="0"/>
  </bookViews>
  <sheets>
    <sheet name="Kunnan tilitykset" sheetId="1" r:id="rId1"/>
    <sheet name="DATA_nykytilanne 2016" sheetId="2" state="hidden" r:id="rId2"/>
    <sheet name="DATA_uusi tilanne 2016" sheetId="3" state="hidden" r:id="rId3"/>
  </sheets>
  <definedNames>
    <definedName name="Kunnat_nimet">'DATA_nykytilanne 2016'!$B$3:$B$313</definedName>
    <definedName name="Kunta">'DATA_nykytilanne 2016'!$B$2:$B$313</definedName>
  </definedNames>
  <calcPr fullCalcOnLoad="1"/>
</workbook>
</file>

<file path=xl/sharedStrings.xml><?xml version="1.0" encoding="utf-8"?>
<sst xmlns="http://schemas.openxmlformats.org/spreadsheetml/2006/main" count="746" uniqueCount="337">
  <si>
    <t>Valitse kunta:</t>
  </si>
  <si>
    <t xml:space="preserve">Alavieska          </t>
  </si>
  <si>
    <t>Kuntanro</t>
  </si>
  <si>
    <t>Kunta</t>
  </si>
  <si>
    <t>Akaa</t>
  </si>
  <si>
    <t xml:space="preserve">Alajärvi           </t>
  </si>
  <si>
    <t>Alavus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</si>
  <si>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</si>
  <si>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</si>
  <si>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</si>
  <si>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</si>
  <si>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</si>
  <si>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</si>
  <si>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Enontekiö          </t>
  </si>
  <si>
    <t xml:space="preserve">Espoo              </t>
  </si>
  <si>
    <t xml:space="preserve">Eura               </t>
  </si>
  <si>
    <t xml:space="preserve">Eurajoki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</si>
  <si>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</si>
  <si>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</si>
  <si>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</si>
  <si>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</si>
  <si>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</si>
  <si>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</si>
  <si>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</si>
  <si>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Hailuoto           </t>
  </si>
  <si>
    <t xml:space="preserve">Halsua             </t>
  </si>
  <si>
    <t xml:space="preserve">Hamina             </t>
  </si>
  <si>
    <t xml:space="preserve">Hammarland         </t>
  </si>
  <si>
    <t xml:space="preserve">Hankasalmi         </t>
  </si>
  <si>
    <t xml:space="preserve">Hanko     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</si>
  <si>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</si>
  <si>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</si>
  <si>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</si>
  <si>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</si>
  <si>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</si>
  <si>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</si>
  <si>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Helsinki 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</si>
  <si>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</si>
  <si>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</si>
  <si>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</si>
  <si>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</si>
  <si>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</si>
  <si>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</si>
  <si>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Hyvinkää           </t>
  </si>
  <si>
    <t xml:space="preserve">Hämeenkyrö         </t>
  </si>
  <si>
    <t xml:space="preserve">Hämeenlinna        </t>
  </si>
  <si>
    <t xml:space="preserve">Ii                 </t>
  </si>
  <si>
    <t xml:space="preserve">Iisalmi            </t>
  </si>
  <si>
    <t xml:space="preserve">Iitti              </t>
  </si>
  <si>
    <t xml:space="preserve">Ikaalinen          </t>
  </si>
  <si>
    <t xml:space="preserve">Ilmajoki           </t>
  </si>
  <si>
    <t xml:space="preserve">Ilomantsi          </t>
  </si>
  <si>
    <t xml:space="preserve">Imatra             </t>
  </si>
  <si>
    <t xml:space="preserve">Inari              </t>
  </si>
  <si>
    <t xml:space="preserve">Inkoo              </t>
  </si>
  <si>
    <t xml:space="preserve">Isojoki            </t>
  </si>
  <si>
    <t xml:space="preserve">Isokyrö            </t>
  </si>
  <si>
    <t xml:space="preserve">Janakkala          </t>
  </si>
  <si>
    <t xml:space="preserve">Joensuu            </t>
  </si>
  <si>
    <t xml:space="preserve">Jokioinen          </t>
  </si>
  <si>
    <t xml:space="preserve">Jomala             </t>
  </si>
  <si>
    <t xml:space="preserve">Joroinen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</si>
  <si>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</si>
  <si>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</si>
  <si>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</si>
  <si>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</si>
  <si>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</si>
  <si>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</si>
  <si>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>Jämsä</t>
  </si>
  <si>
    <t xml:space="preserve">Järvenpää          </t>
  </si>
  <si>
    <t xml:space="preserve">Kaarina            </t>
  </si>
  <si>
    <t xml:space="preserve">Kaavi              </t>
  </si>
  <si>
    <t xml:space="preserve">Kajaani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</si>
  <si>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</si>
  <si>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</si>
  <si>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</si>
  <si>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</si>
  <si>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</si>
  <si>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</si>
  <si>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Karijoki           </t>
  </si>
  <si>
    <t xml:space="preserve">Karkkila           </t>
  </si>
  <si>
    <t xml:space="preserve">Karstula           </t>
  </si>
  <si>
    <t xml:space="preserve">Karvia             </t>
  </si>
  <si>
    <t xml:space="preserve">Kaskinen           </t>
  </si>
  <si>
    <t xml:space="preserve">Kauhajoki          </t>
  </si>
  <si>
    <t xml:space="preserve">Kauhava            </t>
  </si>
  <si>
    <t xml:space="preserve">Kauniainen         </t>
  </si>
  <si>
    <t xml:space="preserve">Kaustinen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</si>
  <si>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</si>
  <si>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</si>
  <si>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</si>
  <si>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</si>
  <si>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>Kemiönsaari</t>
  </si>
  <si>
    <t xml:space="preserve">Kempele            </t>
  </si>
  <si>
    <t xml:space="preserve">Kerava             </t>
  </si>
  <si>
    <t xml:space="preserve">Keuruu             </t>
  </si>
  <si>
    <t xml:space="preserve">Kihniö             </t>
  </si>
  <si>
    <t xml:space="preserve">Kinnula            </t>
  </si>
  <si>
    <t xml:space="preserve">Kirkkonummi        </t>
  </si>
  <si>
    <t>Kitee</t>
  </si>
  <si>
    <t xml:space="preserve">Kittilä            </t>
  </si>
  <si>
    <t xml:space="preserve">Kiuruvesi          </t>
  </si>
  <si>
    <t xml:space="preserve">Kivijärvi          </t>
  </si>
  <si>
    <t xml:space="preserve">Kokemäki           </t>
  </si>
  <si>
    <t xml:space="preserve">Kokkola  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</si>
  <si>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</si>
  <si>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</si>
  <si>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</si>
  <si>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</si>
  <si>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</si>
  <si>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</si>
  <si>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</si>
  <si>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Kristiinankaupunki </t>
  </si>
  <si>
    <t xml:space="preserve">Kruunupyy          </t>
  </si>
  <si>
    <t xml:space="preserve">Kuhmo              </t>
  </si>
  <si>
    <t xml:space="preserve">Kuhmoinen          </t>
  </si>
  <si>
    <t xml:space="preserve">Kumlinge           </t>
  </si>
  <si>
    <t>Kuopio</t>
  </si>
  <si>
    <t xml:space="preserve">Kuortane           </t>
  </si>
  <si>
    <t xml:space="preserve">Kurikka            </t>
  </si>
  <si>
    <t xml:space="preserve">Kustavi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</si>
  <si>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</si>
  <si>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</si>
  <si>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</si>
  <si>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</si>
  <si>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</si>
  <si>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Lahti              </t>
  </si>
  <si>
    <t xml:space="preserve">Laihia             </t>
  </si>
  <si>
    <t xml:space="preserve">Laitila            </t>
  </si>
  <si>
    <t xml:space="preserve">Lapinjärvi         </t>
  </si>
  <si>
    <t xml:space="preserve">Lapinlahti         </t>
  </si>
  <si>
    <t xml:space="preserve">Lappajärvi         </t>
  </si>
  <si>
    <t xml:space="preserve">Lappeenranta       </t>
  </si>
  <si>
    <t xml:space="preserve">Lapua     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</si>
  <si>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</si>
  <si>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</si>
  <si>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</si>
  <si>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</si>
  <si>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</si>
  <si>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</si>
  <si>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</si>
  <si>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Liminka            </t>
  </si>
  <si>
    <t xml:space="preserve">Liperi             </t>
  </si>
  <si>
    <t>Lohja</t>
  </si>
  <si>
    <t xml:space="preserve">Loimaa             </t>
  </si>
  <si>
    <t xml:space="preserve">Loppi              </t>
  </si>
  <si>
    <t xml:space="preserve">Loviisa            </t>
  </si>
  <si>
    <t xml:space="preserve">Luhanka            </t>
  </si>
  <si>
    <t xml:space="preserve">Lumijoki           </t>
  </si>
  <si>
    <t xml:space="preserve">Lumparland         </t>
  </si>
  <si>
    <t xml:space="preserve">Luoto              </t>
  </si>
  <si>
    <t xml:space="preserve">Luumäki            </t>
  </si>
  <si>
    <t xml:space="preserve">Maalahti           </t>
  </si>
  <si>
    <t xml:space="preserve">Maarianhamina      </t>
  </si>
  <si>
    <t xml:space="preserve">Marttila           </t>
  </si>
  <si>
    <t xml:space="preserve">Masku              </t>
  </si>
  <si>
    <t xml:space="preserve">Merijärvi          </t>
  </si>
  <si>
    <t xml:space="preserve">Merikarvia         </t>
  </si>
  <si>
    <t xml:space="preserve">Miehikkälä         </t>
  </si>
  <si>
    <t>Mikkeli</t>
  </si>
  <si>
    <t xml:space="preserve">Muhos              </t>
  </si>
  <si>
    <t xml:space="preserve">Multia             </t>
  </si>
  <si>
    <t xml:space="preserve">Muonio             </t>
  </si>
  <si>
    <t xml:space="preserve">Mustasaari         </t>
  </si>
  <si>
    <t xml:space="preserve">Muurame            </t>
  </si>
  <si>
    <t xml:space="preserve">Mynämäki           </t>
  </si>
  <si>
    <t xml:space="preserve">Myrskylä           </t>
  </si>
  <si>
    <t xml:space="preserve">Mäntsälä           </t>
  </si>
  <si>
    <t xml:space="preserve">Mänttä-Vilppula             </t>
  </si>
  <si>
    <t xml:space="preserve">Mäntyharju         </t>
  </si>
  <si>
    <t xml:space="preserve">Naantali           </t>
  </si>
  <si>
    <t xml:space="preserve">Nakkila            </t>
  </si>
  <si>
    <t xml:space="preserve">Nivala             </t>
  </si>
  <si>
    <t xml:space="preserve">Nokia              </t>
  </si>
  <si>
    <t xml:space="preserve">Nousiainen         </t>
  </si>
  <si>
    <t xml:space="preserve">Nurmes             </t>
  </si>
  <si>
    <t xml:space="preserve">Nurmijärvi         </t>
  </si>
  <si>
    <t xml:space="preserve">Närpiö             </t>
  </si>
  <si>
    <t xml:space="preserve">Orimattila         </t>
  </si>
  <si>
    <t xml:space="preserve">Oripää             </t>
  </si>
  <si>
    <t>Orivesi</t>
  </si>
  <si>
    <t xml:space="preserve">Oulainen           </t>
  </si>
  <si>
    <t>Oulu</t>
  </si>
  <si>
    <t xml:space="preserve">Outokumpu          </t>
  </si>
  <si>
    <t xml:space="preserve">Padasjoki          </t>
  </si>
  <si>
    <t xml:space="preserve">Paimio             </t>
  </si>
  <si>
    <t xml:space="preserve">Paltamo            </t>
  </si>
  <si>
    <t>Parainen</t>
  </si>
  <si>
    <t xml:space="preserve">Parikkala          </t>
  </si>
  <si>
    <t xml:space="preserve">Parkano            </t>
  </si>
  <si>
    <t>Pedersören kunta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</si>
  <si>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</si>
  <si>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</si>
  <si>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</si>
  <si>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</si>
  <si>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</si>
  <si>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</si>
  <si>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</si>
  <si>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Pietarsaari        </t>
  </si>
  <si>
    <t xml:space="preserve">Pihtipudas         </t>
  </si>
  <si>
    <t xml:space="preserve">Pirkkala           </t>
  </si>
  <si>
    <t xml:space="preserve">Polvijärvi         </t>
  </si>
  <si>
    <t xml:space="preserve">Pomarkku           </t>
  </si>
  <si>
    <t xml:space="preserve">Pornainen          </t>
  </si>
  <si>
    <t xml:space="preserve">Porvoo    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</si>
  <si>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</si>
  <si>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</si>
  <si>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</si>
  <si>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</si>
  <si>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</si>
  <si>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</si>
  <si>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>Pyhtää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</si>
  <si>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</si>
  <si>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</si>
  <si>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</si>
  <si>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</si>
  <si>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</si>
  <si>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</si>
  <si>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>Raahe</t>
  </si>
  <si>
    <t>Raasepori</t>
  </si>
  <si>
    <t xml:space="preserve">Raisio             </t>
  </si>
  <si>
    <t xml:space="preserve">Rantasalmi         </t>
  </si>
  <si>
    <t xml:space="preserve">Ranua              </t>
  </si>
  <si>
    <t xml:space="preserve">Rauma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</si>
  <si>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</si>
  <si>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</si>
  <si>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</si>
  <si>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</si>
  <si>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</si>
  <si>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</si>
  <si>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</si>
  <si>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</si>
  <si>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</si>
  <si>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</si>
  <si>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</si>
  <si>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</si>
  <si>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</si>
  <si>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</si>
  <si>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</si>
  <si>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</si>
  <si>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Sauvo              </t>
  </si>
  <si>
    <t xml:space="preserve">Savitaipale        </t>
  </si>
  <si>
    <t>Savonlinna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</si>
  <si>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</si>
  <si>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</si>
  <si>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</si>
  <si>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</si>
  <si>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</si>
  <si>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</si>
  <si>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</si>
  <si>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</si>
  <si>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Sipoo              </t>
  </si>
  <si>
    <t xml:space="preserve">Siuntio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</si>
  <si>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</si>
  <si>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</si>
  <si>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</si>
  <si>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</si>
  <si>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</si>
  <si>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</si>
  <si>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</si>
  <si>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</si>
  <si>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</si>
  <si>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</si>
  <si>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</si>
  <si>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</si>
  <si>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</si>
  <si>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</si>
  <si>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Taivassalo         </t>
  </si>
  <si>
    <t xml:space="preserve">Tammela            </t>
  </si>
  <si>
    <t xml:space="preserve">Tampere            </t>
  </si>
  <si>
    <t xml:space="preserve">Tervo              </t>
  </si>
  <si>
    <t xml:space="preserve">Tervola            </t>
  </si>
  <si>
    <t xml:space="preserve">Teuva              </t>
  </si>
  <si>
    <t xml:space="preserve">Tohmajärvi         </t>
  </si>
  <si>
    <t xml:space="preserve">Toholampi          </t>
  </si>
  <si>
    <t xml:space="preserve">Toivakka           </t>
  </si>
  <si>
    <t xml:space="preserve">Tornio             </t>
  </si>
  <si>
    <t xml:space="preserve">Turku              </t>
  </si>
  <si>
    <t xml:space="preserve">Tuusniemi          </t>
  </si>
  <si>
    <t xml:space="preserve">Tuusula            </t>
  </si>
  <si>
    <t xml:space="preserve">Tyrnävä            </t>
  </si>
  <si>
    <t xml:space="preserve">Ulvila 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</si>
  <si>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</si>
  <si>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</si>
  <si>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</si>
  <si>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</si>
  <si>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Uusikaarlepyy      </t>
  </si>
  <si>
    <t xml:space="preserve">Uusikaupunki       </t>
  </si>
  <si>
    <t xml:space="preserve">Vaala              </t>
  </si>
  <si>
    <t>Vaasa</t>
  </si>
  <si>
    <t xml:space="preserve">Valkeakoski        </t>
  </si>
  <si>
    <t xml:space="preserve">Valtimo            </t>
  </si>
  <si>
    <t xml:space="preserve">Vantaa 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</si>
  <si>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</si>
  <si>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</si>
  <si>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</si>
  <si>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</si>
  <si>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Veteli             </t>
  </si>
  <si>
    <t xml:space="preserve">Vieremä            </t>
  </si>
  <si>
    <t xml:space="preserve">Vihti              </t>
  </si>
  <si>
    <t xml:space="preserve">Viitasaari         </t>
  </si>
  <si>
    <t xml:space="preserve">Vimpeli            </t>
  </si>
  <si>
    <t xml:space="preserve">Virolahti          </t>
  </si>
  <si>
    <t xml:space="preserve">Virrat             </t>
  </si>
  <si>
    <t xml:space="preserve">Vårdö             </t>
  </si>
  <si>
    <t>Vöyri</t>
  </si>
  <si>
    <t xml:space="preserve">Ylitornio          </t>
  </si>
  <si>
    <t xml:space="preserve">Ylivieska          </t>
  </si>
  <si>
    <t xml:space="preserve">Ylöjärvi           </t>
  </si>
  <si>
    <t xml:space="preserve">Ypäjä              </t>
  </si>
  <si>
    <t xml:space="preserve">Ähtäri             </t>
  </si>
  <si>
    <t xml:space="preserve">Äänekoski          </t>
  </si>
  <si>
    <t xml:space="preserve">Lieto              </t>
  </si>
  <si>
    <t xml:space="preserve">Pori               </t>
  </si>
  <si>
    <t>Tilitysuudistus vuonna 2019 - nykyjärjestelmä sekä uusi järjestelmä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</si>
  <si>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</si>
  <si>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</si>
  <si>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</si>
  <si>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</si>
  <si>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</si>
  <si>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</si>
  <si>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</si>
  <si>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</si>
  <si>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</si>
  <si>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</si>
  <si>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</si>
  <si>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</si>
  <si>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APOT</t>
  </si>
  <si>
    <t>Kuntien tilityksiä</t>
  </si>
  <si>
    <t>Yhteisövero</t>
  </si>
  <si>
    <t>Kiinteistövero</t>
  </si>
  <si>
    <t>Kunnallisvero</t>
  </si>
  <si>
    <t>Yhteensä</t>
  </si>
  <si>
    <t>Nykytilanne</t>
  </si>
  <si>
    <t>Uusi tilanne</t>
  </si>
  <si>
    <t>YHTEENSÄ</t>
  </si>
  <si>
    <t>(Tilitykset vuoden 2016 tasossa, kiinteistöveron osalta uusi järjestelmä tulee voimaan vasta vuonna 2020 joten sen osalta 2019 ei vielä muutoksia)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</si>
</sst>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2" fontId="46" fillId="0" borderId="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>
      <alignment/>
      <protection/>
    </xf>
    <xf numFmtId="2" fontId="0" fillId="0" borderId="0" xfId="0" applyNumberFormat="1" applyAlignment="1">
      <alignment/>
    </xf>
    <xf numFmtId="1" fontId="23" fillId="0" borderId="10" xfId="0" applyNumberFormat="1" applyFont="1" applyBorder="1" applyAlignment="1" applyProtection="1">
      <alignment horizontal="right"/>
      <protection/>
    </xf>
    <xf numFmtId="0" fontId="4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23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 quotePrefix="1">
      <alignment/>
      <protection/>
    </xf>
    <xf numFmtId="164" fontId="23" fillId="0" borderId="11" xfId="0" applyNumberFormat="1" applyFont="1" applyBorder="1" applyAlignment="1" applyProtection="1">
      <alignment/>
      <protection/>
    </xf>
    <xf numFmtId="1" fontId="23" fillId="0" borderId="11" xfId="0" applyNumberFormat="1" applyFont="1" applyBorder="1" applyAlignment="1" applyProtection="1">
      <alignment horizontal="left"/>
      <protection/>
    </xf>
    <xf numFmtId="164" fontId="23" fillId="0" borderId="11" xfId="0" applyNumberFormat="1" applyFont="1" applyBorder="1" applyAlignment="1" applyProtection="1" quotePrefix="1">
      <alignment/>
      <protection/>
    </xf>
    <xf numFmtId="1" fontId="23" fillId="0" borderId="12" xfId="0" applyNumberFormat="1" applyFont="1" applyBorder="1" applyAlignment="1" applyProtection="1">
      <alignment/>
      <protection/>
    </xf>
    <xf numFmtId="0" fontId="23" fillId="0" borderId="13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28" fillId="19" borderId="14" xfId="32" applyNumberFormat="1" applyBorder="1" applyAlignment="1" applyProtection="1">
      <alignment/>
      <protection/>
    </xf>
    <xf numFmtId="1" fontId="28" fillId="19" borderId="15" xfId="32" applyNumberFormat="1" applyBorder="1" applyAlignment="1" applyProtection="1">
      <alignment/>
      <protection/>
    </xf>
    <xf numFmtId="1" fontId="28" fillId="19" borderId="13" xfId="32" applyNumberFormat="1" applyBorder="1" applyAlignment="1" applyProtection="1">
      <alignment/>
      <protection/>
    </xf>
    <xf numFmtId="1" fontId="28" fillId="16" borderId="14" xfId="29" applyNumberFormat="1" applyBorder="1" applyAlignment="1" applyProtection="1">
      <alignment/>
      <protection/>
    </xf>
    <xf numFmtId="1" fontId="28" fillId="16" borderId="15" xfId="29" applyNumberFormat="1" applyBorder="1" applyAlignment="1" applyProtection="1">
      <alignment/>
      <protection/>
    </xf>
    <xf numFmtId="1" fontId="28" fillId="16" borderId="13" xfId="29" applyNumberFormat="1" applyBorder="1" applyAlignment="1" applyProtection="1">
      <alignment/>
      <protection/>
    </xf>
    <xf numFmtId="1" fontId="28" fillId="14" borderId="16" xfId="27" applyNumberFormat="1" applyBorder="1" applyAlignment="1" applyProtection="1">
      <alignment/>
      <protection/>
    </xf>
    <xf numFmtId="1" fontId="28" fillId="14" borderId="17" xfId="27" applyNumberFormat="1" applyBorder="1" applyAlignment="1" applyProtection="1">
      <alignment/>
      <protection/>
    </xf>
    <xf numFmtId="1" fontId="28" fillId="14" borderId="14" xfId="27" applyNumberFormat="1" applyBorder="1" applyAlignment="1" applyProtection="1">
      <alignment/>
      <protection/>
    </xf>
    <xf numFmtId="1" fontId="28" fillId="14" borderId="12" xfId="27" applyNumberFormat="1" applyBorder="1" applyAlignment="1" applyProtection="1">
      <alignment/>
      <protection/>
    </xf>
    <xf numFmtId="1" fontId="28" fillId="14" borderId="13" xfId="27" applyNumberFormat="1" applyBorder="1" applyAlignment="1" applyProtection="1">
      <alignment/>
      <protection/>
    </xf>
    <xf numFmtId="1" fontId="28" fillId="14" borderId="15" xfId="27" applyNumberFormat="1" applyBorder="1" applyAlignment="1" applyProtection="1">
      <alignment/>
      <protection/>
    </xf>
    <xf numFmtId="1" fontId="28" fillId="19" borderId="16" xfId="32" applyNumberFormat="1" applyBorder="1" applyAlignment="1" applyProtection="1">
      <alignment/>
      <protection/>
    </xf>
    <xf numFmtId="1" fontId="28" fillId="19" borderId="17" xfId="32" applyNumberFormat="1" applyBorder="1" applyAlignment="1" applyProtection="1">
      <alignment/>
      <protection/>
    </xf>
    <xf numFmtId="1" fontId="28" fillId="19" borderId="12" xfId="32" applyNumberFormat="1" applyBorder="1" applyAlignment="1" applyProtection="1">
      <alignment/>
      <protection/>
    </xf>
    <xf numFmtId="1" fontId="28" fillId="16" borderId="16" xfId="29" applyNumberFormat="1" applyBorder="1" applyAlignment="1" applyProtection="1">
      <alignment/>
      <protection/>
    </xf>
    <xf numFmtId="1" fontId="28" fillId="16" borderId="17" xfId="29" applyNumberFormat="1" applyBorder="1" applyAlignment="1" applyProtection="1">
      <alignment/>
      <protection/>
    </xf>
    <xf numFmtId="1" fontId="28" fillId="16" borderId="12" xfId="29" applyNumberFormat="1" applyBorder="1" applyAlignment="1" applyProtection="1">
      <alignment/>
      <protection/>
    </xf>
    <xf numFmtId="3" fontId="46" fillId="0" borderId="0" xfId="0" applyNumberFormat="1" applyFont="1" applyBorder="1" applyAlignment="1">
      <alignment/>
    </xf>
    <xf numFmtId="3" fontId="46" fillId="0" borderId="16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17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1" xfId="0" applyNumberFormat="1" applyFont="1" applyBorder="1" applyAlignment="1">
      <alignment/>
    </xf>
    <xf numFmtId="3" fontId="46" fillId="0" borderId="12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6" fillId="0" borderId="13" xfId="0" applyNumberFormat="1" applyFont="1" applyBorder="1" applyAlignment="1">
      <alignment/>
    </xf>
    <xf numFmtId="0" fontId="44" fillId="2" borderId="0" xfId="15" applyFont="1" applyBorder="1" applyAlignment="1">
      <alignment horizontal="left"/>
    </xf>
    <xf numFmtId="0" fontId="44" fillId="2" borderId="0" xfId="15" applyFont="1" applyBorder="1" applyAlignment="1">
      <alignment horizontal="center"/>
    </xf>
    <xf numFmtId="0" fontId="44" fillId="7" borderId="0" xfId="20" applyFont="1" applyBorder="1" applyAlignment="1">
      <alignment horizontal="left"/>
    </xf>
    <xf numFmtId="0" fontId="44" fillId="7" borderId="0" xfId="20" applyFont="1" applyBorder="1" applyAlignment="1">
      <alignment horizontal="center"/>
    </xf>
    <xf numFmtId="0" fontId="44" fillId="4" borderId="18" xfId="17" applyFont="1" applyBorder="1" applyAlignment="1">
      <alignment horizontal="left"/>
    </xf>
    <xf numFmtId="0" fontId="44" fillId="4" borderId="18" xfId="17" applyFont="1" applyBorder="1" applyAlignment="1">
      <alignment horizontal="center"/>
    </xf>
    <xf numFmtId="3" fontId="44" fillId="2" borderId="0" xfId="15" applyNumberFormat="1" applyFont="1" applyBorder="1" applyAlignment="1">
      <alignment horizontal="center"/>
    </xf>
    <xf numFmtId="3" fontId="44" fillId="7" borderId="0" xfId="20" applyNumberFormat="1" applyFont="1" applyBorder="1" applyAlignment="1">
      <alignment horizontal="center"/>
    </xf>
    <xf numFmtId="3" fontId="44" fillId="4" borderId="18" xfId="17" applyNumberFormat="1" applyFont="1" applyBorder="1" applyAlignment="1">
      <alignment horizontal="center"/>
    </xf>
    <xf numFmtId="3" fontId="44" fillId="0" borderId="0" xfId="0" applyNumberFormat="1" applyFont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39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Nykytilanne (vuoden 2016 tasossa)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3"/>
          <c:w val="0.97825"/>
          <c:h val="0.8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'Kunnan tilitykset'!$A$9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'Kunnan tilitykset'!$B$4:$N$8</c:f>
            </c:multiLvlStrRef>
          </c:cat>
          <c:val>
            <c:numRef>
              <c:f>'Kunnan tilitykset'!$B$9:$N$9</c:f>
              <c:numCache/>
            </c:numRef>
          </c:val>
        </c:ser>
        <c:ser>
          <c:idx val="1"/>
          <c:order val="1"/>
          <c:tx>
            <c:strRef>
              <c:f>'Kunnan tilitykset'!$A$10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'Kunnan tilitykset'!$B$4:$N$8</c:f>
            </c:multiLvlStrRef>
          </c:cat>
          <c:val>
            <c:numRef>
              <c:f>'Kunnan tilitykset'!$B$10:$N$10</c:f>
              <c:numCache/>
            </c:numRef>
          </c:val>
        </c:ser>
        <c:ser>
          <c:idx val="2"/>
          <c:order val="2"/>
          <c:tx>
            <c:strRef>
              <c:f>'Kunnan tilitykset'!$A$11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'Kunnan tilitykset'!$B$4:$N$8</c:f>
            </c:multiLvlStrRef>
          </c:cat>
          <c:val>
            <c:numRef>
              <c:f>'Kunnan tilitykset'!$B$11:$N$11</c:f>
              <c:numCache/>
            </c:numRef>
          </c:val>
        </c:ser>
        <c:overlap val="100"/>
        <c:axId val="61732163"/>
        <c:axId val="18718556"/>
      </c:barChart>
      <c:catAx>
        <c:axId val="61732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18556"/>
        <c:crosses val="autoZero"/>
        <c:auto val="1"/>
        <c:lblOffset val="100"/>
        <c:tickLblSkip val="1"/>
        <c:noMultiLvlLbl val="0"/>
      </c:catAx>
      <c:valAx>
        <c:axId val="18718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32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125"/>
          <c:y val="0.9375"/>
          <c:w val="0.4642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Uusi tilanne (vuoden 2016 tilitykset vuoden 2019 jaksotuksella) </a:t>
            </a:r>
          </a:p>
        </c:rich>
      </c:tx>
      <c:layout>
        <c:manualLayout>
          <c:xMode val="factor"/>
          <c:yMode val="factor"/>
          <c:x val="0.113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275"/>
          <c:w val="0.97875"/>
          <c:h val="0.84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'Kunnan tilitykset'!$A$41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'Kunnan tilitykset'!$B$39:$N$40</c:f>
            </c:multiLvlStrRef>
          </c:cat>
          <c:val>
            <c:numRef>
              <c:f>'Kunnan tilitykset'!$B$41:$N$41</c:f>
              <c:numCache/>
            </c:numRef>
          </c:val>
        </c:ser>
        <c:ser>
          <c:idx val="1"/>
          <c:order val="1"/>
          <c:tx>
            <c:strRef>
              <c:f>'Kunnan tilitykset'!$A$42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'Kunnan tilitykset'!$B$39:$N$40</c:f>
            </c:multiLvlStrRef>
          </c:cat>
          <c:val>
            <c:numRef>
              <c:f>'Kunnan tilitykset'!$B$42:$N$42</c:f>
              <c:numCache/>
            </c:numRef>
          </c:val>
        </c:ser>
        <c:ser>
          <c:idx val="2"/>
          <c:order val="2"/>
          <c:tx>
            <c:strRef>
              <c:f>'Kunnan tilitykset'!$A$43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'Kunnan tilitykset'!$B$39:$N$40</c:f>
            </c:multiLvlStrRef>
          </c:cat>
          <c:val>
            <c:numRef>
              <c:f>'Kunnan tilitykset'!$B$43:$N$43</c:f>
              <c:numCache/>
            </c:numRef>
          </c:val>
        </c:ser>
        <c:overlap val="100"/>
        <c:axId val="34249277"/>
        <c:axId val="39808038"/>
      </c:barChart>
      <c:catAx>
        <c:axId val="34249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08038"/>
        <c:crosses val="autoZero"/>
        <c:auto val="1"/>
        <c:lblOffset val="100"/>
        <c:tickLblSkip val="1"/>
        <c:noMultiLvlLbl val="0"/>
      </c:catAx>
      <c:valAx>
        <c:axId val="39808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49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05"/>
          <c:y val="0.9395"/>
          <c:w val="0.4482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7</xdr:col>
      <xdr:colOff>114300</xdr:colOff>
      <xdr:row>35</xdr:row>
      <xdr:rowOff>171450</xdr:rowOff>
    </xdr:to>
    <xdr:graphicFrame>
      <xdr:nvGraphicFramePr>
        <xdr:cNvPr id="1" name="Kaavio 1"/>
        <xdr:cNvGraphicFramePr/>
      </xdr:nvGraphicFramePr>
      <xdr:xfrm>
        <a:off x="0" y="2924175"/>
        <a:ext cx="55245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161925</xdr:colOff>
      <xdr:row>23</xdr:row>
      <xdr:rowOff>95250</xdr:rowOff>
    </xdr:from>
    <xdr:to>
      <xdr:col>7</xdr:col>
      <xdr:colOff>771525</xdr:colOff>
      <xdr:row>25</xdr:row>
      <xdr:rowOff>66675</xdr:rowOff>
    </xdr:to>
    <xdr:sp>
      <xdr:nvSpPr>
        <xdr:cNvPr id="2" name="Nuoli oikealle 2"/>
        <xdr:cNvSpPr>
          <a:spLocks/>
        </xdr:cNvSpPr>
      </xdr:nvSpPr>
      <xdr:spPr>
        <a:xfrm>
          <a:off x="5572125" y="4457700"/>
          <a:ext cx="609600" cy="333375"/>
        </a:xfrm>
        <a:prstGeom prst="rightArrow">
          <a:avLst>
            <a:gd name="adj" fmla="val 20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9525</xdr:rowOff>
    </xdr:from>
    <xdr:to>
      <xdr:col>15</xdr:col>
      <xdr:colOff>28575</xdr:colOff>
      <xdr:row>36</xdr:row>
      <xdr:rowOff>9525</xdr:rowOff>
    </xdr:to>
    <xdr:graphicFrame>
      <xdr:nvGraphicFramePr>
        <xdr:cNvPr id="3" name="Kaavio 3"/>
        <xdr:cNvGraphicFramePr/>
      </xdr:nvGraphicFramePr>
      <xdr:xfrm>
        <a:off x="6238875" y="2924175"/>
        <a:ext cx="57245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O44"/>
  <sheetViews>
    <sheetView tabSelected="1" zoomScalePageLayoutView="0" workbookViewId="0" topLeftCell="A1">
      <selection activeCell="C9" sqref="C9"/>
      <selection activeCell="A1" sqref="A1"/>
    </sheetView>
  </sheetViews>
  <sheetFormatPr defaultColWidth="9.140625" defaultRowHeight="15"/>
  <cols>
    <col min="1" max="1" width="21.140625" style="0" customWidth="1"/>
    <col min="2" max="2" width="15.421875" style="0" hidden="1" customWidth="1"/>
    <col min="3" max="14" width="12.00390625" style="0" customWidth="1"/>
    <col min="15" max="15" width="13.8515625" style="0" customWidth="1"/>
  </cols>
  <sheetData>
    <row r="1" ht="23.25">
      <c r="A1" s="10" t="s">
        <v>314</v>
      </c>
    </row>
    <row r="2" ht="18.75" customHeight="1">
      <c r="A2" s="59" t="s">
        <v>336</v>
      </c>
    </row>
    <row r="4" spans="1:4" ht="14.25">
      <c r="A4" s="57" t="s">
        <v>0</v>
      </c>
      <c r="B4" s="1"/>
      <c r="C4" s="1"/>
      <c r="D4" s="1"/>
    </row>
    <row r="5" spans="1:4" ht="14.25">
      <c r="A5" s="58" t="s">
        <v>4</v>
      </c>
      <c r="B5" s="1"/>
      <c r="C5" s="1"/>
      <c r="D5" s="1"/>
    </row>
    <row r="6" spans="1:15" ht="14.25">
      <c r="A6" s="2"/>
      <c r="B6" s="9">
        <v>2011</v>
      </c>
      <c r="O6" s="9"/>
    </row>
    <row r="7" spans="1:15" ht="14.25">
      <c r="A7" s="4" t="s">
        <v>333</v>
      </c>
      <c r="B7" s="9"/>
      <c r="O7" s="9"/>
    </row>
    <row r="8" spans="1:15" ht="14.25">
      <c r="A8" s="2"/>
      <c r="B8" s="9"/>
      <c r="C8" s="9" t="s">
        <v>315</v>
      </c>
      <c r="D8" s="9" t="s">
        <v>316</v>
      </c>
      <c r="E8" s="9" t="s">
        <v>317</v>
      </c>
      <c r="F8" s="9" t="s">
        <v>318</v>
      </c>
      <c r="G8" s="9" t="s">
        <v>319</v>
      </c>
      <c r="H8" s="9" t="s">
        <v>320</v>
      </c>
      <c r="I8" s="9" t="s">
        <v>321</v>
      </c>
      <c r="J8" s="9" t="s">
        <v>322</v>
      </c>
      <c r="K8" s="9" t="s">
        <v>323</v>
      </c>
      <c r="L8" s="9" t="s">
        <v>324</v>
      </c>
      <c r="M8" s="9" t="s">
        <v>325</v>
      </c>
      <c r="N8" s="9" t="s">
        <v>326</v>
      </c>
      <c r="O8" s="9" t="s">
        <v>335</v>
      </c>
    </row>
    <row r="9" spans="1:15" ht="14.25">
      <c r="A9" s="46" t="s">
        <v>331</v>
      </c>
      <c r="B9" s="47">
        <f>VLOOKUP($A$5,'DATA_nykytilanne 2016'!$B$3:$C$313,2,FALSE)</f>
        <v>5094360</v>
      </c>
      <c r="C9" s="52">
        <f>VLOOKUP($A$5,'DATA_nykytilanne 2016'!$B$3:$D$313,2,FALSE)</f>
        <v>5094360</v>
      </c>
      <c r="D9" s="52">
        <f>VLOOKUP($A$5,'DATA_nykytilanne 2016'!$B$3:$E$313,3,FALSE)</f>
        <v>5735258</v>
      </c>
      <c r="E9" s="52">
        <f>VLOOKUP($A$5,'DATA_nykytilanne 2016'!$B$3:$F$313,4,FALSE)</f>
        <v>4893348</v>
      </c>
      <c r="F9" s="52">
        <f>VLOOKUP($A$5,'DATA_nykytilanne 2016'!$B$3:$G$313,5,FALSE)</f>
        <v>4858277</v>
      </c>
      <c r="G9" s="52">
        <f>VLOOKUP($A$5,'DATA_nykytilanne 2016'!$B$3:$H$313,6,FALSE)</f>
        <v>5304985</v>
      </c>
      <c r="H9" s="52">
        <f>VLOOKUP($A$5,'DATA_nykytilanne 2016'!$B$3:$I$313,7,FALSE)</f>
        <v>4646207</v>
      </c>
      <c r="I9" s="52">
        <f>VLOOKUP($A$5,'DATA_nykytilanne 2016'!$B$3:$J$313,8,FALSE)</f>
        <v>5276822</v>
      </c>
      <c r="J9" s="52">
        <f>VLOOKUP($A$5,'DATA_nykytilanne 2016'!$B$3:$J$313,9,FALSE)</f>
        <v>4945786</v>
      </c>
      <c r="K9" s="52">
        <f>VLOOKUP($A$5,'DATA_nykytilanne 2016'!$B$3:$K$313,10,FALSE)</f>
        <v>4522205</v>
      </c>
      <c r="L9" s="52">
        <f>VLOOKUP($A$5,'DATA_nykytilanne 2016'!$B$3:$L$313,11,FALSE)</f>
        <v>4520531</v>
      </c>
      <c r="M9" s="52">
        <f>VLOOKUP($A$5,'DATA_nykytilanne 2016'!$B$3:$M$313,12,FALSE)</f>
        <v>547168</v>
      </c>
      <c r="N9" s="52">
        <f>VLOOKUP($A$5,'DATA_nykytilanne 2016'!$B$3:$N$313,13,FALSE)</f>
        <v>4820466</v>
      </c>
      <c r="O9" s="52">
        <f>SUM(C9:N9)</f>
        <v>55165413</v>
      </c>
    </row>
    <row r="10" spans="1:15" ht="14.25">
      <c r="A10" s="48" t="s">
        <v>329</v>
      </c>
      <c r="B10" s="49">
        <f>VLOOKUP($A$5,'DATA_uusi tilanne 2016'!$B$2:$C$326,2,FALSE)</f>
        <v>5189554.437006998</v>
      </c>
      <c r="C10" s="53">
        <f>VLOOKUP($A$5,'DATA_nykytilanne 2016'!$B$3:$O$313,14,FALSE)</f>
        <v>181852</v>
      </c>
      <c r="D10" s="53">
        <f>VLOOKUP($A$5,'DATA_nykytilanne 2016'!$B$3:$P$313,15,FALSE)</f>
        <v>133886</v>
      </c>
      <c r="E10" s="53">
        <f>VLOOKUP($A$5,'DATA_nykytilanne 2016'!$B$3:$Q$313,16,FALSE)</f>
        <v>103600</v>
      </c>
      <c r="F10" s="53">
        <f>VLOOKUP($A$5,'DATA_nykytilanne 2016'!$B$3:$R$313,17,FALSE)</f>
        <v>102381</v>
      </c>
      <c r="G10" s="53">
        <f>VLOOKUP($A$5,'DATA_nykytilanne 2016'!$B$3:$S$313,18,FALSE)</f>
        <v>390114</v>
      </c>
      <c r="H10" s="53">
        <f>VLOOKUP($A$5,'DATA_nykytilanne 2016'!$B$3:$T$313,19,FALSE)</f>
        <v>33694</v>
      </c>
      <c r="I10" s="53">
        <f>VLOOKUP($A$5,'DATA_nykytilanne 2016'!$B$3:$U$313,20,FALSE)</f>
        <v>115592</v>
      </c>
      <c r="J10" s="53">
        <f>VLOOKUP($A$5,'DATA_nykytilanne 2016'!$B$3:$V$313,21,FALSE)</f>
        <v>129354</v>
      </c>
      <c r="K10" s="53">
        <f>VLOOKUP($A$5,'DATA_nykytilanne 2016'!$B$3:$W$313,22,FALSE)</f>
        <v>105496</v>
      </c>
      <c r="L10" s="53">
        <f>VLOOKUP($A$5,'DATA_nykytilanne 2016'!$B$3:$X$313,23,FALSE)</f>
        <v>122970</v>
      </c>
      <c r="M10" s="53">
        <f>VLOOKUP($A$5,'DATA_nykytilanne 2016'!$B$3:$Y$313,24,FALSE)</f>
        <v>121954</v>
      </c>
      <c r="N10" s="53">
        <f>VLOOKUP($A$5,'DATA_nykytilanne 2016'!$B$3:$Z$313,25,FALSE)</f>
        <v>64749</v>
      </c>
      <c r="O10" s="53">
        <f>SUM(C10:N10)</f>
        <v>1605642</v>
      </c>
    </row>
    <row r="11" spans="1:15" ht="15" thickBot="1">
      <c r="A11" s="50" t="s">
        <v>330</v>
      </c>
      <c r="B11" s="51">
        <f>B9-B10</f>
        <v>-95194.43700699788</v>
      </c>
      <c r="C11" s="54">
        <f>VLOOKUP($A$5,'DATA_nykytilanne 2016'!$B$3:$AA$313,26,FALSE)</f>
        <v>16007</v>
      </c>
      <c r="D11" s="54">
        <f>VLOOKUP($A$5,'DATA_nykytilanne 2016'!$B$3:$AB$313,27,FALSE)</f>
        <v>3775</v>
      </c>
      <c r="E11" s="54">
        <f>VLOOKUP($A$5,'DATA_nykytilanne 2016'!$B$3:$AC$313,28,FALSE)</f>
        <v>-49042</v>
      </c>
      <c r="F11" s="54">
        <f>VLOOKUP($A$5,'DATA_nykytilanne 2016'!$B$3:$AD$313,29,FALSE)</f>
        <v>3703</v>
      </c>
      <c r="G11" s="54">
        <f>VLOOKUP($A$5,'DATA_nykytilanne 2016'!$B$3:$AE$313,30,FALSE)</f>
        <v>13077</v>
      </c>
      <c r="H11" s="54">
        <f>VLOOKUP($A$5,'DATA_nykytilanne 2016'!$B$3:$AF$313,31,FALSE)</f>
        <v>10074</v>
      </c>
      <c r="I11" s="54">
        <f>VLOOKUP($A$5,'DATA_nykytilanne 2016'!$B$3:$AG$313,32,FALSE)</f>
        <v>9809</v>
      </c>
      <c r="J11" s="54">
        <f>VLOOKUP($A$5,'DATA_nykytilanne 2016'!$B$3:$AH$313,33,FALSE)</f>
        <v>35916</v>
      </c>
      <c r="K11" s="54">
        <f>VLOOKUP($A$5,'DATA_nykytilanne 2016'!$B$3:$AI$313,34,FALSE)</f>
        <v>1626736</v>
      </c>
      <c r="L11" s="54">
        <f>VLOOKUP($A$5,'DATA_nykytilanne 2016'!$B$3:$AJ$313,35,FALSE)</f>
        <v>298700</v>
      </c>
      <c r="M11" s="54">
        <f>VLOOKUP($A$5,'DATA_nykytilanne 2016'!$B$3:$AK$313,36,FALSE)</f>
        <v>1380167</v>
      </c>
      <c r="N11" s="54">
        <f>VLOOKUP($A$5,'DATA_nykytilanne 2016'!$B$3:$AL$313,37,FALSE)</f>
        <v>27840</v>
      </c>
      <c r="O11" s="54">
        <f>SUM(C11:N11)</f>
        <v>3376762</v>
      </c>
    </row>
    <row r="12" spans="1:15" ht="15" thickTop="1">
      <c r="A12" s="1" t="s">
        <v>332</v>
      </c>
      <c r="B12" s="1"/>
      <c r="C12" s="55">
        <f>SUM(C9:C11)</f>
        <v>5292219</v>
      </c>
      <c r="D12" s="55">
        <f aca="true" t="shared" si="0" ref="D12:O12">SUM(D9:D11)</f>
        <v>5872919</v>
      </c>
      <c r="E12" s="55">
        <f t="shared" si="0"/>
        <v>4947906</v>
      </c>
      <c r="F12" s="55">
        <f t="shared" si="0"/>
        <v>4964361</v>
      </c>
      <c r="G12" s="55">
        <f t="shared" si="0"/>
        <v>5708176</v>
      </c>
      <c r="H12" s="55">
        <f t="shared" si="0"/>
        <v>4689975</v>
      </c>
      <c r="I12" s="55">
        <f t="shared" si="0"/>
        <v>5402223</v>
      </c>
      <c r="J12" s="55">
        <f t="shared" si="0"/>
        <v>5111056</v>
      </c>
      <c r="K12" s="55">
        <f t="shared" si="0"/>
        <v>6254437</v>
      </c>
      <c r="L12" s="55">
        <f t="shared" si="0"/>
        <v>4942201</v>
      </c>
      <c r="M12" s="55">
        <f t="shared" si="0"/>
        <v>2049289</v>
      </c>
      <c r="N12" s="55">
        <f t="shared" si="0"/>
        <v>4913055</v>
      </c>
      <c r="O12" s="55">
        <f t="shared" si="0"/>
        <v>60147817</v>
      </c>
    </row>
    <row r="13" spans="1:3" ht="14.25">
      <c r="A13" s="3"/>
      <c r="B13" s="3"/>
      <c r="C13" s="3"/>
    </row>
    <row r="14" spans="1:3" ht="14.25">
      <c r="A14" s="3"/>
      <c r="B14" s="3"/>
      <c r="C14" s="3"/>
    </row>
    <row r="15" spans="1:3" ht="14.25">
      <c r="A15" s="3"/>
      <c r="B15" s="3"/>
      <c r="C15" s="3"/>
    </row>
    <row r="16" spans="1:3" ht="14.25">
      <c r="A16" s="3"/>
      <c r="B16" s="3"/>
      <c r="C16" s="3"/>
    </row>
    <row r="17" spans="1:3" ht="14.25">
      <c r="A17" s="3"/>
      <c r="B17" s="3"/>
      <c r="C17" s="3"/>
    </row>
    <row r="18" spans="1:3" ht="14.25">
      <c r="A18" s="3"/>
      <c r="B18" s="3"/>
      <c r="C18" s="3"/>
    </row>
    <row r="19" spans="1:3" ht="14.25">
      <c r="A19" s="3"/>
      <c r="B19" s="3"/>
      <c r="C19" s="3"/>
    </row>
    <row r="20" spans="1:3" ht="14.25">
      <c r="A20" s="3"/>
      <c r="B20" s="3"/>
      <c r="C20" s="3"/>
    </row>
    <row r="21" spans="1:3" ht="14.25">
      <c r="A21" s="3"/>
      <c r="B21" s="3"/>
      <c r="C21" s="3"/>
    </row>
    <row r="22" spans="1:3" ht="14.25">
      <c r="A22" s="3"/>
      <c r="B22" s="3"/>
      <c r="C22" s="3"/>
    </row>
    <row r="23" spans="1:3" ht="14.25">
      <c r="A23" s="3"/>
      <c r="B23" s="3"/>
      <c r="C23" s="3"/>
    </row>
    <row r="24" spans="1:3" ht="14.25">
      <c r="A24" s="3"/>
      <c r="B24" s="3"/>
      <c r="C24" s="3"/>
    </row>
    <row r="25" spans="1:3" ht="14.25">
      <c r="A25" s="3"/>
      <c r="B25" s="3"/>
      <c r="C25" s="3"/>
    </row>
    <row r="26" spans="1:3" ht="14.25">
      <c r="A26" s="3"/>
      <c r="B26" s="3"/>
      <c r="C26" s="3"/>
    </row>
    <row r="27" spans="1:3" ht="14.25">
      <c r="A27" s="3"/>
      <c r="B27" s="3"/>
      <c r="C27" s="3"/>
    </row>
    <row r="28" spans="1:3" ht="14.25">
      <c r="A28" s="3"/>
      <c r="B28" s="3"/>
      <c r="C28" s="3"/>
    </row>
    <row r="29" spans="1:3" ht="14.25">
      <c r="A29" s="3"/>
      <c r="B29" s="3"/>
      <c r="C29" s="3"/>
    </row>
    <row r="30" spans="1:3" ht="14.25">
      <c r="A30" s="3"/>
      <c r="B30" s="3"/>
      <c r="C30" s="3"/>
    </row>
    <row r="31" spans="1:3" ht="14.25">
      <c r="A31" s="3"/>
      <c r="B31" s="3"/>
      <c r="C31" s="3"/>
    </row>
    <row r="32" spans="1:3" ht="14.25">
      <c r="A32" s="3"/>
      <c r="B32" s="3"/>
      <c r="C32" s="3"/>
    </row>
    <row r="33" spans="1:3" ht="14.25">
      <c r="A33" s="3"/>
      <c r="B33" s="3"/>
      <c r="C33" s="3"/>
    </row>
    <row r="34" spans="1:3" ht="14.25">
      <c r="A34" s="3"/>
      <c r="B34" s="3"/>
      <c r="C34" s="3"/>
    </row>
    <row r="36" spans="2:4" ht="14.25">
      <c r="B36" s="7"/>
      <c r="C36" s="7"/>
      <c r="D36" s="7"/>
    </row>
    <row r="39" spans="1:2" ht="14.25">
      <c r="A39" s="4" t="s">
        <v>334</v>
      </c>
      <c r="B39" s="9"/>
    </row>
    <row r="40" spans="1:15" ht="14.25">
      <c r="A40" s="2"/>
      <c r="B40" s="9"/>
      <c r="C40" s="9" t="s">
        <v>315</v>
      </c>
      <c r="D40" s="9" t="s">
        <v>316</v>
      </c>
      <c r="E40" s="9" t="s">
        <v>317</v>
      </c>
      <c r="F40" s="9" t="s">
        <v>318</v>
      </c>
      <c r="G40" s="9" t="s">
        <v>319</v>
      </c>
      <c r="H40" s="9" t="s">
        <v>320</v>
      </c>
      <c r="I40" s="9" t="s">
        <v>321</v>
      </c>
      <c r="J40" s="9" t="s">
        <v>322</v>
      </c>
      <c r="K40" s="9" t="s">
        <v>323</v>
      </c>
      <c r="L40" s="9" t="s">
        <v>324</v>
      </c>
      <c r="M40" s="9" t="s">
        <v>325</v>
      </c>
      <c r="N40" s="9" t="s">
        <v>326</v>
      </c>
      <c r="O40" s="56" t="s">
        <v>335</v>
      </c>
    </row>
    <row r="41" spans="1:15" ht="14.25">
      <c r="A41" s="46" t="s">
        <v>331</v>
      </c>
      <c r="B41" s="47">
        <f>VLOOKUP($A$5,'DATA_nykytilanne 2016'!$B$3:$C$313,2,FALSE)</f>
        <v>5094360</v>
      </c>
      <c r="C41" s="52">
        <f>VLOOKUP($A$5,'DATA_uusi tilanne 2016'!$B$3:$D$313,2,FALSE)</f>
        <v>5189554.437006998</v>
      </c>
      <c r="D41" s="52">
        <f>VLOOKUP($A$5,'DATA_uusi tilanne 2016'!$B$3:$E$313,3,FALSE)</f>
        <v>5248430.427860677</v>
      </c>
      <c r="E41" s="52">
        <f>VLOOKUP($A$5,'DATA_uusi tilanne 2016'!$B$3:$F$313,4,FALSE)</f>
        <v>4728850.875990306</v>
      </c>
      <c r="F41" s="52">
        <f>VLOOKUP($A$5,'DATA_uusi tilanne 2016'!$B$3:$G$313,5,FALSE)</f>
        <v>4929280.922045502</v>
      </c>
      <c r="G41" s="52">
        <f>VLOOKUP($A$5,'DATA_uusi tilanne 2016'!$B$3:$H$313,6,FALSE)</f>
        <v>5298334.913692197</v>
      </c>
      <c r="H41" s="52">
        <f>VLOOKUP($A$5,'DATA_uusi tilanne 2016'!$B$3:$I$313,7,FALSE)</f>
        <v>4644199.243170542</v>
      </c>
      <c r="I41" s="52">
        <f>VLOOKUP($A$5,'DATA_uusi tilanne 2016'!$B$3:$J$313,8,FALSE)</f>
        <v>5295431.638132882</v>
      </c>
      <c r="J41" s="52">
        <f>VLOOKUP($A$5,'DATA_uusi tilanne 2016'!$B$3:$J$313,9,FALSE)</f>
        <v>1968347.678139471</v>
      </c>
      <c r="K41" s="52">
        <f>VLOOKUP($A$5,'DATA_uusi tilanne 2016'!$B$3:$K$313,10,FALSE)</f>
        <v>4463749.151721784</v>
      </c>
      <c r="L41" s="52">
        <f>VLOOKUP($A$5,'DATA_uusi tilanne 2016'!$B$3:$L$313,11,FALSE)</f>
        <v>4614414.717187431</v>
      </c>
      <c r="M41" s="52">
        <f>VLOOKUP($A$5,'DATA_uusi tilanne 2016'!$B$3:$M$313,12,FALSE)</f>
        <v>4498402.607654168</v>
      </c>
      <c r="N41" s="52">
        <f>VLOOKUP($A$5,'DATA_uusi tilanne 2016'!$B$3:$N$313,13,FALSE)</f>
        <v>4286416.3873980455</v>
      </c>
      <c r="O41" s="52">
        <f>SUM(C41:N41)</f>
        <v>55165413</v>
      </c>
    </row>
    <row r="42" spans="1:15" ht="14.25">
      <c r="A42" s="48" t="s">
        <v>329</v>
      </c>
      <c r="B42" s="49">
        <f>VLOOKUP($A$5,'DATA_uusi tilanne 2016'!$B$2:$C$326,2,FALSE)</f>
        <v>5189554.437006998</v>
      </c>
      <c r="C42" s="53">
        <f>VLOOKUP($A$5,'DATA_uusi tilanne 2016'!$B$3:$O$313,14,FALSE)</f>
        <v>166619.99679978707</v>
      </c>
      <c r="D42" s="53">
        <f>VLOOKUP($A$5,'DATA_uusi tilanne 2016'!$B$3:$P$313,15,FALSE)</f>
        <v>363485.23277106835</v>
      </c>
      <c r="E42" s="53">
        <f>VLOOKUP($A$5,'DATA_uusi tilanne 2016'!$B$3:$Q$313,16,FALSE)</f>
        <v>108065.19263788534</v>
      </c>
      <c r="F42" s="53">
        <f>VLOOKUP($A$5,'DATA_uusi tilanne 2016'!$B$3:$R$313,17,FALSE)</f>
        <v>101382.04924601904</v>
      </c>
      <c r="G42" s="53">
        <f>VLOOKUP($A$5,'DATA_uusi tilanne 2016'!$B$3:$S$313,18,FALSE)</f>
        <v>161470.58959440095</v>
      </c>
      <c r="H42" s="53">
        <f>VLOOKUP($A$5,'DATA_uusi tilanne 2016'!$B$3:$T$313,19,FALSE)</f>
        <v>35344.06933672315</v>
      </c>
      <c r="I42" s="53">
        <f>VLOOKUP($A$5,'DATA_uusi tilanne 2016'!$B$3:$U$313,20,FALSE)</f>
        <v>111241.40089615597</v>
      </c>
      <c r="J42" s="53">
        <f>VLOOKUP($A$5,'DATA_uusi tilanne 2016'!$B$3:$V$313,21,FALSE)</f>
        <v>113827.7831516483</v>
      </c>
      <c r="K42" s="53">
        <f>VLOOKUP($A$5,'DATA_uusi tilanne 2016'!$B$3:$W$313,22,FALSE)</f>
        <v>99335.42864647556</v>
      </c>
      <c r="L42" s="53">
        <f>VLOOKUP($A$5,'DATA_uusi tilanne 2016'!$B$3:$X$313,23,FALSE)</f>
        <v>111616.53787315798</v>
      </c>
      <c r="M42" s="53">
        <f>VLOOKUP($A$5,'DATA_uusi tilanne 2016'!$B$3:$Y$313,24,FALSE)</f>
        <v>115063.94941581774</v>
      </c>
      <c r="N42" s="53">
        <f>VLOOKUP($A$5,'DATA_uusi tilanne 2016'!$B$3:$Z$313,25,FALSE)</f>
        <v>118189.76963086051</v>
      </c>
      <c r="O42" s="53">
        <f>SUM(C42:N42)</f>
        <v>1605642</v>
      </c>
    </row>
    <row r="43" spans="1:15" ht="15" thickBot="1">
      <c r="A43" s="50" t="s">
        <v>330</v>
      </c>
      <c r="B43" s="51">
        <f>B41-B42</f>
        <v>-95194.43700699788</v>
      </c>
      <c r="C43" s="54">
        <f>VLOOKUP($A$5,'DATA_uusi tilanne 2016'!$B$3:$AA$313,26,FALSE)</f>
        <v>16007</v>
      </c>
      <c r="D43" s="54">
        <f>VLOOKUP($A$5,'DATA_uusi tilanne 2016'!$B$3:$AB$313,27,FALSE)</f>
        <v>3775</v>
      </c>
      <c r="E43" s="54">
        <f>VLOOKUP($A$5,'DATA_uusi tilanne 2016'!$B$3:$AC$313,28,FALSE)</f>
        <v>-49042</v>
      </c>
      <c r="F43" s="54">
        <f>VLOOKUP($A$5,'DATA_uusi tilanne 2016'!$B$3:$AD$313,29,FALSE)</f>
        <v>3703</v>
      </c>
      <c r="G43" s="54">
        <f>VLOOKUP($A$5,'DATA_uusi tilanne 2016'!$B$3:$AE$313,30,FALSE)</f>
        <v>13077</v>
      </c>
      <c r="H43" s="54">
        <f>VLOOKUP($A$5,'DATA_uusi tilanne 2016'!$B$3:$AF$313,31,FALSE)</f>
        <v>10074</v>
      </c>
      <c r="I43" s="54">
        <f>VLOOKUP($A$5,'DATA_uusi tilanne 2016'!$B$3:$AG$313,32,FALSE)</f>
        <v>9809</v>
      </c>
      <c r="J43" s="54">
        <f>VLOOKUP($A$5,'DATA_uusi tilanne 2016'!$B$3:$AH$313,33,FALSE)</f>
        <v>35916</v>
      </c>
      <c r="K43" s="54">
        <f>VLOOKUP($A$5,'DATA_uusi tilanne 2016'!$B$3:$AI$313,34,FALSE)</f>
        <v>1626736</v>
      </c>
      <c r="L43" s="54">
        <f>VLOOKUP($A$5,'DATA_uusi tilanne 2016'!$B$3:$AJ$313,35,FALSE)</f>
        <v>298700</v>
      </c>
      <c r="M43" s="54">
        <f>VLOOKUP($A$5,'DATA_uusi tilanne 2016'!$B$3:$AK$313,36,FALSE)</f>
        <v>1380167</v>
      </c>
      <c r="N43" s="54">
        <f>VLOOKUP($A$5,'DATA_uusi tilanne 2016'!$B$3:$AL$313,37,FALSE)</f>
        <v>27840</v>
      </c>
      <c r="O43" s="54">
        <f>SUM(C43:N43)</f>
        <v>3376762</v>
      </c>
    </row>
    <row r="44" spans="1:15" ht="15" thickTop="1">
      <c r="A44" s="1" t="s">
        <v>332</v>
      </c>
      <c r="B44" s="1"/>
      <c r="C44" s="55">
        <f aca="true" t="shared" si="1" ref="C44:O44">SUM(C41:C43)</f>
        <v>5372181.433806785</v>
      </c>
      <c r="D44" s="55">
        <f t="shared" si="1"/>
        <v>5615690.660631746</v>
      </c>
      <c r="E44" s="55">
        <f t="shared" si="1"/>
        <v>4787874.068628191</v>
      </c>
      <c r="F44" s="55">
        <f t="shared" si="1"/>
        <v>5034365.971291521</v>
      </c>
      <c r="G44" s="55">
        <f t="shared" si="1"/>
        <v>5472882.503286598</v>
      </c>
      <c r="H44" s="55">
        <f t="shared" si="1"/>
        <v>4689617.312507265</v>
      </c>
      <c r="I44" s="55">
        <f t="shared" si="1"/>
        <v>5416482.0390290385</v>
      </c>
      <c r="J44" s="55">
        <f t="shared" si="1"/>
        <v>2118091.4612911195</v>
      </c>
      <c r="K44" s="55">
        <f t="shared" si="1"/>
        <v>6189820.58036826</v>
      </c>
      <c r="L44" s="55">
        <f t="shared" si="1"/>
        <v>5024731.255060589</v>
      </c>
      <c r="M44" s="55">
        <f t="shared" si="1"/>
        <v>5993633.557069986</v>
      </c>
      <c r="N44" s="55">
        <f t="shared" si="1"/>
        <v>4432446.157028906</v>
      </c>
      <c r="O44" s="55">
        <f t="shared" si="1"/>
        <v>60147817</v>
      </c>
    </row>
  </sheetData>
  <sheetProtection/>
  <dataValidations count="1">
    <dataValidation type="list" showInputMessage="1" showErrorMessage="1" sqref="A5">
      <formula1>Kunnat_nimet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AO315"/>
  <sheetViews>
    <sheetView zoomScale="85" zoomScaleNormal="85" zoomScalePageLayoutView="0" workbookViewId="0" topLeftCell="AC1">
      <pane xSplit="2" ySplit="2" topLeftCell="C3" activePane="bottomRight" state="split"/>
      <selection pane="topLeft" activeCell="A1" sqref="A1"/>
      <selection pane="topRight" activeCell="C1" sqref="C1"/>
      <selection pane="bottomLeft" activeCell="A2" sqref="A2"/>
      <selection pane="bottomRight" activeCell="O3" sqref="O3:Z313"/>
      <selection pane="topLeft" activeCell="A1" sqref="A1"/>
    </sheetView>
  </sheetViews>
  <sheetFormatPr defaultColWidth="9.140625" defaultRowHeight="15"/>
  <cols>
    <col min="2" max="2" width="15.8515625" style="0" bestFit="1" customWidth="1"/>
    <col min="3" max="12" width="11.28125" style="0" bestFit="1" customWidth="1"/>
    <col min="13" max="13" width="10.28125" style="0" bestFit="1" customWidth="1"/>
    <col min="14" max="14" width="11.28125" style="0" bestFit="1" customWidth="1"/>
    <col min="15" max="26" width="11.00390625" style="0" customWidth="1"/>
    <col min="27" max="38" width="10.57421875" style="0" customWidth="1"/>
  </cols>
  <sheetData>
    <row r="1" spans="1:38" ht="14.25">
      <c r="A1" s="25" t="s">
        <v>328</v>
      </c>
      <c r="B1" s="26"/>
      <c r="C1" s="27" t="s">
        <v>327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  <c r="O1" s="31" t="s">
        <v>329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32"/>
      <c r="AA1" s="34" t="s">
        <v>330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5"/>
    </row>
    <row r="2" spans="1:38" ht="14.25">
      <c r="A2" s="28" t="s">
        <v>2</v>
      </c>
      <c r="B2" s="29" t="s">
        <v>3</v>
      </c>
      <c r="C2" s="30" t="s">
        <v>315</v>
      </c>
      <c r="D2" s="30" t="s">
        <v>316</v>
      </c>
      <c r="E2" s="30" t="s">
        <v>317</v>
      </c>
      <c r="F2" s="30" t="s">
        <v>318</v>
      </c>
      <c r="G2" s="30" t="s">
        <v>319</v>
      </c>
      <c r="H2" s="30" t="s">
        <v>320</v>
      </c>
      <c r="I2" s="30" t="s">
        <v>321</v>
      </c>
      <c r="J2" s="30" t="s">
        <v>322</v>
      </c>
      <c r="K2" s="30" t="s">
        <v>323</v>
      </c>
      <c r="L2" s="30" t="s">
        <v>324</v>
      </c>
      <c r="M2" s="30" t="s">
        <v>325</v>
      </c>
      <c r="N2" s="29" t="s">
        <v>326</v>
      </c>
      <c r="O2" s="33" t="s">
        <v>315</v>
      </c>
      <c r="P2" s="20" t="s">
        <v>316</v>
      </c>
      <c r="Q2" s="20" t="s">
        <v>317</v>
      </c>
      <c r="R2" s="20" t="s">
        <v>318</v>
      </c>
      <c r="S2" s="20" t="s">
        <v>319</v>
      </c>
      <c r="T2" s="20" t="s">
        <v>320</v>
      </c>
      <c r="U2" s="20" t="s">
        <v>321</v>
      </c>
      <c r="V2" s="20" t="s">
        <v>322</v>
      </c>
      <c r="W2" s="20" t="s">
        <v>323</v>
      </c>
      <c r="X2" s="20" t="s">
        <v>324</v>
      </c>
      <c r="Y2" s="20" t="s">
        <v>325</v>
      </c>
      <c r="Z2" s="21" t="s">
        <v>326</v>
      </c>
      <c r="AA2" s="36" t="s">
        <v>315</v>
      </c>
      <c r="AB2" s="23" t="s">
        <v>316</v>
      </c>
      <c r="AC2" s="23" t="s">
        <v>317</v>
      </c>
      <c r="AD2" s="23" t="s">
        <v>318</v>
      </c>
      <c r="AE2" s="23" t="s">
        <v>319</v>
      </c>
      <c r="AF2" s="23" t="s">
        <v>320</v>
      </c>
      <c r="AG2" s="23" t="s">
        <v>321</v>
      </c>
      <c r="AH2" s="23" t="s">
        <v>322</v>
      </c>
      <c r="AI2" s="23" t="s">
        <v>323</v>
      </c>
      <c r="AJ2" s="23" t="s">
        <v>324</v>
      </c>
      <c r="AK2" s="23" t="s">
        <v>325</v>
      </c>
      <c r="AL2" s="24" t="s">
        <v>326</v>
      </c>
    </row>
    <row r="3" spans="1:41" ht="14.25">
      <c r="A3" s="6">
        <v>20</v>
      </c>
      <c r="B3" s="11" t="s">
        <v>4</v>
      </c>
      <c r="C3" s="37">
        <v>5094360</v>
      </c>
      <c r="D3" s="37">
        <v>5735258</v>
      </c>
      <c r="E3" s="37">
        <v>4893348</v>
      </c>
      <c r="F3" s="37">
        <v>4858277</v>
      </c>
      <c r="G3" s="37">
        <v>5304985</v>
      </c>
      <c r="H3" s="37">
        <v>4646207</v>
      </c>
      <c r="I3" s="37">
        <v>5276822</v>
      </c>
      <c r="J3" s="37">
        <v>4945786</v>
      </c>
      <c r="K3" s="37">
        <v>4522205</v>
      </c>
      <c r="L3" s="37">
        <v>4520531</v>
      </c>
      <c r="M3" s="37">
        <v>547168</v>
      </c>
      <c r="N3" s="37">
        <v>4820466</v>
      </c>
      <c r="O3" s="38">
        <v>181852</v>
      </c>
      <c r="P3" s="39">
        <v>133886</v>
      </c>
      <c r="Q3" s="39">
        <v>103600</v>
      </c>
      <c r="R3" s="39">
        <v>102381</v>
      </c>
      <c r="S3" s="39">
        <v>390114</v>
      </c>
      <c r="T3" s="39">
        <v>33694</v>
      </c>
      <c r="U3" s="39">
        <v>115592</v>
      </c>
      <c r="V3" s="39">
        <v>129354</v>
      </c>
      <c r="W3" s="39">
        <v>105496</v>
      </c>
      <c r="X3" s="39">
        <v>122970</v>
      </c>
      <c r="Y3" s="39">
        <v>121954</v>
      </c>
      <c r="Z3" s="40">
        <v>64749</v>
      </c>
      <c r="AA3" s="38">
        <v>16007</v>
      </c>
      <c r="AB3" s="39">
        <v>3775</v>
      </c>
      <c r="AC3" s="39">
        <v>-49042</v>
      </c>
      <c r="AD3" s="39">
        <v>3703</v>
      </c>
      <c r="AE3" s="39">
        <v>13077</v>
      </c>
      <c r="AF3" s="39">
        <v>10074</v>
      </c>
      <c r="AG3" s="39">
        <v>9809</v>
      </c>
      <c r="AH3" s="39">
        <v>35916</v>
      </c>
      <c r="AI3" s="39">
        <v>1626736</v>
      </c>
      <c r="AJ3" s="39">
        <v>298700</v>
      </c>
      <c r="AK3" s="39">
        <v>1380167</v>
      </c>
      <c r="AL3" s="40">
        <v>27840</v>
      </c>
      <c r="AO3" s="18"/>
    </row>
    <row r="4" spans="1:41" ht="14.25">
      <c r="A4" s="6">
        <v>5</v>
      </c>
      <c r="B4" s="11" t="s">
        <v>5</v>
      </c>
      <c r="C4" s="37">
        <v>2308595</v>
      </c>
      <c r="D4" s="37">
        <v>2614608</v>
      </c>
      <c r="E4" s="37">
        <v>2171413</v>
      </c>
      <c r="F4" s="37">
        <v>2245058</v>
      </c>
      <c r="G4" s="37">
        <v>2426877</v>
      </c>
      <c r="H4" s="37">
        <v>2125700</v>
      </c>
      <c r="I4" s="37">
        <v>2414328</v>
      </c>
      <c r="J4" s="37">
        <v>2262882</v>
      </c>
      <c r="K4" s="37">
        <v>2069028</v>
      </c>
      <c r="L4" s="37">
        <v>2068199</v>
      </c>
      <c r="M4" s="37">
        <v>250259</v>
      </c>
      <c r="N4" s="37">
        <v>2126925</v>
      </c>
      <c r="O4" s="41">
        <v>213200</v>
      </c>
      <c r="P4" s="37">
        <v>164174</v>
      </c>
      <c r="Q4" s="37">
        <v>131180</v>
      </c>
      <c r="R4" s="37">
        <v>131160</v>
      </c>
      <c r="S4" s="37">
        <v>472412</v>
      </c>
      <c r="T4" s="37">
        <v>53817</v>
      </c>
      <c r="U4" s="37">
        <v>142188</v>
      </c>
      <c r="V4" s="37">
        <v>164075</v>
      </c>
      <c r="W4" s="37">
        <v>161542</v>
      </c>
      <c r="X4" s="37">
        <v>157566</v>
      </c>
      <c r="Y4" s="37">
        <v>159204</v>
      </c>
      <c r="Z4" s="42">
        <v>88110</v>
      </c>
      <c r="AA4" s="41">
        <v>11423</v>
      </c>
      <c r="AB4" s="37">
        <v>2738</v>
      </c>
      <c r="AC4" s="37">
        <v>18557</v>
      </c>
      <c r="AD4" s="37">
        <v>14251</v>
      </c>
      <c r="AE4" s="37">
        <v>9359</v>
      </c>
      <c r="AF4" s="37">
        <v>7281</v>
      </c>
      <c r="AG4" s="37">
        <v>7064</v>
      </c>
      <c r="AH4" s="37">
        <v>25749</v>
      </c>
      <c r="AI4" s="37">
        <v>1079395</v>
      </c>
      <c r="AJ4" s="37">
        <v>199057</v>
      </c>
      <c r="AK4" s="37">
        <v>919861</v>
      </c>
      <c r="AL4" s="42">
        <v>18516</v>
      </c>
      <c r="AO4" s="18"/>
    </row>
    <row r="5" spans="1:41" ht="14.25">
      <c r="A5" s="6">
        <v>9</v>
      </c>
      <c r="B5" s="11" t="s">
        <v>1</v>
      </c>
      <c r="C5" s="37">
        <v>645392</v>
      </c>
      <c r="D5" s="37">
        <v>738193</v>
      </c>
      <c r="E5" s="37">
        <v>611793</v>
      </c>
      <c r="F5" s="37">
        <v>615996</v>
      </c>
      <c r="G5" s="37">
        <v>683666</v>
      </c>
      <c r="H5" s="37">
        <v>598834</v>
      </c>
      <c r="I5" s="37">
        <v>680164</v>
      </c>
      <c r="J5" s="37">
        <v>637473</v>
      </c>
      <c r="K5" s="37">
        <v>582823</v>
      </c>
      <c r="L5" s="37">
        <v>582568</v>
      </c>
      <c r="M5" s="37">
        <v>43310</v>
      </c>
      <c r="N5" s="37">
        <v>472327</v>
      </c>
      <c r="O5" s="41">
        <v>27920</v>
      </c>
      <c r="P5" s="37">
        <v>21693</v>
      </c>
      <c r="Q5" s="37">
        <v>17284</v>
      </c>
      <c r="R5" s="37">
        <v>17395</v>
      </c>
      <c r="S5" s="37">
        <v>68018</v>
      </c>
      <c r="T5" s="37">
        <v>6927</v>
      </c>
      <c r="U5" s="37">
        <v>18794</v>
      </c>
      <c r="V5" s="37">
        <v>21841</v>
      </c>
      <c r="W5" s="37">
        <v>18510</v>
      </c>
      <c r="X5" s="37">
        <v>20713</v>
      </c>
      <c r="Y5" s="37">
        <v>20918</v>
      </c>
      <c r="Z5" s="42">
        <v>10624</v>
      </c>
      <c r="AA5" s="41">
        <v>2035</v>
      </c>
      <c r="AB5" s="37">
        <v>481</v>
      </c>
      <c r="AC5" s="37">
        <v>4221</v>
      </c>
      <c r="AD5" s="37">
        <v>-2929</v>
      </c>
      <c r="AE5" s="37">
        <v>1653</v>
      </c>
      <c r="AF5" s="37">
        <v>1317</v>
      </c>
      <c r="AG5" s="37">
        <v>1216</v>
      </c>
      <c r="AH5" s="37">
        <v>4593</v>
      </c>
      <c r="AI5" s="37">
        <v>250154</v>
      </c>
      <c r="AJ5" s="37">
        <v>45480</v>
      </c>
      <c r="AK5" s="37">
        <v>210112</v>
      </c>
      <c r="AL5" s="42">
        <v>4256</v>
      </c>
      <c r="AO5" s="18"/>
    </row>
    <row r="6" spans="1:41" ht="14.25">
      <c r="A6" s="6">
        <v>10</v>
      </c>
      <c r="B6" s="11" t="s">
        <v>6</v>
      </c>
      <c r="C6" s="37">
        <v>2728673</v>
      </c>
      <c r="D6" s="37">
        <v>3138068</v>
      </c>
      <c r="E6" s="37">
        <v>2592641</v>
      </c>
      <c r="F6" s="37">
        <v>2723646</v>
      </c>
      <c r="G6" s="37">
        <v>2915843</v>
      </c>
      <c r="H6" s="37">
        <v>2554189</v>
      </c>
      <c r="I6" s="37">
        <v>2901327</v>
      </c>
      <c r="J6" s="37">
        <v>2719179</v>
      </c>
      <c r="K6" s="37">
        <v>2486070</v>
      </c>
      <c r="L6" s="37">
        <v>2484833</v>
      </c>
      <c r="M6" s="37">
        <v>170042</v>
      </c>
      <c r="N6" s="37">
        <v>2253420</v>
      </c>
      <c r="O6" s="41">
        <v>225541</v>
      </c>
      <c r="P6" s="37">
        <v>178514</v>
      </c>
      <c r="Q6" s="37">
        <v>144555</v>
      </c>
      <c r="R6" s="37">
        <v>145061</v>
      </c>
      <c r="S6" s="37">
        <v>519451</v>
      </c>
      <c r="T6" s="37">
        <v>56631</v>
      </c>
      <c r="U6" s="37">
        <v>154520</v>
      </c>
      <c r="V6" s="37">
        <v>181014</v>
      </c>
      <c r="W6" s="37">
        <v>153311</v>
      </c>
      <c r="X6" s="37">
        <v>172217</v>
      </c>
      <c r="Y6" s="37">
        <v>175404</v>
      </c>
      <c r="Z6" s="42">
        <v>96871</v>
      </c>
      <c r="AA6" s="41">
        <v>12982</v>
      </c>
      <c r="AB6" s="37">
        <v>3038</v>
      </c>
      <c r="AC6" s="37">
        <v>7653</v>
      </c>
      <c r="AD6" s="37">
        <v>19709</v>
      </c>
      <c r="AE6" s="37">
        <v>10625</v>
      </c>
      <c r="AF6" s="37">
        <v>8384</v>
      </c>
      <c r="AG6" s="37">
        <v>7899</v>
      </c>
      <c r="AH6" s="37">
        <v>29402</v>
      </c>
      <c r="AI6" s="37">
        <v>1222615</v>
      </c>
      <c r="AJ6" s="37">
        <v>225492</v>
      </c>
      <c r="AK6" s="37">
        <v>1042211</v>
      </c>
      <c r="AL6" s="42">
        <v>20910</v>
      </c>
      <c r="AO6" s="18"/>
    </row>
    <row r="7" spans="1:41" ht="14.25">
      <c r="A7" s="6">
        <v>16</v>
      </c>
      <c r="B7" s="11" t="s">
        <v>7</v>
      </c>
      <c r="C7" s="37">
        <v>2384707</v>
      </c>
      <c r="D7" s="37">
        <v>2670241</v>
      </c>
      <c r="E7" s="37">
        <v>2195889</v>
      </c>
      <c r="F7" s="37">
        <v>2238011</v>
      </c>
      <c r="G7" s="37">
        <v>2460413</v>
      </c>
      <c r="H7" s="37">
        <v>2154847</v>
      </c>
      <c r="I7" s="37">
        <v>2446968</v>
      </c>
      <c r="J7" s="37">
        <v>2293584</v>
      </c>
      <c r="K7" s="37">
        <v>2097141</v>
      </c>
      <c r="L7" s="37">
        <v>2096509</v>
      </c>
      <c r="M7" s="37">
        <v>408355</v>
      </c>
      <c r="N7" s="37">
        <v>2389755</v>
      </c>
      <c r="O7" s="41">
        <v>152276</v>
      </c>
      <c r="P7" s="37">
        <v>119865</v>
      </c>
      <c r="Q7" s="37">
        <v>93211</v>
      </c>
      <c r="R7" s="37">
        <v>92608</v>
      </c>
      <c r="S7" s="37">
        <v>345281</v>
      </c>
      <c r="T7" s="37">
        <v>32347</v>
      </c>
      <c r="U7" s="37">
        <v>102573</v>
      </c>
      <c r="V7" s="37">
        <v>116629</v>
      </c>
      <c r="W7" s="37">
        <v>96101</v>
      </c>
      <c r="X7" s="37">
        <v>110352</v>
      </c>
      <c r="Y7" s="37">
        <v>110296</v>
      </c>
      <c r="Z7" s="42">
        <v>58857</v>
      </c>
      <c r="AA7" s="41">
        <v>12465</v>
      </c>
      <c r="AB7" s="37">
        <v>2909</v>
      </c>
      <c r="AC7" s="37">
        <v>14050</v>
      </c>
      <c r="AD7" s="37">
        <v>27664</v>
      </c>
      <c r="AE7" s="37">
        <v>10201</v>
      </c>
      <c r="AF7" s="37">
        <v>8020</v>
      </c>
      <c r="AG7" s="37">
        <v>7592</v>
      </c>
      <c r="AH7" s="37">
        <v>28194</v>
      </c>
      <c r="AI7" s="37">
        <v>1242578</v>
      </c>
      <c r="AJ7" s="37">
        <v>228415</v>
      </c>
      <c r="AK7" s="37">
        <v>1055586</v>
      </c>
      <c r="AL7" s="42">
        <v>21235</v>
      </c>
      <c r="AO7" s="18"/>
    </row>
    <row r="8" spans="1:41" ht="14.25">
      <c r="A8" s="6">
        <v>18</v>
      </c>
      <c r="B8" s="11" t="s">
        <v>8</v>
      </c>
      <c r="C8" s="37">
        <v>1540123</v>
      </c>
      <c r="D8" s="37">
        <v>1719866</v>
      </c>
      <c r="E8" s="37">
        <v>1440049</v>
      </c>
      <c r="F8" s="37">
        <v>1418834</v>
      </c>
      <c r="G8" s="37">
        <v>1587786</v>
      </c>
      <c r="H8" s="37">
        <v>1390505</v>
      </c>
      <c r="I8" s="37">
        <v>1579129</v>
      </c>
      <c r="J8" s="37">
        <v>1480087</v>
      </c>
      <c r="K8" s="37">
        <v>1353358</v>
      </c>
      <c r="L8" s="37">
        <v>1352941</v>
      </c>
      <c r="M8" s="37">
        <v>410633</v>
      </c>
      <c r="N8" s="37">
        <v>1988057</v>
      </c>
      <c r="O8" s="41">
        <v>91087</v>
      </c>
      <c r="P8" s="37">
        <v>70075</v>
      </c>
      <c r="Q8" s="37">
        <v>55904</v>
      </c>
      <c r="R8" s="37">
        <v>56074</v>
      </c>
      <c r="S8" s="37">
        <v>219723</v>
      </c>
      <c r="T8" s="37">
        <v>16301</v>
      </c>
      <c r="U8" s="37">
        <v>60258</v>
      </c>
      <c r="V8" s="37">
        <v>70517</v>
      </c>
      <c r="W8" s="37">
        <v>59844</v>
      </c>
      <c r="X8" s="37">
        <v>66716</v>
      </c>
      <c r="Y8" s="37">
        <v>67663</v>
      </c>
      <c r="Z8" s="42">
        <v>34095</v>
      </c>
      <c r="AA8" s="41">
        <v>5298</v>
      </c>
      <c r="AB8" s="37">
        <v>1271</v>
      </c>
      <c r="AC8" s="37">
        <v>1228</v>
      </c>
      <c r="AD8" s="37">
        <v>1981</v>
      </c>
      <c r="AE8" s="37">
        <v>4313</v>
      </c>
      <c r="AF8" s="37">
        <v>3290</v>
      </c>
      <c r="AG8" s="37">
        <v>3254</v>
      </c>
      <c r="AH8" s="37">
        <v>11808</v>
      </c>
      <c r="AI8" s="37">
        <v>492289</v>
      </c>
      <c r="AJ8" s="37">
        <v>90845</v>
      </c>
      <c r="AK8" s="37">
        <v>419795</v>
      </c>
      <c r="AL8" s="42">
        <v>8447</v>
      </c>
      <c r="AO8" s="18"/>
    </row>
    <row r="9" spans="1:41" ht="14.25">
      <c r="A9" s="6">
        <v>19</v>
      </c>
      <c r="B9" s="11" t="s">
        <v>9</v>
      </c>
      <c r="C9" s="37">
        <v>1191954</v>
      </c>
      <c r="D9" s="37">
        <v>1367969</v>
      </c>
      <c r="E9" s="37">
        <v>1174135</v>
      </c>
      <c r="F9" s="37">
        <v>1187309</v>
      </c>
      <c r="G9" s="37">
        <v>1273187</v>
      </c>
      <c r="H9" s="37">
        <v>1115242</v>
      </c>
      <c r="I9" s="37">
        <v>1266872</v>
      </c>
      <c r="J9" s="37">
        <v>1187304</v>
      </c>
      <c r="K9" s="37">
        <v>1085531</v>
      </c>
      <c r="L9" s="37">
        <v>1085015</v>
      </c>
      <c r="M9" s="37">
        <v>105508</v>
      </c>
      <c r="N9" s="37">
        <v>1231672</v>
      </c>
      <c r="O9" s="41">
        <v>44812</v>
      </c>
      <c r="P9" s="37">
        <v>33016</v>
      </c>
      <c r="Q9" s="37">
        <v>25772</v>
      </c>
      <c r="R9" s="37">
        <v>25749</v>
      </c>
      <c r="S9" s="37">
        <v>110553</v>
      </c>
      <c r="T9" s="37">
        <v>6204</v>
      </c>
      <c r="U9" s="37">
        <v>28517</v>
      </c>
      <c r="V9" s="37">
        <v>32686</v>
      </c>
      <c r="W9" s="37">
        <v>27668</v>
      </c>
      <c r="X9" s="37">
        <v>30734</v>
      </c>
      <c r="Y9" s="37">
        <v>30715</v>
      </c>
      <c r="Z9" s="42">
        <v>13965</v>
      </c>
      <c r="AA9" s="41">
        <v>3691</v>
      </c>
      <c r="AB9" s="37">
        <v>899</v>
      </c>
      <c r="AC9" s="37">
        <v>15993</v>
      </c>
      <c r="AD9" s="37">
        <v>6505</v>
      </c>
      <c r="AE9" s="37">
        <v>3030</v>
      </c>
      <c r="AF9" s="37">
        <v>2353</v>
      </c>
      <c r="AG9" s="37">
        <v>2310</v>
      </c>
      <c r="AH9" s="37">
        <v>8320</v>
      </c>
      <c r="AI9" s="37">
        <v>348000</v>
      </c>
      <c r="AJ9" s="37">
        <v>64192</v>
      </c>
      <c r="AK9" s="37">
        <v>296610</v>
      </c>
      <c r="AL9" s="42">
        <v>5981</v>
      </c>
      <c r="AO9" s="18"/>
    </row>
    <row r="10" spans="1:41" ht="14.25">
      <c r="A10" s="6">
        <v>35</v>
      </c>
      <c r="B10" s="11" t="s">
        <v>10</v>
      </c>
      <c r="C10" s="37">
        <v>125758</v>
      </c>
      <c r="D10" s="37">
        <v>140758</v>
      </c>
      <c r="E10" s="37">
        <v>111321</v>
      </c>
      <c r="F10" s="37">
        <v>117347</v>
      </c>
      <c r="G10" s="37">
        <v>129704</v>
      </c>
      <c r="H10" s="37">
        <v>113590</v>
      </c>
      <c r="I10" s="37">
        <v>128993</v>
      </c>
      <c r="J10" s="37">
        <v>120904</v>
      </c>
      <c r="K10" s="37">
        <v>110548</v>
      </c>
      <c r="L10" s="37">
        <v>110516</v>
      </c>
      <c r="M10" s="37">
        <v>7165</v>
      </c>
      <c r="N10" s="37">
        <v>114955</v>
      </c>
      <c r="O10" s="41">
        <v>10156</v>
      </c>
      <c r="P10" s="37">
        <v>5226</v>
      </c>
      <c r="Q10" s="37">
        <v>9224</v>
      </c>
      <c r="R10" s="37">
        <v>13922</v>
      </c>
      <c r="S10" s="37">
        <v>41352</v>
      </c>
      <c r="T10" s="37">
        <v>5950</v>
      </c>
      <c r="U10" s="37">
        <v>6102</v>
      </c>
      <c r="V10" s="37">
        <v>10915</v>
      </c>
      <c r="W10" s="37">
        <v>9285</v>
      </c>
      <c r="X10" s="37">
        <v>8715</v>
      </c>
      <c r="Y10" s="37">
        <v>6304</v>
      </c>
      <c r="Z10" s="42">
        <v>8885</v>
      </c>
      <c r="AA10" s="41">
        <v>165</v>
      </c>
      <c r="AB10" s="37">
        <v>38</v>
      </c>
      <c r="AC10" s="37">
        <v>-445</v>
      </c>
      <c r="AD10" s="37">
        <v>-433</v>
      </c>
      <c r="AE10" s="37">
        <v>135</v>
      </c>
      <c r="AF10" s="37">
        <v>108</v>
      </c>
      <c r="AG10" s="37">
        <v>99</v>
      </c>
      <c r="AH10" s="37">
        <v>376</v>
      </c>
      <c r="AI10" s="37">
        <v>15461</v>
      </c>
      <c r="AJ10" s="37">
        <v>2852</v>
      </c>
      <c r="AK10" s="37">
        <v>13186</v>
      </c>
      <c r="AL10" s="42">
        <v>264</v>
      </c>
      <c r="AO10" s="18"/>
    </row>
    <row r="11" spans="1:41" ht="14.25">
      <c r="A11" s="6">
        <v>43</v>
      </c>
      <c r="B11" s="11" t="s">
        <v>11</v>
      </c>
      <c r="C11" s="37">
        <v>238256</v>
      </c>
      <c r="D11" s="37">
        <v>272045</v>
      </c>
      <c r="E11" s="37">
        <v>223170</v>
      </c>
      <c r="F11" s="37">
        <v>215513</v>
      </c>
      <c r="G11" s="37">
        <v>251933</v>
      </c>
      <c r="H11" s="37">
        <v>220670</v>
      </c>
      <c r="I11" s="37">
        <v>250641</v>
      </c>
      <c r="J11" s="37">
        <v>234908</v>
      </c>
      <c r="K11" s="37">
        <v>214773</v>
      </c>
      <c r="L11" s="37">
        <v>214682</v>
      </c>
      <c r="M11" s="37">
        <v>103858</v>
      </c>
      <c r="N11" s="37">
        <v>272881</v>
      </c>
      <c r="O11" s="41">
        <v>7162</v>
      </c>
      <c r="P11" s="37">
        <v>3665</v>
      </c>
      <c r="Q11" s="37">
        <v>6529</v>
      </c>
      <c r="R11" s="37">
        <v>10512</v>
      </c>
      <c r="S11" s="37">
        <v>29463</v>
      </c>
      <c r="T11" s="37">
        <v>4352</v>
      </c>
      <c r="U11" s="37">
        <v>4438</v>
      </c>
      <c r="V11" s="37">
        <v>7972</v>
      </c>
      <c r="W11" s="37">
        <v>6789</v>
      </c>
      <c r="X11" s="37">
        <v>6319</v>
      </c>
      <c r="Y11" s="37">
        <v>4585</v>
      </c>
      <c r="Z11" s="42">
        <v>6503</v>
      </c>
      <c r="AA11" s="41">
        <v>1171</v>
      </c>
      <c r="AB11" s="37">
        <v>272</v>
      </c>
      <c r="AC11" s="37">
        <v>1418</v>
      </c>
      <c r="AD11" s="37">
        <v>851</v>
      </c>
      <c r="AE11" s="37">
        <v>957</v>
      </c>
      <c r="AF11" s="37">
        <v>765</v>
      </c>
      <c r="AG11" s="37">
        <v>706</v>
      </c>
      <c r="AH11" s="37">
        <v>2663</v>
      </c>
      <c r="AI11" s="37">
        <v>107843</v>
      </c>
      <c r="AJ11" s="37">
        <v>19917</v>
      </c>
      <c r="AK11" s="37">
        <v>92067</v>
      </c>
      <c r="AL11" s="42">
        <v>1842</v>
      </c>
      <c r="AO11" s="18"/>
    </row>
    <row r="12" spans="1:41" ht="14.25">
      <c r="A12" s="6">
        <v>46</v>
      </c>
      <c r="B12" s="11" t="s">
        <v>12</v>
      </c>
      <c r="C12" s="37">
        <v>346649</v>
      </c>
      <c r="D12" s="37">
        <v>388106</v>
      </c>
      <c r="E12" s="37">
        <v>315442</v>
      </c>
      <c r="F12" s="37">
        <v>316103</v>
      </c>
      <c r="G12" s="37">
        <v>357088</v>
      </c>
      <c r="H12" s="37">
        <v>312740</v>
      </c>
      <c r="I12" s="37">
        <v>355126</v>
      </c>
      <c r="J12" s="37">
        <v>332872</v>
      </c>
      <c r="K12" s="37">
        <v>304366</v>
      </c>
      <c r="L12" s="37">
        <v>304265</v>
      </c>
      <c r="M12" s="37">
        <v>-12499</v>
      </c>
      <c r="N12" s="37">
        <v>250446</v>
      </c>
      <c r="O12" s="41">
        <v>56897</v>
      </c>
      <c r="P12" s="37">
        <v>43544</v>
      </c>
      <c r="Q12" s="37">
        <v>34925</v>
      </c>
      <c r="R12" s="37">
        <v>35196</v>
      </c>
      <c r="S12" s="37">
        <v>138032</v>
      </c>
      <c r="T12" s="37">
        <v>12331</v>
      </c>
      <c r="U12" s="37">
        <v>37591</v>
      </c>
      <c r="V12" s="37">
        <v>44183</v>
      </c>
      <c r="W12" s="37">
        <v>41175</v>
      </c>
      <c r="X12" s="37">
        <v>42038</v>
      </c>
      <c r="Y12" s="37">
        <v>42710</v>
      </c>
      <c r="Z12" s="42">
        <v>21488</v>
      </c>
      <c r="AA12" s="41">
        <v>2114</v>
      </c>
      <c r="AB12" s="37">
        <v>515</v>
      </c>
      <c r="AC12" s="37">
        <v>2061</v>
      </c>
      <c r="AD12" s="37">
        <v>3136</v>
      </c>
      <c r="AE12" s="37">
        <v>1734</v>
      </c>
      <c r="AF12" s="37">
        <v>1343</v>
      </c>
      <c r="AG12" s="37">
        <v>1320</v>
      </c>
      <c r="AH12" s="37">
        <v>4759</v>
      </c>
      <c r="AI12" s="37">
        <v>198156</v>
      </c>
      <c r="AJ12" s="37">
        <v>36564</v>
      </c>
      <c r="AK12" s="37">
        <v>168951</v>
      </c>
      <c r="AL12" s="42">
        <v>3406</v>
      </c>
      <c r="AO12" s="18"/>
    </row>
    <row r="13" spans="1:41" ht="14.25">
      <c r="A13" s="6">
        <v>47</v>
      </c>
      <c r="B13" s="11" t="s">
        <v>13</v>
      </c>
      <c r="C13" s="37">
        <v>452971</v>
      </c>
      <c r="D13" s="37">
        <v>512718</v>
      </c>
      <c r="E13" s="37">
        <v>424510</v>
      </c>
      <c r="F13" s="37">
        <v>440614</v>
      </c>
      <c r="G13" s="37">
        <v>474506</v>
      </c>
      <c r="H13" s="37">
        <v>415601</v>
      </c>
      <c r="I13" s="37">
        <v>472014</v>
      </c>
      <c r="J13" s="37">
        <v>442403</v>
      </c>
      <c r="K13" s="37">
        <v>404498</v>
      </c>
      <c r="L13" s="37">
        <v>404341</v>
      </c>
      <c r="M13" s="37">
        <v>83745</v>
      </c>
      <c r="N13" s="37">
        <v>475433</v>
      </c>
      <c r="O13" s="41">
        <v>33806</v>
      </c>
      <c r="P13" s="37">
        <v>26458</v>
      </c>
      <c r="Q13" s="37">
        <v>21351</v>
      </c>
      <c r="R13" s="37">
        <v>21365</v>
      </c>
      <c r="S13" s="37">
        <v>77115</v>
      </c>
      <c r="T13" s="37">
        <v>7792</v>
      </c>
      <c r="U13" s="37">
        <v>22927</v>
      </c>
      <c r="V13" s="37">
        <v>26707</v>
      </c>
      <c r="W13" s="37">
        <v>23053</v>
      </c>
      <c r="X13" s="37">
        <v>25450</v>
      </c>
      <c r="Y13" s="37">
        <v>25851</v>
      </c>
      <c r="Z13" s="42">
        <v>14224</v>
      </c>
      <c r="AA13" s="41">
        <v>4155</v>
      </c>
      <c r="AB13" s="37">
        <v>986</v>
      </c>
      <c r="AC13" s="37">
        <v>7248</v>
      </c>
      <c r="AD13" s="37">
        <v>-11767</v>
      </c>
      <c r="AE13" s="37">
        <v>3393</v>
      </c>
      <c r="AF13" s="37">
        <v>2613</v>
      </c>
      <c r="AG13" s="37">
        <v>2556</v>
      </c>
      <c r="AH13" s="37">
        <v>9313</v>
      </c>
      <c r="AI13" s="37">
        <v>391183</v>
      </c>
      <c r="AJ13" s="37">
        <v>72142</v>
      </c>
      <c r="AK13" s="37">
        <v>333376</v>
      </c>
      <c r="AL13" s="42">
        <v>6708</v>
      </c>
      <c r="AO13" s="18"/>
    </row>
    <row r="14" spans="1:41" ht="14.25">
      <c r="A14" s="6">
        <v>49</v>
      </c>
      <c r="B14" s="11" t="s">
        <v>14</v>
      </c>
      <c r="C14" s="37">
        <v>110002626</v>
      </c>
      <c r="D14" s="37">
        <v>123284703</v>
      </c>
      <c r="E14" s="37">
        <v>102643283</v>
      </c>
      <c r="F14" s="37">
        <v>106941014</v>
      </c>
      <c r="G14" s="37">
        <v>114021243</v>
      </c>
      <c r="H14" s="37">
        <v>99860517</v>
      </c>
      <c r="I14" s="37">
        <v>113408630</v>
      </c>
      <c r="J14" s="37">
        <v>106297679</v>
      </c>
      <c r="K14" s="37">
        <v>97195739</v>
      </c>
      <c r="L14" s="37">
        <v>97161799</v>
      </c>
      <c r="M14" s="37">
        <v>19800028</v>
      </c>
      <c r="N14" s="37">
        <v>135536137</v>
      </c>
      <c r="O14" s="41">
        <v>12622689</v>
      </c>
      <c r="P14" s="37">
        <v>9953987</v>
      </c>
      <c r="Q14" s="37">
        <v>7781986</v>
      </c>
      <c r="R14" s="37">
        <v>7790679</v>
      </c>
      <c r="S14" s="37">
        <v>30554072</v>
      </c>
      <c r="T14" s="37">
        <v>2502052</v>
      </c>
      <c r="U14" s="37">
        <v>8482391</v>
      </c>
      <c r="V14" s="37">
        <v>9818833</v>
      </c>
      <c r="W14" s="37">
        <v>7841091</v>
      </c>
      <c r="X14" s="37">
        <v>9250965</v>
      </c>
      <c r="Y14" s="37">
        <v>9311409</v>
      </c>
      <c r="Z14" s="42">
        <v>4679292</v>
      </c>
      <c r="AA14" s="41">
        <v>485395</v>
      </c>
      <c r="AB14" s="37">
        <v>120888</v>
      </c>
      <c r="AC14" s="37">
        <v>497891</v>
      </c>
      <c r="AD14" s="37">
        <v>976191</v>
      </c>
      <c r="AE14" s="37">
        <v>399334</v>
      </c>
      <c r="AF14" s="37">
        <v>310895</v>
      </c>
      <c r="AG14" s="37">
        <v>306868</v>
      </c>
      <c r="AH14" s="37">
        <v>1096249</v>
      </c>
      <c r="AI14" s="37">
        <v>46538386</v>
      </c>
      <c r="AJ14" s="37">
        <v>8577490</v>
      </c>
      <c r="AK14" s="37">
        <v>39629150</v>
      </c>
      <c r="AL14" s="42">
        <v>801055</v>
      </c>
      <c r="AO14" s="18"/>
    </row>
    <row r="15" spans="1:41" ht="14.25">
      <c r="A15" s="6">
        <v>50</v>
      </c>
      <c r="B15" s="11" t="s">
        <v>15</v>
      </c>
      <c r="C15" s="37">
        <v>3742244</v>
      </c>
      <c r="D15" s="37">
        <v>4177633</v>
      </c>
      <c r="E15" s="37">
        <v>3533842</v>
      </c>
      <c r="F15" s="37">
        <v>3512083</v>
      </c>
      <c r="G15" s="37">
        <v>3844892</v>
      </c>
      <c r="H15" s="37">
        <v>3367181</v>
      </c>
      <c r="I15" s="37">
        <v>3823573</v>
      </c>
      <c r="J15" s="37">
        <v>3583899</v>
      </c>
      <c r="K15" s="37">
        <v>3276954</v>
      </c>
      <c r="L15" s="37">
        <v>3276027</v>
      </c>
      <c r="M15" s="37">
        <v>-464116</v>
      </c>
      <c r="N15" s="37">
        <v>2666647</v>
      </c>
      <c r="O15" s="41">
        <v>226724</v>
      </c>
      <c r="P15" s="37">
        <v>179763</v>
      </c>
      <c r="Q15" s="37">
        <v>137503</v>
      </c>
      <c r="R15" s="37">
        <v>137077</v>
      </c>
      <c r="S15" s="37">
        <v>562347</v>
      </c>
      <c r="T15" s="37">
        <v>39151</v>
      </c>
      <c r="U15" s="37">
        <v>152458</v>
      </c>
      <c r="V15" s="37">
        <v>173861</v>
      </c>
      <c r="W15" s="37">
        <v>165680</v>
      </c>
      <c r="X15" s="37">
        <v>165020</v>
      </c>
      <c r="Y15" s="37">
        <v>164457</v>
      </c>
      <c r="Z15" s="42">
        <v>79069</v>
      </c>
      <c r="AA15" s="41">
        <v>11283</v>
      </c>
      <c r="AB15" s="37">
        <v>2636</v>
      </c>
      <c r="AC15" s="37">
        <v>19866</v>
      </c>
      <c r="AD15" s="37">
        <v>19795</v>
      </c>
      <c r="AE15" s="37">
        <v>9231</v>
      </c>
      <c r="AF15" s="37">
        <v>7296</v>
      </c>
      <c r="AG15" s="37">
        <v>6849</v>
      </c>
      <c r="AH15" s="37">
        <v>25564</v>
      </c>
      <c r="AI15" s="37">
        <v>1486845</v>
      </c>
      <c r="AJ15" s="37">
        <v>269568</v>
      </c>
      <c r="AK15" s="37">
        <v>1245170</v>
      </c>
      <c r="AL15" s="42">
        <v>25309</v>
      </c>
      <c r="AO15" s="18"/>
    </row>
    <row r="16" spans="1:41" ht="14.25">
      <c r="A16" s="6">
        <v>51</v>
      </c>
      <c r="B16" s="11" t="s">
        <v>16</v>
      </c>
      <c r="C16" s="37">
        <v>2667882</v>
      </c>
      <c r="D16" s="37">
        <v>2994809</v>
      </c>
      <c r="E16" s="37">
        <v>2536272</v>
      </c>
      <c r="F16" s="37">
        <v>2534887</v>
      </c>
      <c r="G16" s="37">
        <v>2763339</v>
      </c>
      <c r="H16" s="37">
        <v>2420307</v>
      </c>
      <c r="I16" s="37">
        <v>2748349</v>
      </c>
      <c r="J16" s="37">
        <v>2576167</v>
      </c>
      <c r="K16" s="37">
        <v>2355473</v>
      </c>
      <c r="L16" s="37">
        <v>2354748</v>
      </c>
      <c r="M16" s="37">
        <v>456921</v>
      </c>
      <c r="N16" s="37">
        <v>2823839</v>
      </c>
      <c r="O16" s="41">
        <v>201283</v>
      </c>
      <c r="P16" s="37">
        <v>157855</v>
      </c>
      <c r="Q16" s="37">
        <v>122627</v>
      </c>
      <c r="R16" s="37">
        <v>119004</v>
      </c>
      <c r="S16" s="37">
        <v>472387</v>
      </c>
      <c r="T16" s="37">
        <v>-33078</v>
      </c>
      <c r="U16" s="37">
        <v>131275</v>
      </c>
      <c r="V16" s="37">
        <v>152108</v>
      </c>
      <c r="W16" s="37">
        <v>109289</v>
      </c>
      <c r="X16" s="37">
        <v>140882</v>
      </c>
      <c r="Y16" s="37">
        <v>142524</v>
      </c>
      <c r="Z16" s="42">
        <v>69408</v>
      </c>
      <c r="AA16" s="41">
        <v>84074</v>
      </c>
      <c r="AB16" s="37">
        <v>19850</v>
      </c>
      <c r="AC16" s="37">
        <v>112443</v>
      </c>
      <c r="AD16" s="37">
        <v>274250</v>
      </c>
      <c r="AE16" s="37">
        <v>68566</v>
      </c>
      <c r="AF16" s="37">
        <v>54241</v>
      </c>
      <c r="AG16" s="37">
        <v>50748</v>
      </c>
      <c r="AH16" s="37">
        <v>190021</v>
      </c>
      <c r="AI16" s="37">
        <v>8885577</v>
      </c>
      <c r="AJ16" s="37">
        <v>1627929</v>
      </c>
      <c r="AK16" s="37">
        <v>7522625</v>
      </c>
      <c r="AL16" s="42">
        <v>151609</v>
      </c>
      <c r="AO16" s="18"/>
    </row>
    <row r="17" spans="1:41" ht="14.25">
      <c r="A17" s="6">
        <v>52</v>
      </c>
      <c r="B17" s="11" t="s">
        <v>17</v>
      </c>
      <c r="C17" s="37">
        <v>665716</v>
      </c>
      <c r="D17" s="37">
        <v>741074</v>
      </c>
      <c r="E17" s="37">
        <v>618475</v>
      </c>
      <c r="F17" s="37">
        <v>610655</v>
      </c>
      <c r="G17" s="37">
        <v>680430</v>
      </c>
      <c r="H17" s="37">
        <v>595899</v>
      </c>
      <c r="I17" s="37">
        <v>676605</v>
      </c>
      <c r="J17" s="37">
        <v>634221</v>
      </c>
      <c r="K17" s="37">
        <v>579908</v>
      </c>
      <c r="L17" s="37">
        <v>579756</v>
      </c>
      <c r="M17" s="37">
        <v>38954</v>
      </c>
      <c r="N17" s="37">
        <v>538541</v>
      </c>
      <c r="O17" s="41">
        <v>93237</v>
      </c>
      <c r="P17" s="37">
        <v>70944</v>
      </c>
      <c r="Q17" s="37">
        <v>58463</v>
      </c>
      <c r="R17" s="37">
        <v>59820</v>
      </c>
      <c r="S17" s="37">
        <v>252857</v>
      </c>
      <c r="T17" s="37">
        <v>19458</v>
      </c>
      <c r="U17" s="37">
        <v>61591</v>
      </c>
      <c r="V17" s="37">
        <v>75031</v>
      </c>
      <c r="W17" s="37">
        <v>63954</v>
      </c>
      <c r="X17" s="37">
        <v>70916</v>
      </c>
      <c r="Y17" s="37">
        <v>73134</v>
      </c>
      <c r="Z17" s="42">
        <v>33331</v>
      </c>
      <c r="AA17" s="41">
        <v>3667</v>
      </c>
      <c r="AB17" s="37">
        <v>867</v>
      </c>
      <c r="AC17" s="37">
        <v>5059</v>
      </c>
      <c r="AD17" s="37">
        <v>3893</v>
      </c>
      <c r="AE17" s="37">
        <v>2996</v>
      </c>
      <c r="AF17" s="37">
        <v>2345</v>
      </c>
      <c r="AG17" s="37">
        <v>2240</v>
      </c>
      <c r="AH17" s="37">
        <v>8266</v>
      </c>
      <c r="AI17" s="37">
        <v>336432</v>
      </c>
      <c r="AJ17" s="37">
        <v>62141</v>
      </c>
      <c r="AK17" s="37">
        <v>287206</v>
      </c>
      <c r="AL17" s="42">
        <v>5762</v>
      </c>
      <c r="AO17" s="18"/>
    </row>
    <row r="18" spans="1:41" ht="14.25">
      <c r="A18" s="6">
        <v>60</v>
      </c>
      <c r="B18" s="11" t="s">
        <v>18</v>
      </c>
      <c r="C18" s="37">
        <v>770370</v>
      </c>
      <c r="D18" s="37">
        <v>858596</v>
      </c>
      <c r="E18" s="37">
        <v>701914</v>
      </c>
      <c r="F18" s="37">
        <v>732293</v>
      </c>
      <c r="G18" s="37">
        <v>790971</v>
      </c>
      <c r="H18" s="37">
        <v>692712</v>
      </c>
      <c r="I18" s="37">
        <v>786611</v>
      </c>
      <c r="J18" s="37">
        <v>737309</v>
      </c>
      <c r="K18" s="37">
        <v>674182</v>
      </c>
      <c r="L18" s="37">
        <v>673987</v>
      </c>
      <c r="M18" s="37">
        <v>-34390</v>
      </c>
      <c r="N18" s="37">
        <v>689261</v>
      </c>
      <c r="O18" s="41">
        <v>73946</v>
      </c>
      <c r="P18" s="37">
        <v>41139</v>
      </c>
      <c r="Q18" s="37">
        <v>68199</v>
      </c>
      <c r="R18" s="37">
        <v>20536</v>
      </c>
      <c r="S18" s="37">
        <v>294616</v>
      </c>
      <c r="T18" s="37">
        <v>26936</v>
      </c>
      <c r="U18" s="37">
        <v>29330</v>
      </c>
      <c r="V18" s="37">
        <v>52449</v>
      </c>
      <c r="W18" s="37">
        <v>43928</v>
      </c>
      <c r="X18" s="37">
        <v>38871</v>
      </c>
      <c r="Y18" s="37">
        <v>31897</v>
      </c>
      <c r="Z18" s="42">
        <v>37515</v>
      </c>
      <c r="AA18" s="41">
        <v>1136</v>
      </c>
      <c r="AB18" s="37">
        <v>259</v>
      </c>
      <c r="AC18" s="37">
        <v>-1429</v>
      </c>
      <c r="AD18" s="37">
        <v>-6308</v>
      </c>
      <c r="AE18" s="37">
        <v>933</v>
      </c>
      <c r="AF18" s="37">
        <v>742</v>
      </c>
      <c r="AG18" s="37">
        <v>693</v>
      </c>
      <c r="AH18" s="37">
        <v>2593</v>
      </c>
      <c r="AI18" s="37">
        <v>105500</v>
      </c>
      <c r="AJ18" s="37">
        <v>19481</v>
      </c>
      <c r="AK18" s="37">
        <v>90049</v>
      </c>
      <c r="AL18" s="42">
        <v>1804</v>
      </c>
      <c r="AO18" s="18"/>
    </row>
    <row r="19" spans="1:41" ht="14.25">
      <c r="A19" s="6">
        <v>61</v>
      </c>
      <c r="B19" s="11" t="s">
        <v>19</v>
      </c>
      <c r="C19" s="37">
        <v>4835321</v>
      </c>
      <c r="D19" s="37">
        <v>5452733</v>
      </c>
      <c r="E19" s="37">
        <v>4504048</v>
      </c>
      <c r="F19" s="37">
        <v>4697975</v>
      </c>
      <c r="G19" s="37">
        <v>5033302</v>
      </c>
      <c r="H19" s="37">
        <v>4408412</v>
      </c>
      <c r="I19" s="37">
        <v>5006379</v>
      </c>
      <c r="J19" s="37">
        <v>4692445</v>
      </c>
      <c r="K19" s="37">
        <v>4290411</v>
      </c>
      <c r="L19" s="37">
        <v>4288932</v>
      </c>
      <c r="M19" s="37">
        <v>429622</v>
      </c>
      <c r="N19" s="37">
        <v>4247020</v>
      </c>
      <c r="O19" s="41">
        <v>336275</v>
      </c>
      <c r="P19" s="37">
        <v>262083</v>
      </c>
      <c r="Q19" s="37">
        <v>204885</v>
      </c>
      <c r="R19" s="37">
        <v>203924</v>
      </c>
      <c r="S19" s="37">
        <v>772675</v>
      </c>
      <c r="T19" s="37">
        <v>68396</v>
      </c>
      <c r="U19" s="37">
        <v>224819</v>
      </c>
      <c r="V19" s="37">
        <v>256810</v>
      </c>
      <c r="W19" s="37">
        <v>197392</v>
      </c>
      <c r="X19" s="37">
        <v>243182</v>
      </c>
      <c r="Y19" s="37">
        <v>243691</v>
      </c>
      <c r="Z19" s="42">
        <v>128644</v>
      </c>
      <c r="AA19" s="41">
        <v>21537</v>
      </c>
      <c r="AB19" s="37">
        <v>5018</v>
      </c>
      <c r="AC19" s="37">
        <v>27555</v>
      </c>
      <c r="AD19" s="37">
        <v>61796</v>
      </c>
      <c r="AE19" s="37">
        <v>17630</v>
      </c>
      <c r="AF19" s="37">
        <v>13832</v>
      </c>
      <c r="AG19" s="37">
        <v>13126</v>
      </c>
      <c r="AH19" s="37">
        <v>48681</v>
      </c>
      <c r="AI19" s="37">
        <v>2532710</v>
      </c>
      <c r="AJ19" s="37">
        <v>461567</v>
      </c>
      <c r="AK19" s="37">
        <v>2132395</v>
      </c>
      <c r="AL19" s="42">
        <v>43183</v>
      </c>
      <c r="AO19" s="18"/>
    </row>
    <row r="20" spans="1:41" ht="14.25">
      <c r="A20" s="6">
        <v>62</v>
      </c>
      <c r="B20" s="12" t="s">
        <v>20</v>
      </c>
      <c r="C20" s="37">
        <v>140057</v>
      </c>
      <c r="D20" s="37">
        <v>155544</v>
      </c>
      <c r="E20" s="37">
        <v>126618</v>
      </c>
      <c r="F20" s="37">
        <v>135104</v>
      </c>
      <c r="G20" s="37">
        <v>142823</v>
      </c>
      <c r="H20" s="37">
        <v>125082</v>
      </c>
      <c r="I20" s="37">
        <v>142015</v>
      </c>
      <c r="J20" s="37">
        <v>133123</v>
      </c>
      <c r="K20" s="37">
        <v>121722</v>
      </c>
      <c r="L20" s="37">
        <v>121695</v>
      </c>
      <c r="M20" s="37">
        <v>-527</v>
      </c>
      <c r="N20" s="37">
        <v>113251</v>
      </c>
      <c r="O20" s="41">
        <v>29260</v>
      </c>
      <c r="P20" s="37">
        <v>15925</v>
      </c>
      <c r="Q20" s="37">
        <v>26737</v>
      </c>
      <c r="R20" s="37">
        <v>33460</v>
      </c>
      <c r="S20" s="37">
        <v>119268</v>
      </c>
      <c r="T20" s="37">
        <v>15822</v>
      </c>
      <c r="U20" s="37">
        <v>16354</v>
      </c>
      <c r="V20" s="37">
        <v>29295</v>
      </c>
      <c r="W20" s="37">
        <v>24865</v>
      </c>
      <c r="X20" s="37">
        <v>22760</v>
      </c>
      <c r="Y20" s="37">
        <v>17025</v>
      </c>
      <c r="Z20" s="42">
        <v>23338</v>
      </c>
      <c r="AA20" s="41">
        <v>589</v>
      </c>
      <c r="AB20" s="37">
        <v>138</v>
      </c>
      <c r="AC20" s="37">
        <v>1038</v>
      </c>
      <c r="AD20" s="37">
        <v>1565</v>
      </c>
      <c r="AE20" s="37">
        <v>482</v>
      </c>
      <c r="AF20" s="37">
        <v>378</v>
      </c>
      <c r="AG20" s="37">
        <v>359</v>
      </c>
      <c r="AH20" s="37">
        <v>1331</v>
      </c>
      <c r="AI20" s="37">
        <v>55252</v>
      </c>
      <c r="AJ20" s="37">
        <v>10192</v>
      </c>
      <c r="AK20" s="37">
        <v>47108</v>
      </c>
      <c r="AL20" s="42">
        <v>945</v>
      </c>
      <c r="AO20" s="18"/>
    </row>
    <row r="21" spans="1:41" ht="14.25">
      <c r="A21" s="6">
        <v>65</v>
      </c>
      <c r="B21" s="11" t="s">
        <v>21</v>
      </c>
      <c r="C21" s="37">
        <v>97563</v>
      </c>
      <c r="D21" s="37">
        <v>111755</v>
      </c>
      <c r="E21" s="37">
        <v>98049</v>
      </c>
      <c r="F21" s="37">
        <v>97454</v>
      </c>
      <c r="G21" s="37">
        <v>103673</v>
      </c>
      <c r="H21" s="37">
        <v>90814</v>
      </c>
      <c r="I21" s="37">
        <v>103148</v>
      </c>
      <c r="J21" s="37">
        <v>96676</v>
      </c>
      <c r="K21" s="37">
        <v>88388</v>
      </c>
      <c r="L21" s="37">
        <v>88348</v>
      </c>
      <c r="M21" s="37">
        <v>122728</v>
      </c>
      <c r="N21" s="37">
        <v>195294</v>
      </c>
      <c r="O21" s="41">
        <v>1285</v>
      </c>
      <c r="P21" s="37">
        <v>701</v>
      </c>
      <c r="Q21" s="37">
        <v>1183</v>
      </c>
      <c r="R21" s="37">
        <v>1437</v>
      </c>
      <c r="S21" s="37">
        <v>5288</v>
      </c>
      <c r="T21" s="37">
        <v>692</v>
      </c>
      <c r="U21" s="37">
        <v>715</v>
      </c>
      <c r="V21" s="37">
        <v>1285</v>
      </c>
      <c r="W21" s="37">
        <v>1090</v>
      </c>
      <c r="X21" s="37">
        <v>1000</v>
      </c>
      <c r="Y21" s="37">
        <v>748</v>
      </c>
      <c r="Z21" s="42">
        <v>1019</v>
      </c>
      <c r="AA21" s="41">
        <v>477</v>
      </c>
      <c r="AB21" s="37">
        <v>111</v>
      </c>
      <c r="AC21" s="37">
        <v>-434</v>
      </c>
      <c r="AD21" s="37">
        <v>270</v>
      </c>
      <c r="AE21" s="37">
        <v>390</v>
      </c>
      <c r="AF21" s="37">
        <v>308</v>
      </c>
      <c r="AG21" s="37">
        <v>290</v>
      </c>
      <c r="AH21" s="37">
        <v>1081</v>
      </c>
      <c r="AI21" s="37">
        <v>44749</v>
      </c>
      <c r="AJ21" s="37">
        <v>8255</v>
      </c>
      <c r="AK21" s="37">
        <v>38155</v>
      </c>
      <c r="AL21" s="42">
        <v>765</v>
      </c>
      <c r="AO21" s="18"/>
    </row>
    <row r="22" spans="1:41" ht="14.25">
      <c r="A22" s="6">
        <v>69</v>
      </c>
      <c r="B22" s="11" t="s">
        <v>22</v>
      </c>
      <c r="C22" s="37">
        <v>1873787</v>
      </c>
      <c r="D22" s="37">
        <v>2119900</v>
      </c>
      <c r="E22" s="37">
        <v>1758383</v>
      </c>
      <c r="F22" s="37">
        <v>1827489</v>
      </c>
      <c r="G22" s="37">
        <v>1970034</v>
      </c>
      <c r="H22" s="37">
        <v>1725515</v>
      </c>
      <c r="I22" s="37">
        <v>1959885</v>
      </c>
      <c r="J22" s="37">
        <v>1836921</v>
      </c>
      <c r="K22" s="37">
        <v>1679593</v>
      </c>
      <c r="L22" s="37">
        <v>1678889</v>
      </c>
      <c r="M22" s="37">
        <v>66594</v>
      </c>
      <c r="N22" s="37">
        <v>1367157</v>
      </c>
      <c r="O22" s="41">
        <v>140679</v>
      </c>
      <c r="P22" s="37">
        <v>112583</v>
      </c>
      <c r="Q22" s="37">
        <v>91277</v>
      </c>
      <c r="R22" s="37">
        <v>91472</v>
      </c>
      <c r="S22" s="37">
        <v>316919</v>
      </c>
      <c r="T22" s="37">
        <v>38346</v>
      </c>
      <c r="U22" s="37">
        <v>97573</v>
      </c>
      <c r="V22" s="37">
        <v>113914</v>
      </c>
      <c r="W22" s="37">
        <v>97458</v>
      </c>
      <c r="X22" s="37">
        <v>108370</v>
      </c>
      <c r="Y22" s="37">
        <v>110310</v>
      </c>
      <c r="Z22" s="42">
        <v>62697</v>
      </c>
      <c r="AA22" s="41">
        <v>9459</v>
      </c>
      <c r="AB22" s="37">
        <v>2191</v>
      </c>
      <c r="AC22" s="37">
        <v>12520</v>
      </c>
      <c r="AD22" s="37">
        <v>-12159</v>
      </c>
      <c r="AE22" s="37">
        <v>7730</v>
      </c>
      <c r="AF22" s="37">
        <v>6184</v>
      </c>
      <c r="AG22" s="37">
        <v>5720</v>
      </c>
      <c r="AH22" s="37">
        <v>21526</v>
      </c>
      <c r="AI22" s="37">
        <v>893984</v>
      </c>
      <c r="AJ22" s="37">
        <v>164851</v>
      </c>
      <c r="AK22" s="37">
        <v>761995</v>
      </c>
      <c r="AL22" s="42">
        <v>15269</v>
      </c>
      <c r="AO22" s="18"/>
    </row>
    <row r="23" spans="1:41" ht="14.25">
      <c r="A23" s="6">
        <v>71</v>
      </c>
      <c r="B23" s="11" t="s">
        <v>23</v>
      </c>
      <c r="C23" s="37">
        <v>1735850</v>
      </c>
      <c r="D23" s="37">
        <v>2015003</v>
      </c>
      <c r="E23" s="37">
        <v>1683071</v>
      </c>
      <c r="F23" s="37">
        <v>1734686</v>
      </c>
      <c r="G23" s="37">
        <v>1878679</v>
      </c>
      <c r="H23" s="37">
        <v>1645792</v>
      </c>
      <c r="I23" s="37">
        <v>1869650</v>
      </c>
      <c r="J23" s="37">
        <v>1752218</v>
      </c>
      <c r="K23" s="37">
        <v>1601945</v>
      </c>
      <c r="L23" s="37">
        <v>1601068</v>
      </c>
      <c r="M23" s="37">
        <v>-360969</v>
      </c>
      <c r="N23" s="37">
        <v>981678</v>
      </c>
      <c r="O23" s="41">
        <v>120167</v>
      </c>
      <c r="P23" s="37">
        <v>94129</v>
      </c>
      <c r="Q23" s="37">
        <v>74919</v>
      </c>
      <c r="R23" s="37">
        <v>74776</v>
      </c>
      <c r="S23" s="37">
        <v>275552</v>
      </c>
      <c r="T23" s="37">
        <v>26219</v>
      </c>
      <c r="U23" s="37">
        <v>81231</v>
      </c>
      <c r="V23" s="37">
        <v>93786</v>
      </c>
      <c r="W23" s="37">
        <v>78187</v>
      </c>
      <c r="X23" s="37">
        <v>88865</v>
      </c>
      <c r="Y23" s="37">
        <v>89701</v>
      </c>
      <c r="Z23" s="42">
        <v>48303</v>
      </c>
      <c r="AA23" s="41">
        <v>7020</v>
      </c>
      <c r="AB23" s="37">
        <v>1707</v>
      </c>
      <c r="AC23" s="37">
        <v>3654</v>
      </c>
      <c r="AD23" s="37">
        <v>13195</v>
      </c>
      <c r="AE23" s="37">
        <v>5749</v>
      </c>
      <c r="AF23" s="37">
        <v>4418</v>
      </c>
      <c r="AG23" s="37">
        <v>4377</v>
      </c>
      <c r="AH23" s="37">
        <v>15749</v>
      </c>
      <c r="AI23" s="37">
        <v>714948</v>
      </c>
      <c r="AJ23" s="37">
        <v>131283</v>
      </c>
      <c r="AK23" s="37">
        <v>606520</v>
      </c>
      <c r="AL23" s="42">
        <v>12268</v>
      </c>
      <c r="AO23" s="18"/>
    </row>
    <row r="24" spans="1:41" ht="14.25">
      <c r="A24" s="6">
        <v>72</v>
      </c>
      <c r="B24" s="11" t="s">
        <v>24</v>
      </c>
      <c r="C24" s="37">
        <v>283514</v>
      </c>
      <c r="D24" s="37">
        <v>317035</v>
      </c>
      <c r="E24" s="37">
        <v>258440</v>
      </c>
      <c r="F24" s="37">
        <v>280996</v>
      </c>
      <c r="G24" s="37">
        <v>293786</v>
      </c>
      <c r="H24" s="37">
        <v>257296</v>
      </c>
      <c r="I24" s="37">
        <v>292214</v>
      </c>
      <c r="J24" s="37">
        <v>273890</v>
      </c>
      <c r="K24" s="37">
        <v>250445</v>
      </c>
      <c r="L24" s="37">
        <v>250355</v>
      </c>
      <c r="M24" s="37">
        <v>-43525</v>
      </c>
      <c r="N24" s="37">
        <v>201314</v>
      </c>
      <c r="O24" s="41">
        <v>9743</v>
      </c>
      <c r="P24" s="37">
        <v>7544</v>
      </c>
      <c r="Q24" s="37">
        <v>6103</v>
      </c>
      <c r="R24" s="37">
        <v>6112</v>
      </c>
      <c r="S24" s="37">
        <v>21820</v>
      </c>
      <c r="T24" s="37">
        <v>2502</v>
      </c>
      <c r="U24" s="37">
        <v>6571</v>
      </c>
      <c r="V24" s="37">
        <v>7630</v>
      </c>
      <c r="W24" s="37">
        <v>6508</v>
      </c>
      <c r="X24" s="37">
        <v>7264</v>
      </c>
      <c r="Y24" s="37">
        <v>7369</v>
      </c>
      <c r="Z24" s="42">
        <v>4098</v>
      </c>
      <c r="AA24" s="41">
        <v>1460</v>
      </c>
      <c r="AB24" s="37">
        <v>343</v>
      </c>
      <c r="AC24" s="37">
        <v>1301</v>
      </c>
      <c r="AD24" s="37">
        <v>2362</v>
      </c>
      <c r="AE24" s="37">
        <v>1193</v>
      </c>
      <c r="AF24" s="37">
        <v>936</v>
      </c>
      <c r="AG24" s="37">
        <v>888</v>
      </c>
      <c r="AH24" s="37">
        <v>3296</v>
      </c>
      <c r="AI24" s="37">
        <v>153779</v>
      </c>
      <c r="AJ24" s="37">
        <v>28182</v>
      </c>
      <c r="AK24" s="37">
        <v>130223</v>
      </c>
      <c r="AL24" s="42">
        <v>2626</v>
      </c>
      <c r="AO24" s="18"/>
    </row>
    <row r="25" spans="1:41" ht="14.25">
      <c r="A25" s="6">
        <v>74</v>
      </c>
      <c r="B25" s="11" t="s">
        <v>25</v>
      </c>
      <c r="C25" s="37">
        <v>298404</v>
      </c>
      <c r="D25" s="37">
        <v>337647</v>
      </c>
      <c r="E25" s="37">
        <v>277710</v>
      </c>
      <c r="F25" s="37">
        <v>287500</v>
      </c>
      <c r="G25" s="37">
        <v>312165</v>
      </c>
      <c r="H25" s="37">
        <v>273420</v>
      </c>
      <c r="I25" s="37">
        <v>310521</v>
      </c>
      <c r="J25" s="37">
        <v>291046</v>
      </c>
      <c r="K25" s="37">
        <v>266108</v>
      </c>
      <c r="L25" s="37">
        <v>266010</v>
      </c>
      <c r="M25" s="37">
        <v>-138180</v>
      </c>
      <c r="N25" s="37">
        <v>109084</v>
      </c>
      <c r="O25" s="41">
        <v>45198</v>
      </c>
      <c r="P25" s="37">
        <v>35410</v>
      </c>
      <c r="Q25" s="37">
        <v>29325</v>
      </c>
      <c r="R25" s="37">
        <v>29466</v>
      </c>
      <c r="S25" s="37">
        <v>100377</v>
      </c>
      <c r="T25" s="37">
        <v>12261</v>
      </c>
      <c r="U25" s="37">
        <v>30962</v>
      </c>
      <c r="V25" s="37">
        <v>36567</v>
      </c>
      <c r="W25" s="37">
        <v>31468</v>
      </c>
      <c r="X25" s="37">
        <v>34923</v>
      </c>
      <c r="Y25" s="37">
        <v>35829</v>
      </c>
      <c r="Z25" s="42">
        <v>20677</v>
      </c>
      <c r="AA25" s="41">
        <v>1525</v>
      </c>
      <c r="AB25" s="37">
        <v>371</v>
      </c>
      <c r="AC25" s="37">
        <v>1786</v>
      </c>
      <c r="AD25" s="37">
        <v>-6670</v>
      </c>
      <c r="AE25" s="37">
        <v>1252</v>
      </c>
      <c r="AF25" s="37">
        <v>956</v>
      </c>
      <c r="AG25" s="37">
        <v>966</v>
      </c>
      <c r="AH25" s="37">
        <v>3418</v>
      </c>
      <c r="AI25" s="37">
        <v>151928</v>
      </c>
      <c r="AJ25" s="37">
        <v>27934</v>
      </c>
      <c r="AK25" s="37">
        <v>129049</v>
      </c>
      <c r="AL25" s="42">
        <v>2613</v>
      </c>
      <c r="AO25" s="18"/>
    </row>
    <row r="26" spans="1:41" ht="14.25">
      <c r="A26" s="6">
        <v>75</v>
      </c>
      <c r="B26" s="11" t="s">
        <v>26</v>
      </c>
      <c r="C26" s="37">
        <v>6749104</v>
      </c>
      <c r="D26" s="37">
        <v>7578606</v>
      </c>
      <c r="E26" s="37">
        <v>6231975</v>
      </c>
      <c r="F26" s="37">
        <v>6617238</v>
      </c>
      <c r="G26" s="37">
        <v>6986931</v>
      </c>
      <c r="H26" s="37">
        <v>6119268</v>
      </c>
      <c r="I26" s="37">
        <v>6948983</v>
      </c>
      <c r="J26" s="37">
        <v>6513370</v>
      </c>
      <c r="K26" s="37">
        <v>5955442</v>
      </c>
      <c r="L26" s="37">
        <v>5953467</v>
      </c>
      <c r="M26" s="37">
        <v>25460</v>
      </c>
      <c r="N26" s="37">
        <v>5463766</v>
      </c>
      <c r="O26" s="41">
        <v>446061</v>
      </c>
      <c r="P26" s="37">
        <v>345142</v>
      </c>
      <c r="Q26" s="37">
        <v>274611</v>
      </c>
      <c r="R26" s="37">
        <v>275328</v>
      </c>
      <c r="S26" s="37">
        <v>1081343</v>
      </c>
      <c r="T26" s="37">
        <v>80608</v>
      </c>
      <c r="U26" s="37">
        <v>296633</v>
      </c>
      <c r="V26" s="37">
        <v>346465</v>
      </c>
      <c r="W26" s="37">
        <v>327765</v>
      </c>
      <c r="X26" s="37">
        <v>330167</v>
      </c>
      <c r="Y26" s="37">
        <v>334530</v>
      </c>
      <c r="Z26" s="42">
        <v>168693</v>
      </c>
      <c r="AA26" s="41">
        <v>29223</v>
      </c>
      <c r="AB26" s="37">
        <v>7026</v>
      </c>
      <c r="AC26" s="37">
        <v>-64707</v>
      </c>
      <c r="AD26" s="37">
        <v>-14955</v>
      </c>
      <c r="AE26" s="37">
        <v>23999</v>
      </c>
      <c r="AF26" s="37">
        <v>18888</v>
      </c>
      <c r="AG26" s="37">
        <v>18111</v>
      </c>
      <c r="AH26" s="37">
        <v>66244</v>
      </c>
      <c r="AI26" s="37">
        <v>3261836</v>
      </c>
      <c r="AJ26" s="37">
        <v>596136</v>
      </c>
      <c r="AK26" s="37">
        <v>2754001</v>
      </c>
      <c r="AL26" s="42">
        <v>55800</v>
      </c>
      <c r="AO26" s="18"/>
    </row>
    <row r="27" spans="1:41" ht="14.25">
      <c r="A27" s="6">
        <v>76</v>
      </c>
      <c r="B27" s="11" t="s">
        <v>27</v>
      </c>
      <c r="C27" s="37">
        <v>377756</v>
      </c>
      <c r="D27" s="37">
        <v>427944</v>
      </c>
      <c r="E27" s="37">
        <v>349964</v>
      </c>
      <c r="F27" s="37">
        <v>380943</v>
      </c>
      <c r="G27" s="37">
        <v>395838</v>
      </c>
      <c r="H27" s="37">
        <v>346698</v>
      </c>
      <c r="I27" s="37">
        <v>393762</v>
      </c>
      <c r="J27" s="37">
        <v>369055</v>
      </c>
      <c r="K27" s="37">
        <v>337434</v>
      </c>
      <c r="L27" s="37">
        <v>337300</v>
      </c>
      <c r="M27" s="37">
        <v>100851</v>
      </c>
      <c r="N27" s="37">
        <v>408732</v>
      </c>
      <c r="O27" s="41">
        <v>10415</v>
      </c>
      <c r="P27" s="37">
        <v>5431</v>
      </c>
      <c r="Q27" s="37">
        <v>9468</v>
      </c>
      <c r="R27" s="37">
        <v>22014</v>
      </c>
      <c r="S27" s="37">
        <v>43783</v>
      </c>
      <c r="T27" s="37">
        <v>7712</v>
      </c>
      <c r="U27" s="37">
        <v>7732</v>
      </c>
      <c r="V27" s="37">
        <v>13885</v>
      </c>
      <c r="W27" s="37">
        <v>11879</v>
      </c>
      <c r="X27" s="37">
        <v>13907</v>
      </c>
      <c r="Y27" s="37">
        <v>8048</v>
      </c>
      <c r="Z27" s="42">
        <v>12103</v>
      </c>
      <c r="AA27" s="41">
        <v>439</v>
      </c>
      <c r="AB27" s="37">
        <v>102</v>
      </c>
      <c r="AC27" s="37">
        <v>378</v>
      </c>
      <c r="AD27" s="37">
        <v>945</v>
      </c>
      <c r="AE27" s="37">
        <v>359</v>
      </c>
      <c r="AF27" s="37">
        <v>286</v>
      </c>
      <c r="AG27" s="37">
        <v>264</v>
      </c>
      <c r="AH27" s="37">
        <v>998</v>
      </c>
      <c r="AI27" s="37">
        <v>41185</v>
      </c>
      <c r="AJ27" s="37">
        <v>7597</v>
      </c>
      <c r="AK27" s="37">
        <v>35120</v>
      </c>
      <c r="AL27" s="42">
        <v>703</v>
      </c>
      <c r="AO27" s="18"/>
    </row>
    <row r="28" spans="1:41" ht="14.25">
      <c r="A28" s="6">
        <v>77</v>
      </c>
      <c r="B28" s="11" t="s">
        <v>28</v>
      </c>
      <c r="C28" s="37">
        <v>1244514</v>
      </c>
      <c r="D28" s="37">
        <v>1402639</v>
      </c>
      <c r="E28" s="37">
        <v>1160072</v>
      </c>
      <c r="F28" s="37">
        <v>1193563</v>
      </c>
      <c r="G28" s="37">
        <v>1297187</v>
      </c>
      <c r="H28" s="37">
        <v>1136119</v>
      </c>
      <c r="I28" s="37">
        <v>1290297</v>
      </c>
      <c r="J28" s="37">
        <v>1209369</v>
      </c>
      <c r="K28" s="37">
        <v>1105782</v>
      </c>
      <c r="L28" s="37">
        <v>1105363</v>
      </c>
      <c r="M28" s="37">
        <v>255772</v>
      </c>
      <c r="N28" s="37">
        <v>1133238</v>
      </c>
      <c r="O28" s="41">
        <v>75602</v>
      </c>
      <c r="P28" s="37">
        <v>57962</v>
      </c>
      <c r="Q28" s="37">
        <v>45534</v>
      </c>
      <c r="R28" s="37">
        <v>45586</v>
      </c>
      <c r="S28" s="37">
        <v>176718</v>
      </c>
      <c r="T28" s="37">
        <v>14969</v>
      </c>
      <c r="U28" s="37">
        <v>49525</v>
      </c>
      <c r="V28" s="37">
        <v>57395</v>
      </c>
      <c r="W28" s="37">
        <v>47888</v>
      </c>
      <c r="X28" s="37">
        <v>54276</v>
      </c>
      <c r="Y28" s="37">
        <v>54709</v>
      </c>
      <c r="Z28" s="42">
        <v>27863</v>
      </c>
      <c r="AA28" s="41">
        <v>6643</v>
      </c>
      <c r="AB28" s="37">
        <v>1613</v>
      </c>
      <c r="AC28" s="37">
        <v>7212</v>
      </c>
      <c r="AD28" s="37">
        <v>15664</v>
      </c>
      <c r="AE28" s="37">
        <v>5433</v>
      </c>
      <c r="AF28" s="37">
        <v>4280</v>
      </c>
      <c r="AG28" s="37">
        <v>4086</v>
      </c>
      <c r="AH28" s="37">
        <v>15005</v>
      </c>
      <c r="AI28" s="37">
        <v>619624</v>
      </c>
      <c r="AJ28" s="37">
        <v>114346</v>
      </c>
      <c r="AK28" s="37">
        <v>528440</v>
      </c>
      <c r="AL28" s="42">
        <v>10625</v>
      </c>
      <c r="AO28" s="18"/>
    </row>
    <row r="29" spans="1:41" ht="14.25">
      <c r="A29" s="6">
        <v>78</v>
      </c>
      <c r="B29" s="11" t="s">
        <v>29</v>
      </c>
      <c r="C29" s="37">
        <v>3236189</v>
      </c>
      <c r="D29" s="37">
        <v>3621688</v>
      </c>
      <c r="E29" s="37">
        <v>2988604</v>
      </c>
      <c r="F29" s="37">
        <v>3086002</v>
      </c>
      <c r="G29" s="37">
        <v>3333059</v>
      </c>
      <c r="H29" s="37">
        <v>2919179</v>
      </c>
      <c r="I29" s="37">
        <v>3314687</v>
      </c>
      <c r="J29" s="37">
        <v>3107043</v>
      </c>
      <c r="K29" s="37">
        <v>2840909</v>
      </c>
      <c r="L29" s="37">
        <v>2840064</v>
      </c>
      <c r="M29" s="37">
        <v>47847</v>
      </c>
      <c r="N29" s="37">
        <v>2581227</v>
      </c>
      <c r="O29" s="41">
        <v>241161</v>
      </c>
      <c r="P29" s="37">
        <v>185035</v>
      </c>
      <c r="Q29" s="37">
        <v>138591</v>
      </c>
      <c r="R29" s="37">
        <v>136610</v>
      </c>
      <c r="S29" s="37">
        <v>591609</v>
      </c>
      <c r="T29" s="37">
        <v>16053</v>
      </c>
      <c r="U29" s="37">
        <v>155973</v>
      </c>
      <c r="V29" s="37">
        <v>174974</v>
      </c>
      <c r="W29" s="37">
        <v>129780</v>
      </c>
      <c r="X29" s="37">
        <v>162439</v>
      </c>
      <c r="Y29" s="37">
        <v>159990</v>
      </c>
      <c r="Z29" s="42">
        <v>71067</v>
      </c>
      <c r="AA29" s="41">
        <v>13230</v>
      </c>
      <c r="AB29" s="37">
        <v>3100</v>
      </c>
      <c r="AC29" s="37">
        <v>17996</v>
      </c>
      <c r="AD29" s="37">
        <v>28948</v>
      </c>
      <c r="AE29" s="37">
        <v>10834</v>
      </c>
      <c r="AF29" s="37">
        <v>8463</v>
      </c>
      <c r="AG29" s="37">
        <v>8110</v>
      </c>
      <c r="AH29" s="37">
        <v>29860</v>
      </c>
      <c r="AI29" s="37">
        <v>1266638</v>
      </c>
      <c r="AJ29" s="37">
        <v>233379</v>
      </c>
      <c r="AK29" s="37">
        <v>1078557</v>
      </c>
      <c r="AL29" s="42">
        <v>21680</v>
      </c>
      <c r="AO29" s="18"/>
    </row>
    <row r="30" spans="1:41" ht="14.25">
      <c r="A30" s="6">
        <v>79</v>
      </c>
      <c r="B30" s="11" t="s">
        <v>30</v>
      </c>
      <c r="C30" s="37">
        <v>2209293</v>
      </c>
      <c r="D30" s="37">
        <v>2479471</v>
      </c>
      <c r="E30" s="37">
        <v>2034701</v>
      </c>
      <c r="F30" s="37">
        <v>2099318</v>
      </c>
      <c r="G30" s="37">
        <v>2285826</v>
      </c>
      <c r="H30" s="37">
        <v>2001957</v>
      </c>
      <c r="I30" s="37">
        <v>2273408</v>
      </c>
      <c r="J30" s="37">
        <v>2130896</v>
      </c>
      <c r="K30" s="37">
        <v>1948383</v>
      </c>
      <c r="L30" s="37">
        <v>1947726</v>
      </c>
      <c r="M30" s="37">
        <v>145848</v>
      </c>
      <c r="N30" s="37">
        <v>1945536</v>
      </c>
      <c r="O30" s="41">
        <v>550718</v>
      </c>
      <c r="P30" s="37">
        <v>396644</v>
      </c>
      <c r="Q30" s="37">
        <v>332768</v>
      </c>
      <c r="R30" s="37">
        <v>335129</v>
      </c>
      <c r="S30" s="37">
        <v>1173867</v>
      </c>
      <c r="T30" s="37">
        <v>112094</v>
      </c>
      <c r="U30" s="37">
        <v>346650</v>
      </c>
      <c r="V30" s="37">
        <v>415929</v>
      </c>
      <c r="W30" s="37">
        <v>394247</v>
      </c>
      <c r="X30" s="37">
        <v>397983</v>
      </c>
      <c r="Y30" s="37">
        <v>411662</v>
      </c>
      <c r="Z30" s="42">
        <v>231176</v>
      </c>
      <c r="AA30" s="41">
        <v>8957</v>
      </c>
      <c r="AB30" s="37">
        <v>2130</v>
      </c>
      <c r="AC30" s="37">
        <v>8581</v>
      </c>
      <c r="AD30" s="37">
        <v>-7516</v>
      </c>
      <c r="AE30" s="37">
        <v>7333</v>
      </c>
      <c r="AF30" s="37">
        <v>5834</v>
      </c>
      <c r="AG30" s="37">
        <v>5482</v>
      </c>
      <c r="AH30" s="37">
        <v>20355</v>
      </c>
      <c r="AI30" s="37">
        <v>853306</v>
      </c>
      <c r="AJ30" s="37">
        <v>157298</v>
      </c>
      <c r="AK30" s="37">
        <v>726976</v>
      </c>
      <c r="AL30" s="42">
        <v>14608</v>
      </c>
      <c r="AO30" s="18"/>
    </row>
    <row r="31" spans="1:41" ht="14.25">
      <c r="A31" s="6">
        <v>81</v>
      </c>
      <c r="B31" s="11" t="s">
        <v>31</v>
      </c>
      <c r="C31" s="37">
        <v>710161</v>
      </c>
      <c r="D31" s="37">
        <v>787520</v>
      </c>
      <c r="E31" s="37">
        <v>649858</v>
      </c>
      <c r="F31" s="37">
        <v>666858</v>
      </c>
      <c r="G31" s="37">
        <v>722474</v>
      </c>
      <c r="H31" s="37">
        <v>632723</v>
      </c>
      <c r="I31" s="37">
        <v>718367</v>
      </c>
      <c r="J31" s="37">
        <v>673393</v>
      </c>
      <c r="K31" s="37">
        <v>615733</v>
      </c>
      <c r="L31" s="37">
        <v>615591</v>
      </c>
      <c r="M31" s="37">
        <v>-101679</v>
      </c>
      <c r="N31" s="37">
        <v>466141</v>
      </c>
      <c r="O31" s="41">
        <v>127816</v>
      </c>
      <c r="P31" s="37">
        <v>98602</v>
      </c>
      <c r="Q31" s="37">
        <v>80346</v>
      </c>
      <c r="R31" s="37">
        <v>80835</v>
      </c>
      <c r="S31" s="37">
        <v>296186</v>
      </c>
      <c r="T31" s="37">
        <v>30862</v>
      </c>
      <c r="U31" s="37">
        <v>85675</v>
      </c>
      <c r="V31" s="37">
        <v>100906</v>
      </c>
      <c r="W31" s="37">
        <v>84857</v>
      </c>
      <c r="X31" s="37">
        <v>95784</v>
      </c>
      <c r="Y31" s="37">
        <v>97758</v>
      </c>
      <c r="Z31" s="42">
        <v>52709</v>
      </c>
      <c r="AA31" s="41">
        <v>6658</v>
      </c>
      <c r="AB31" s="37">
        <v>1528</v>
      </c>
      <c r="AC31" s="37">
        <v>5576</v>
      </c>
      <c r="AD31" s="37">
        <v>20045</v>
      </c>
      <c r="AE31" s="37">
        <v>5444</v>
      </c>
      <c r="AF31" s="37">
        <v>4353</v>
      </c>
      <c r="AG31" s="37">
        <v>3982</v>
      </c>
      <c r="AH31" s="37">
        <v>15149</v>
      </c>
      <c r="AI31" s="37">
        <v>627809</v>
      </c>
      <c r="AJ31" s="37">
        <v>115774</v>
      </c>
      <c r="AK31" s="37">
        <v>535187</v>
      </c>
      <c r="AL31" s="42">
        <v>10706</v>
      </c>
      <c r="AO31" s="18"/>
    </row>
    <row r="32" spans="1:41" ht="14.25">
      <c r="A32" s="6">
        <v>82</v>
      </c>
      <c r="B32" s="11" t="s">
        <v>32</v>
      </c>
      <c r="C32" s="37">
        <v>3102823</v>
      </c>
      <c r="D32" s="37">
        <v>3474620</v>
      </c>
      <c r="E32" s="37">
        <v>2877041</v>
      </c>
      <c r="F32" s="37">
        <v>2947953</v>
      </c>
      <c r="G32" s="37">
        <v>3206339</v>
      </c>
      <c r="H32" s="37">
        <v>2808098</v>
      </c>
      <c r="I32" s="37">
        <v>3188940</v>
      </c>
      <c r="J32" s="37">
        <v>2988990</v>
      </c>
      <c r="K32" s="37">
        <v>2733026</v>
      </c>
      <c r="L32" s="37">
        <v>2732146</v>
      </c>
      <c r="M32" s="37">
        <v>168910</v>
      </c>
      <c r="N32" s="37">
        <v>3061308</v>
      </c>
      <c r="O32" s="41">
        <v>119936</v>
      </c>
      <c r="P32" s="37">
        <v>93905</v>
      </c>
      <c r="Q32" s="37">
        <v>73716</v>
      </c>
      <c r="R32" s="37">
        <v>74067</v>
      </c>
      <c r="S32" s="37">
        <v>299818</v>
      </c>
      <c r="T32" s="37">
        <v>24322</v>
      </c>
      <c r="U32" s="37">
        <v>80398</v>
      </c>
      <c r="V32" s="37">
        <v>93433</v>
      </c>
      <c r="W32" s="37">
        <v>50131</v>
      </c>
      <c r="X32" s="37">
        <v>87101</v>
      </c>
      <c r="Y32" s="37">
        <v>87715</v>
      </c>
      <c r="Z32" s="42">
        <v>42633</v>
      </c>
      <c r="AA32" s="41">
        <v>10725</v>
      </c>
      <c r="AB32" s="37">
        <v>2549</v>
      </c>
      <c r="AC32" s="37">
        <v>15724</v>
      </c>
      <c r="AD32" s="37">
        <v>21697</v>
      </c>
      <c r="AE32" s="37">
        <v>8764</v>
      </c>
      <c r="AF32" s="37">
        <v>6803</v>
      </c>
      <c r="AG32" s="37">
        <v>6583</v>
      </c>
      <c r="AH32" s="37">
        <v>24101</v>
      </c>
      <c r="AI32" s="37">
        <v>1020572</v>
      </c>
      <c r="AJ32" s="37">
        <v>188088</v>
      </c>
      <c r="AK32" s="37">
        <v>869202</v>
      </c>
      <c r="AL32" s="42">
        <v>17483</v>
      </c>
      <c r="AO32" s="18"/>
    </row>
    <row r="33" spans="1:41" ht="14.25">
      <c r="A33" s="6">
        <v>86</v>
      </c>
      <c r="B33" s="11" t="s">
        <v>33</v>
      </c>
      <c r="C33" s="37">
        <v>2755756</v>
      </c>
      <c r="D33" s="37">
        <v>3127022</v>
      </c>
      <c r="E33" s="37">
        <v>2606091</v>
      </c>
      <c r="F33" s="37">
        <v>2551834</v>
      </c>
      <c r="G33" s="37">
        <v>2897032</v>
      </c>
      <c r="H33" s="37">
        <v>2537428</v>
      </c>
      <c r="I33" s="37">
        <v>2882020</v>
      </c>
      <c r="J33" s="37">
        <v>2701149</v>
      </c>
      <c r="K33" s="37">
        <v>2469728</v>
      </c>
      <c r="L33" s="37">
        <v>2468708</v>
      </c>
      <c r="M33" s="37">
        <v>153022</v>
      </c>
      <c r="N33" s="37">
        <v>2587764</v>
      </c>
      <c r="O33" s="41">
        <v>112156</v>
      </c>
      <c r="P33" s="37">
        <v>87586</v>
      </c>
      <c r="Q33" s="37">
        <v>67820</v>
      </c>
      <c r="R33" s="37">
        <v>67696</v>
      </c>
      <c r="S33" s="37">
        <v>274246</v>
      </c>
      <c r="T33" s="37">
        <v>17770</v>
      </c>
      <c r="U33" s="37">
        <v>74405</v>
      </c>
      <c r="V33" s="37">
        <v>85687</v>
      </c>
      <c r="W33" s="37">
        <v>125676</v>
      </c>
      <c r="X33" s="37">
        <v>83331</v>
      </c>
      <c r="Y33" s="37">
        <v>83671</v>
      </c>
      <c r="Z33" s="42">
        <v>40743</v>
      </c>
      <c r="AA33" s="41">
        <v>8390</v>
      </c>
      <c r="AB33" s="37">
        <v>2009</v>
      </c>
      <c r="AC33" s="37">
        <v>-64257</v>
      </c>
      <c r="AD33" s="37">
        <v>-24689</v>
      </c>
      <c r="AE33" s="37">
        <v>6879</v>
      </c>
      <c r="AF33" s="37">
        <v>5334</v>
      </c>
      <c r="AG33" s="37">
        <v>5219</v>
      </c>
      <c r="AH33" s="37">
        <v>18901</v>
      </c>
      <c r="AI33" s="37">
        <v>787324</v>
      </c>
      <c r="AJ33" s="37">
        <v>145263</v>
      </c>
      <c r="AK33" s="37">
        <v>671250</v>
      </c>
      <c r="AL33" s="42">
        <v>13520</v>
      </c>
      <c r="AO33" s="18"/>
    </row>
    <row r="34" spans="1:41" ht="14.25">
      <c r="A34" s="6">
        <v>111</v>
      </c>
      <c r="B34" s="11" t="s">
        <v>34</v>
      </c>
      <c r="C34" s="37">
        <v>5794627</v>
      </c>
      <c r="D34" s="37">
        <v>6566439</v>
      </c>
      <c r="E34" s="37">
        <v>5413505</v>
      </c>
      <c r="F34" s="37">
        <v>5642759</v>
      </c>
      <c r="G34" s="37">
        <v>6065713</v>
      </c>
      <c r="H34" s="37">
        <v>5312980</v>
      </c>
      <c r="I34" s="37">
        <v>6033651</v>
      </c>
      <c r="J34" s="37">
        <v>5655365</v>
      </c>
      <c r="K34" s="37">
        <v>5170683</v>
      </c>
      <c r="L34" s="37">
        <v>5168791</v>
      </c>
      <c r="M34" s="37">
        <v>525799</v>
      </c>
      <c r="N34" s="37">
        <v>4733240</v>
      </c>
      <c r="O34" s="41">
        <v>323424</v>
      </c>
      <c r="P34" s="37">
        <v>244522</v>
      </c>
      <c r="Q34" s="37">
        <v>190648</v>
      </c>
      <c r="R34" s="37">
        <v>190223</v>
      </c>
      <c r="S34" s="37">
        <v>762084</v>
      </c>
      <c r="T34" s="37">
        <v>46621</v>
      </c>
      <c r="U34" s="37">
        <v>208096</v>
      </c>
      <c r="V34" s="37">
        <v>240569</v>
      </c>
      <c r="W34" s="37">
        <v>216694</v>
      </c>
      <c r="X34" s="37">
        <v>228091</v>
      </c>
      <c r="Y34" s="37">
        <v>229434</v>
      </c>
      <c r="Z34" s="42">
        <v>112824</v>
      </c>
      <c r="AA34" s="41">
        <v>30405</v>
      </c>
      <c r="AB34" s="37">
        <v>6996</v>
      </c>
      <c r="AC34" s="37">
        <v>-1108</v>
      </c>
      <c r="AD34" s="37">
        <v>74809</v>
      </c>
      <c r="AE34" s="37">
        <v>24841</v>
      </c>
      <c r="AF34" s="37">
        <v>19832</v>
      </c>
      <c r="AG34" s="37">
        <v>18202</v>
      </c>
      <c r="AH34" s="37">
        <v>69116</v>
      </c>
      <c r="AI34" s="37">
        <v>2926002</v>
      </c>
      <c r="AJ34" s="37">
        <v>538932</v>
      </c>
      <c r="AK34" s="37">
        <v>2491156</v>
      </c>
      <c r="AL34" s="42">
        <v>49898</v>
      </c>
      <c r="AO34" s="18"/>
    </row>
    <row r="35" spans="1:41" ht="14.25">
      <c r="A35" s="6">
        <v>90</v>
      </c>
      <c r="B35" s="11" t="s">
        <v>35</v>
      </c>
      <c r="C35" s="37">
        <v>815510</v>
      </c>
      <c r="D35" s="37">
        <v>911285</v>
      </c>
      <c r="E35" s="37">
        <v>747303</v>
      </c>
      <c r="F35" s="37">
        <v>763676</v>
      </c>
      <c r="G35" s="37">
        <v>838449</v>
      </c>
      <c r="H35" s="37">
        <v>734336</v>
      </c>
      <c r="I35" s="37">
        <v>833811</v>
      </c>
      <c r="J35" s="37">
        <v>781584</v>
      </c>
      <c r="K35" s="37">
        <v>714639</v>
      </c>
      <c r="L35" s="37">
        <v>714442</v>
      </c>
      <c r="M35" s="37">
        <v>68149</v>
      </c>
      <c r="N35" s="37">
        <v>717368</v>
      </c>
      <c r="O35" s="41">
        <v>212478</v>
      </c>
      <c r="P35" s="37">
        <v>162580</v>
      </c>
      <c r="Q35" s="37">
        <v>131159</v>
      </c>
      <c r="R35" s="37">
        <v>131902</v>
      </c>
      <c r="S35" s="37">
        <v>499305</v>
      </c>
      <c r="T35" s="37">
        <v>48522</v>
      </c>
      <c r="U35" s="37">
        <v>140908</v>
      </c>
      <c r="V35" s="37">
        <v>165172</v>
      </c>
      <c r="W35" s="37">
        <v>119164</v>
      </c>
      <c r="X35" s="37">
        <v>154145</v>
      </c>
      <c r="Y35" s="37">
        <v>156531</v>
      </c>
      <c r="Z35" s="42">
        <v>80823</v>
      </c>
      <c r="AA35" s="41">
        <v>6175</v>
      </c>
      <c r="AB35" s="37">
        <v>1478</v>
      </c>
      <c r="AC35" s="37">
        <v>7453</v>
      </c>
      <c r="AD35" s="37">
        <v>8286</v>
      </c>
      <c r="AE35" s="37">
        <v>5043</v>
      </c>
      <c r="AF35" s="37">
        <v>3812</v>
      </c>
      <c r="AG35" s="37">
        <v>3826</v>
      </c>
      <c r="AH35" s="37">
        <v>13758</v>
      </c>
      <c r="AI35" s="37">
        <v>584137</v>
      </c>
      <c r="AJ35" s="37">
        <v>107697</v>
      </c>
      <c r="AK35" s="37">
        <v>497621</v>
      </c>
      <c r="AL35" s="42">
        <v>10031</v>
      </c>
      <c r="AO35" s="18"/>
    </row>
    <row r="36" spans="1:41" ht="14.25">
      <c r="A36" s="6">
        <v>91</v>
      </c>
      <c r="B36" s="11" t="s">
        <v>36</v>
      </c>
      <c r="C36" s="37">
        <v>234269432</v>
      </c>
      <c r="D36" s="37">
        <v>263396725</v>
      </c>
      <c r="E36" s="37">
        <v>220049884</v>
      </c>
      <c r="F36" s="37">
        <v>226724235</v>
      </c>
      <c r="G36" s="37">
        <v>243698167</v>
      </c>
      <c r="H36" s="37">
        <v>213438891</v>
      </c>
      <c r="I36" s="37">
        <v>242398946</v>
      </c>
      <c r="J36" s="37">
        <v>227199050</v>
      </c>
      <c r="K36" s="37">
        <v>207740494</v>
      </c>
      <c r="L36" s="37">
        <v>207666140</v>
      </c>
      <c r="M36" s="37">
        <v>35493026</v>
      </c>
      <c r="N36" s="37">
        <v>263987688</v>
      </c>
      <c r="O36" s="41">
        <v>39595201</v>
      </c>
      <c r="P36" s="37">
        <v>31988567</v>
      </c>
      <c r="Q36" s="37">
        <v>26368678</v>
      </c>
      <c r="R36" s="37">
        <v>26555365</v>
      </c>
      <c r="S36" s="37">
        <v>89852346</v>
      </c>
      <c r="T36" s="37">
        <v>12410750</v>
      </c>
      <c r="U36" s="37">
        <v>27895220</v>
      </c>
      <c r="V36" s="37">
        <v>32923078</v>
      </c>
      <c r="W36" s="37">
        <v>27293244</v>
      </c>
      <c r="X36" s="37">
        <v>31458372</v>
      </c>
      <c r="Y36" s="37">
        <v>32241775</v>
      </c>
      <c r="Z36" s="42">
        <v>18732281</v>
      </c>
      <c r="AA36" s="41">
        <v>1071973</v>
      </c>
      <c r="AB36" s="37">
        <v>248422</v>
      </c>
      <c r="AC36" s="37">
        <v>963264</v>
      </c>
      <c r="AD36" s="37">
        <v>2935045</v>
      </c>
      <c r="AE36" s="37">
        <v>876691</v>
      </c>
      <c r="AF36" s="37">
        <v>700597</v>
      </c>
      <c r="AG36" s="37">
        <v>644597</v>
      </c>
      <c r="AH36" s="37">
        <v>2439205</v>
      </c>
      <c r="AI36" s="37">
        <v>103269780</v>
      </c>
      <c r="AJ36" s="37">
        <v>19021297</v>
      </c>
      <c r="AK36" s="37">
        <v>87921149</v>
      </c>
      <c r="AL36" s="42">
        <v>1762244</v>
      </c>
      <c r="AO36" s="18"/>
    </row>
    <row r="37" spans="1:41" ht="14.25">
      <c r="A37" s="6">
        <v>97</v>
      </c>
      <c r="B37" s="12" t="s">
        <v>37</v>
      </c>
      <c r="C37" s="37">
        <v>509233</v>
      </c>
      <c r="D37" s="37">
        <v>569018</v>
      </c>
      <c r="E37" s="37">
        <v>484233</v>
      </c>
      <c r="F37" s="37">
        <v>489346</v>
      </c>
      <c r="G37" s="37">
        <v>523783</v>
      </c>
      <c r="H37" s="37">
        <v>458728</v>
      </c>
      <c r="I37" s="37">
        <v>520894</v>
      </c>
      <c r="J37" s="37">
        <v>488250</v>
      </c>
      <c r="K37" s="37">
        <v>446432</v>
      </c>
      <c r="L37" s="37">
        <v>446308</v>
      </c>
      <c r="M37" s="37">
        <v>33332</v>
      </c>
      <c r="N37" s="37">
        <v>447960</v>
      </c>
      <c r="O37" s="41">
        <v>84900</v>
      </c>
      <c r="P37" s="37">
        <v>64890</v>
      </c>
      <c r="Q37" s="37">
        <v>52647</v>
      </c>
      <c r="R37" s="37">
        <v>53092</v>
      </c>
      <c r="S37" s="37">
        <v>200861</v>
      </c>
      <c r="T37" s="37">
        <v>20114</v>
      </c>
      <c r="U37" s="37">
        <v>56271</v>
      </c>
      <c r="V37" s="37">
        <v>66400</v>
      </c>
      <c r="W37" s="37">
        <v>57034</v>
      </c>
      <c r="X37" s="37">
        <v>63089</v>
      </c>
      <c r="Y37" s="37">
        <v>64343</v>
      </c>
      <c r="Z37" s="42">
        <v>33621</v>
      </c>
      <c r="AA37" s="41">
        <v>5683</v>
      </c>
      <c r="AB37" s="37">
        <v>1310</v>
      </c>
      <c r="AC37" s="37">
        <v>8191</v>
      </c>
      <c r="AD37" s="37">
        <v>12455</v>
      </c>
      <c r="AE37" s="37">
        <v>4645</v>
      </c>
      <c r="AF37" s="37">
        <v>3699</v>
      </c>
      <c r="AG37" s="37">
        <v>3412</v>
      </c>
      <c r="AH37" s="37">
        <v>12909</v>
      </c>
      <c r="AI37" s="37">
        <v>536301</v>
      </c>
      <c r="AJ37" s="37">
        <v>98894</v>
      </c>
      <c r="AK37" s="37">
        <v>457138</v>
      </c>
      <c r="AL37" s="42">
        <v>9152</v>
      </c>
      <c r="AO37" s="18"/>
    </row>
    <row r="38" spans="1:41" ht="14.25">
      <c r="A38" s="6">
        <v>98</v>
      </c>
      <c r="B38" s="11" t="s">
        <v>38</v>
      </c>
      <c r="C38" s="37">
        <v>7702713</v>
      </c>
      <c r="D38" s="37">
        <v>8647047</v>
      </c>
      <c r="E38" s="37">
        <v>7185201</v>
      </c>
      <c r="F38" s="37">
        <v>7378803</v>
      </c>
      <c r="G38" s="37">
        <v>7989164</v>
      </c>
      <c r="H38" s="37">
        <v>6997028</v>
      </c>
      <c r="I38" s="37">
        <v>7946277</v>
      </c>
      <c r="J38" s="37">
        <v>7447934</v>
      </c>
      <c r="K38" s="37">
        <v>6810067</v>
      </c>
      <c r="L38" s="37">
        <v>6807786</v>
      </c>
      <c r="M38" s="37">
        <v>751358</v>
      </c>
      <c r="N38" s="37">
        <v>7197387</v>
      </c>
      <c r="O38" s="41">
        <v>297391</v>
      </c>
      <c r="P38" s="37">
        <v>223428</v>
      </c>
      <c r="Q38" s="37">
        <v>170688</v>
      </c>
      <c r="R38" s="37">
        <v>169936</v>
      </c>
      <c r="S38" s="37">
        <v>755898</v>
      </c>
      <c r="T38" s="37">
        <v>22798</v>
      </c>
      <c r="U38" s="37">
        <v>189492</v>
      </c>
      <c r="V38" s="37">
        <v>217102</v>
      </c>
      <c r="W38" s="37">
        <v>207458</v>
      </c>
      <c r="X38" s="37">
        <v>205345</v>
      </c>
      <c r="Y38" s="37">
        <v>204716</v>
      </c>
      <c r="Z38" s="42">
        <v>88575</v>
      </c>
      <c r="AA38" s="41">
        <v>26233</v>
      </c>
      <c r="AB38" s="37">
        <v>6191</v>
      </c>
      <c r="AC38" s="37">
        <v>27981</v>
      </c>
      <c r="AD38" s="37">
        <v>62478</v>
      </c>
      <c r="AE38" s="37">
        <v>21414</v>
      </c>
      <c r="AF38" s="37">
        <v>16562</v>
      </c>
      <c r="AG38" s="37">
        <v>16004</v>
      </c>
      <c r="AH38" s="37">
        <v>58913</v>
      </c>
      <c r="AI38" s="37">
        <v>2503876</v>
      </c>
      <c r="AJ38" s="37">
        <v>461391</v>
      </c>
      <c r="AK38" s="37">
        <v>2132232</v>
      </c>
      <c r="AL38" s="42">
        <v>42868</v>
      </c>
      <c r="AO38" s="18"/>
    </row>
    <row r="39" spans="1:41" ht="14.25">
      <c r="A39" s="6">
        <v>99</v>
      </c>
      <c r="B39" s="11" t="s">
        <v>39</v>
      </c>
      <c r="C39" s="37">
        <v>434134</v>
      </c>
      <c r="D39" s="37">
        <v>495439</v>
      </c>
      <c r="E39" s="37">
        <v>439941</v>
      </c>
      <c r="F39" s="37">
        <v>388039</v>
      </c>
      <c r="G39" s="37">
        <v>459456</v>
      </c>
      <c r="H39" s="37">
        <v>402447</v>
      </c>
      <c r="I39" s="37">
        <v>457108</v>
      </c>
      <c r="J39" s="37">
        <v>428422</v>
      </c>
      <c r="K39" s="37">
        <v>391704</v>
      </c>
      <c r="L39" s="37">
        <v>391532</v>
      </c>
      <c r="M39" s="37">
        <v>121581</v>
      </c>
      <c r="N39" s="37">
        <v>425299</v>
      </c>
      <c r="O39" s="41">
        <v>83753</v>
      </c>
      <c r="P39" s="37">
        <v>64961</v>
      </c>
      <c r="Q39" s="37">
        <v>52459</v>
      </c>
      <c r="R39" s="37">
        <v>53078</v>
      </c>
      <c r="S39" s="37">
        <v>214418</v>
      </c>
      <c r="T39" s="37">
        <v>15667</v>
      </c>
      <c r="U39" s="37">
        <v>55851</v>
      </c>
      <c r="V39" s="37">
        <v>66660</v>
      </c>
      <c r="W39" s="37">
        <v>55208</v>
      </c>
      <c r="X39" s="37">
        <v>62982</v>
      </c>
      <c r="Y39" s="37">
        <v>64421</v>
      </c>
      <c r="Z39" s="42">
        <v>31197</v>
      </c>
      <c r="AA39" s="41">
        <v>2499</v>
      </c>
      <c r="AB39" s="37">
        <v>620</v>
      </c>
      <c r="AC39" s="37">
        <v>3187</v>
      </c>
      <c r="AD39" s="37">
        <v>5442</v>
      </c>
      <c r="AE39" s="37">
        <v>2057</v>
      </c>
      <c r="AF39" s="37">
        <v>1565</v>
      </c>
      <c r="AG39" s="37">
        <v>1598</v>
      </c>
      <c r="AH39" s="37">
        <v>5599</v>
      </c>
      <c r="AI39" s="37">
        <v>230936</v>
      </c>
      <c r="AJ39" s="37">
        <v>42653</v>
      </c>
      <c r="AK39" s="37">
        <v>197054</v>
      </c>
      <c r="AL39" s="42">
        <v>3985</v>
      </c>
      <c r="AO39" s="18"/>
    </row>
    <row r="40" spans="1:41" ht="14.25">
      <c r="A40" s="6">
        <v>102</v>
      </c>
      <c r="B40" s="11" t="s">
        <v>40</v>
      </c>
      <c r="C40" s="37">
        <v>2708364</v>
      </c>
      <c r="D40" s="37">
        <v>3082680</v>
      </c>
      <c r="E40" s="37">
        <v>2538945</v>
      </c>
      <c r="F40" s="37">
        <v>2601462</v>
      </c>
      <c r="G40" s="37">
        <v>2856233</v>
      </c>
      <c r="H40" s="37">
        <v>2501784</v>
      </c>
      <c r="I40" s="37">
        <v>2841511</v>
      </c>
      <c r="J40" s="37">
        <v>2663209</v>
      </c>
      <c r="K40" s="37">
        <v>2434990</v>
      </c>
      <c r="L40" s="37">
        <v>2433946</v>
      </c>
      <c r="M40" s="37">
        <v>-39267</v>
      </c>
      <c r="N40" s="37">
        <v>2187746</v>
      </c>
      <c r="O40" s="41">
        <v>175744</v>
      </c>
      <c r="P40" s="37">
        <v>140304</v>
      </c>
      <c r="Q40" s="37">
        <v>110663</v>
      </c>
      <c r="R40" s="37">
        <v>110362</v>
      </c>
      <c r="S40" s="37">
        <v>406143</v>
      </c>
      <c r="T40" s="37">
        <v>39620</v>
      </c>
      <c r="U40" s="37">
        <v>120423</v>
      </c>
      <c r="V40" s="37">
        <v>138529</v>
      </c>
      <c r="W40" s="37">
        <v>118267</v>
      </c>
      <c r="X40" s="37">
        <v>131685</v>
      </c>
      <c r="Y40" s="37">
        <v>132613</v>
      </c>
      <c r="Z40" s="42">
        <v>71709</v>
      </c>
      <c r="AA40" s="41">
        <v>10312</v>
      </c>
      <c r="AB40" s="37">
        <v>2428</v>
      </c>
      <c r="AC40" s="37">
        <v>15601</v>
      </c>
      <c r="AD40" s="37">
        <v>6399</v>
      </c>
      <c r="AE40" s="37">
        <v>8424</v>
      </c>
      <c r="AF40" s="37">
        <v>6554</v>
      </c>
      <c r="AG40" s="37">
        <v>6292</v>
      </c>
      <c r="AH40" s="37">
        <v>23212</v>
      </c>
      <c r="AI40" s="37">
        <v>973417</v>
      </c>
      <c r="AJ40" s="37">
        <v>179493</v>
      </c>
      <c r="AK40" s="37">
        <v>829531</v>
      </c>
      <c r="AL40" s="42">
        <v>16665</v>
      </c>
      <c r="AO40" s="18"/>
    </row>
    <row r="41" spans="1:41" ht="14.25">
      <c r="A41" s="6">
        <v>103</v>
      </c>
      <c r="B41" s="11" t="s">
        <v>41</v>
      </c>
      <c r="C41" s="37">
        <v>626434</v>
      </c>
      <c r="D41" s="37">
        <v>697213</v>
      </c>
      <c r="E41" s="37">
        <v>577075</v>
      </c>
      <c r="F41" s="37">
        <v>582716</v>
      </c>
      <c r="G41" s="37">
        <v>642846</v>
      </c>
      <c r="H41" s="37">
        <v>562969</v>
      </c>
      <c r="I41" s="37">
        <v>639287</v>
      </c>
      <c r="J41" s="37">
        <v>599218</v>
      </c>
      <c r="K41" s="37">
        <v>547913</v>
      </c>
      <c r="L41" s="37">
        <v>547759</v>
      </c>
      <c r="M41" s="37">
        <v>14348</v>
      </c>
      <c r="N41" s="37">
        <v>505549</v>
      </c>
      <c r="O41" s="41">
        <v>41337</v>
      </c>
      <c r="P41" s="37">
        <v>32512</v>
      </c>
      <c r="Q41" s="37">
        <v>26296</v>
      </c>
      <c r="R41" s="37">
        <v>26359</v>
      </c>
      <c r="S41" s="37">
        <v>94276</v>
      </c>
      <c r="T41" s="37">
        <v>11260</v>
      </c>
      <c r="U41" s="37">
        <v>28334</v>
      </c>
      <c r="V41" s="37">
        <v>32890</v>
      </c>
      <c r="W41" s="37">
        <v>15451</v>
      </c>
      <c r="X41" s="37">
        <v>30761</v>
      </c>
      <c r="Y41" s="37">
        <v>31175</v>
      </c>
      <c r="Z41" s="42">
        <v>17364</v>
      </c>
      <c r="AA41" s="41">
        <v>2006</v>
      </c>
      <c r="AB41" s="37">
        <v>470</v>
      </c>
      <c r="AC41" s="37">
        <v>2534</v>
      </c>
      <c r="AD41" s="37">
        <v>3650</v>
      </c>
      <c r="AE41" s="37">
        <v>1642</v>
      </c>
      <c r="AF41" s="37">
        <v>1302</v>
      </c>
      <c r="AG41" s="37">
        <v>1219</v>
      </c>
      <c r="AH41" s="37">
        <v>4552</v>
      </c>
      <c r="AI41" s="37">
        <v>241780</v>
      </c>
      <c r="AJ41" s="37">
        <v>44014</v>
      </c>
      <c r="AK41" s="37">
        <v>203337</v>
      </c>
      <c r="AL41" s="42">
        <v>4120</v>
      </c>
      <c r="AO41" s="18"/>
    </row>
    <row r="42" spans="1:41" ht="14.25">
      <c r="A42" s="6">
        <v>105</v>
      </c>
      <c r="B42" s="11" t="s">
        <v>42</v>
      </c>
      <c r="C42" s="37">
        <v>606069</v>
      </c>
      <c r="D42" s="37">
        <v>684732</v>
      </c>
      <c r="E42" s="37">
        <v>564141</v>
      </c>
      <c r="F42" s="37">
        <v>580279</v>
      </c>
      <c r="G42" s="37">
        <v>630367</v>
      </c>
      <c r="H42" s="37">
        <v>552105</v>
      </c>
      <c r="I42" s="37">
        <v>626974</v>
      </c>
      <c r="J42" s="37">
        <v>587660</v>
      </c>
      <c r="K42" s="37">
        <v>537306</v>
      </c>
      <c r="L42" s="37">
        <v>537109</v>
      </c>
      <c r="M42" s="37">
        <v>-98457</v>
      </c>
      <c r="N42" s="37">
        <v>260550</v>
      </c>
      <c r="O42" s="41">
        <v>74775</v>
      </c>
      <c r="P42" s="37">
        <v>56660</v>
      </c>
      <c r="Q42" s="37">
        <v>45185</v>
      </c>
      <c r="R42" s="37">
        <v>45248</v>
      </c>
      <c r="S42" s="37">
        <v>172529</v>
      </c>
      <c r="T42" s="37">
        <v>16029</v>
      </c>
      <c r="U42" s="37">
        <v>49043</v>
      </c>
      <c r="V42" s="37">
        <v>56817</v>
      </c>
      <c r="W42" s="37">
        <v>49725</v>
      </c>
      <c r="X42" s="37">
        <v>53938</v>
      </c>
      <c r="Y42" s="37">
        <v>54474</v>
      </c>
      <c r="Z42" s="42">
        <v>28370</v>
      </c>
      <c r="AA42" s="41">
        <v>4019</v>
      </c>
      <c r="AB42" s="37">
        <v>937</v>
      </c>
      <c r="AC42" s="37">
        <v>5318</v>
      </c>
      <c r="AD42" s="37">
        <v>6748</v>
      </c>
      <c r="AE42" s="37">
        <v>3284</v>
      </c>
      <c r="AF42" s="37">
        <v>2574</v>
      </c>
      <c r="AG42" s="37">
        <v>2439</v>
      </c>
      <c r="AH42" s="37">
        <v>9073</v>
      </c>
      <c r="AI42" s="37">
        <v>386353</v>
      </c>
      <c r="AJ42" s="37">
        <v>71164</v>
      </c>
      <c r="AK42" s="37">
        <v>328901</v>
      </c>
      <c r="AL42" s="42">
        <v>6605</v>
      </c>
      <c r="AO42" s="18"/>
    </row>
    <row r="43" spans="1:41" ht="14.25">
      <c r="A43" s="6">
        <v>106</v>
      </c>
      <c r="B43" s="11" t="s">
        <v>43</v>
      </c>
      <c r="C43" s="37">
        <v>15934912</v>
      </c>
      <c r="D43" s="37">
        <v>17900824</v>
      </c>
      <c r="E43" s="37">
        <v>14913764</v>
      </c>
      <c r="F43" s="37">
        <v>15408663</v>
      </c>
      <c r="G43" s="37">
        <v>16533021</v>
      </c>
      <c r="H43" s="37">
        <v>14479879</v>
      </c>
      <c r="I43" s="37">
        <v>16444069</v>
      </c>
      <c r="J43" s="37">
        <v>15412977</v>
      </c>
      <c r="K43" s="37">
        <v>14092897</v>
      </c>
      <c r="L43" s="37">
        <v>14087966</v>
      </c>
      <c r="M43" s="37">
        <v>2173539</v>
      </c>
      <c r="N43" s="37">
        <v>16535848</v>
      </c>
      <c r="O43" s="41">
        <v>1176915</v>
      </c>
      <c r="P43" s="37">
        <v>930104</v>
      </c>
      <c r="Q43" s="37">
        <v>705470</v>
      </c>
      <c r="R43" s="37">
        <v>705441</v>
      </c>
      <c r="S43" s="37">
        <v>3085669</v>
      </c>
      <c r="T43" s="37">
        <v>139798</v>
      </c>
      <c r="U43" s="37">
        <v>780482</v>
      </c>
      <c r="V43" s="37">
        <v>899465</v>
      </c>
      <c r="W43" s="37">
        <v>699474</v>
      </c>
      <c r="X43" s="37">
        <v>840532</v>
      </c>
      <c r="Y43" s="37">
        <v>838712</v>
      </c>
      <c r="Z43" s="42">
        <v>365277</v>
      </c>
      <c r="AA43" s="41">
        <v>65837</v>
      </c>
      <c r="AB43" s="37">
        <v>16694</v>
      </c>
      <c r="AC43" s="37">
        <v>74827</v>
      </c>
      <c r="AD43" s="37">
        <v>195744</v>
      </c>
      <c r="AE43" s="37">
        <v>54106</v>
      </c>
      <c r="AF43" s="37">
        <v>41960</v>
      </c>
      <c r="AG43" s="37">
        <v>41805</v>
      </c>
      <c r="AH43" s="37">
        <v>148227</v>
      </c>
      <c r="AI43" s="37">
        <v>6221409</v>
      </c>
      <c r="AJ43" s="37">
        <v>1147576</v>
      </c>
      <c r="AK43" s="37">
        <v>5301719</v>
      </c>
      <c r="AL43" s="42">
        <v>107244</v>
      </c>
      <c r="AO43" s="18"/>
    </row>
    <row r="44" spans="1:41" ht="14.25">
      <c r="A44" s="6">
        <v>108</v>
      </c>
      <c r="B44" s="13" t="s">
        <v>44</v>
      </c>
      <c r="C44" s="37">
        <v>3062568</v>
      </c>
      <c r="D44" s="37">
        <v>3451014</v>
      </c>
      <c r="E44" s="37">
        <v>2860039</v>
      </c>
      <c r="F44" s="37">
        <v>2892474</v>
      </c>
      <c r="G44" s="37">
        <v>3190253</v>
      </c>
      <c r="H44" s="37">
        <v>2794101</v>
      </c>
      <c r="I44" s="37">
        <v>3173284</v>
      </c>
      <c r="J44" s="37">
        <v>2974244</v>
      </c>
      <c r="K44" s="37">
        <v>2719499</v>
      </c>
      <c r="L44" s="37">
        <v>2718459</v>
      </c>
      <c r="M44" s="37">
        <v>-9846</v>
      </c>
      <c r="N44" s="37">
        <v>2732570</v>
      </c>
      <c r="O44" s="41">
        <v>130034</v>
      </c>
      <c r="P44" s="37">
        <v>102281</v>
      </c>
      <c r="Q44" s="37">
        <v>83991</v>
      </c>
      <c r="R44" s="37">
        <v>84240</v>
      </c>
      <c r="S44" s="37">
        <v>285426</v>
      </c>
      <c r="T44" s="37">
        <v>36967</v>
      </c>
      <c r="U44" s="37">
        <v>89336</v>
      </c>
      <c r="V44" s="37">
        <v>104593</v>
      </c>
      <c r="W44" s="37">
        <v>86133</v>
      </c>
      <c r="X44" s="37">
        <v>99626</v>
      </c>
      <c r="Y44" s="37">
        <v>101743</v>
      </c>
      <c r="Z44" s="42">
        <v>59146</v>
      </c>
      <c r="AA44" s="41">
        <v>11248</v>
      </c>
      <c r="AB44" s="37">
        <v>2606</v>
      </c>
      <c r="AC44" s="37">
        <v>17554</v>
      </c>
      <c r="AD44" s="37">
        <v>21921</v>
      </c>
      <c r="AE44" s="37">
        <v>9195</v>
      </c>
      <c r="AF44" s="37">
        <v>7279</v>
      </c>
      <c r="AG44" s="37">
        <v>6785</v>
      </c>
      <c r="AH44" s="37">
        <v>25497</v>
      </c>
      <c r="AI44" s="37">
        <v>1071766</v>
      </c>
      <c r="AJ44" s="37">
        <v>197524</v>
      </c>
      <c r="AK44" s="37">
        <v>912984</v>
      </c>
      <c r="AL44" s="42">
        <v>18303</v>
      </c>
      <c r="AO44" s="18"/>
    </row>
    <row r="45" spans="1:41" ht="14.25">
      <c r="A45" s="6">
        <v>109</v>
      </c>
      <c r="B45" s="11" t="s">
        <v>45</v>
      </c>
      <c r="C45" s="37">
        <v>22366319</v>
      </c>
      <c r="D45" s="37">
        <v>25078907</v>
      </c>
      <c r="E45" s="37">
        <v>20811883</v>
      </c>
      <c r="F45" s="37">
        <v>21615721</v>
      </c>
      <c r="G45" s="37">
        <v>23187071</v>
      </c>
      <c r="H45" s="37">
        <v>20306776</v>
      </c>
      <c r="I45" s="37">
        <v>23062514</v>
      </c>
      <c r="J45" s="37">
        <v>21615901</v>
      </c>
      <c r="K45" s="37">
        <v>19765022</v>
      </c>
      <c r="L45" s="37">
        <v>19757927</v>
      </c>
      <c r="M45" s="37">
        <v>-234834</v>
      </c>
      <c r="N45" s="37">
        <v>19859677</v>
      </c>
      <c r="O45" s="41">
        <v>1419748</v>
      </c>
      <c r="P45" s="37">
        <v>1095466</v>
      </c>
      <c r="Q45" s="37">
        <v>855605</v>
      </c>
      <c r="R45" s="37">
        <v>855204</v>
      </c>
      <c r="S45" s="37">
        <v>3444662</v>
      </c>
      <c r="T45" s="37">
        <v>250808</v>
      </c>
      <c r="U45" s="37">
        <v>938131</v>
      </c>
      <c r="V45" s="37">
        <v>1080630</v>
      </c>
      <c r="W45" s="37">
        <v>945610</v>
      </c>
      <c r="X45" s="37">
        <v>1024514</v>
      </c>
      <c r="Y45" s="37">
        <v>1028513</v>
      </c>
      <c r="Z45" s="42">
        <v>505589</v>
      </c>
      <c r="AA45" s="41">
        <v>122360</v>
      </c>
      <c r="AB45" s="37">
        <v>29703</v>
      </c>
      <c r="AC45" s="37">
        <v>143722</v>
      </c>
      <c r="AD45" s="37">
        <v>95613</v>
      </c>
      <c r="AE45" s="37">
        <v>99802</v>
      </c>
      <c r="AF45" s="37">
        <v>77841</v>
      </c>
      <c r="AG45" s="37">
        <v>75397</v>
      </c>
      <c r="AH45" s="37">
        <v>274926</v>
      </c>
      <c r="AI45" s="37">
        <v>11339214</v>
      </c>
      <c r="AJ45" s="37">
        <v>2093059</v>
      </c>
      <c r="AK45" s="37">
        <v>9672630</v>
      </c>
      <c r="AL45" s="42">
        <v>194552</v>
      </c>
      <c r="AO45" s="18"/>
    </row>
    <row r="46" spans="1:41" ht="14.25">
      <c r="A46" s="6">
        <v>139</v>
      </c>
      <c r="B46" s="11" t="s">
        <v>46</v>
      </c>
      <c r="C46" s="37">
        <v>2513107</v>
      </c>
      <c r="D46" s="37">
        <v>2810167</v>
      </c>
      <c r="E46" s="37">
        <v>2330378</v>
      </c>
      <c r="F46" s="37">
        <v>2361047</v>
      </c>
      <c r="G46" s="37">
        <v>2592023</v>
      </c>
      <c r="H46" s="37">
        <v>2270007</v>
      </c>
      <c r="I46" s="37">
        <v>2577881</v>
      </c>
      <c r="J46" s="37">
        <v>2416243</v>
      </c>
      <c r="K46" s="37">
        <v>2209362</v>
      </c>
      <c r="L46" s="37">
        <v>2208615</v>
      </c>
      <c r="M46" s="37">
        <v>-174212</v>
      </c>
      <c r="N46" s="37">
        <v>2194594</v>
      </c>
      <c r="O46" s="41">
        <v>136863</v>
      </c>
      <c r="P46" s="37">
        <v>107001</v>
      </c>
      <c r="Q46" s="37">
        <v>86546</v>
      </c>
      <c r="R46" s="37">
        <v>86782</v>
      </c>
      <c r="S46" s="37">
        <v>322847</v>
      </c>
      <c r="T46" s="37">
        <v>28402</v>
      </c>
      <c r="U46" s="37">
        <v>92591</v>
      </c>
      <c r="V46" s="37">
        <v>108632</v>
      </c>
      <c r="W46" s="37">
        <v>85115</v>
      </c>
      <c r="X46" s="37">
        <v>102799</v>
      </c>
      <c r="Y46" s="37">
        <v>104674</v>
      </c>
      <c r="Z46" s="42">
        <v>55716</v>
      </c>
      <c r="AA46" s="41">
        <v>15730</v>
      </c>
      <c r="AB46" s="37">
        <v>3700</v>
      </c>
      <c r="AC46" s="37">
        <v>22579</v>
      </c>
      <c r="AD46" s="37">
        <v>24258</v>
      </c>
      <c r="AE46" s="37">
        <v>12879</v>
      </c>
      <c r="AF46" s="37">
        <v>10203</v>
      </c>
      <c r="AG46" s="37">
        <v>9577</v>
      </c>
      <c r="AH46" s="37">
        <v>35684</v>
      </c>
      <c r="AI46" s="37">
        <v>1691124</v>
      </c>
      <c r="AJ46" s="37">
        <v>309615</v>
      </c>
      <c r="AK46" s="37">
        <v>1430638</v>
      </c>
      <c r="AL46" s="42">
        <v>28870</v>
      </c>
      <c r="AO46" s="18"/>
    </row>
    <row r="47" spans="1:41" ht="14.25">
      <c r="A47" s="6">
        <v>140</v>
      </c>
      <c r="B47" s="11" t="s">
        <v>47</v>
      </c>
      <c r="C47" s="37">
        <v>6195000</v>
      </c>
      <c r="D47" s="37">
        <v>6944761</v>
      </c>
      <c r="E47" s="37">
        <v>5706333</v>
      </c>
      <c r="F47" s="37">
        <v>5920525</v>
      </c>
      <c r="G47" s="37">
        <v>6403022</v>
      </c>
      <c r="H47" s="37">
        <v>5607749</v>
      </c>
      <c r="I47" s="37">
        <v>6368155</v>
      </c>
      <c r="J47" s="37">
        <v>5968924</v>
      </c>
      <c r="K47" s="37">
        <v>5457710</v>
      </c>
      <c r="L47" s="37">
        <v>5455900</v>
      </c>
      <c r="M47" s="37">
        <v>-238137</v>
      </c>
      <c r="N47" s="37">
        <v>5006196</v>
      </c>
      <c r="O47" s="41">
        <v>487443</v>
      </c>
      <c r="P47" s="37">
        <v>370577</v>
      </c>
      <c r="Q47" s="37">
        <v>283669</v>
      </c>
      <c r="R47" s="37">
        <v>283780</v>
      </c>
      <c r="S47" s="37">
        <v>1291180</v>
      </c>
      <c r="T47" s="37">
        <v>32630</v>
      </c>
      <c r="U47" s="37">
        <v>312647</v>
      </c>
      <c r="V47" s="37">
        <v>362625</v>
      </c>
      <c r="W47" s="37">
        <v>293883</v>
      </c>
      <c r="X47" s="37">
        <v>338365</v>
      </c>
      <c r="Y47" s="37">
        <v>338762</v>
      </c>
      <c r="Z47" s="42">
        <v>139377</v>
      </c>
      <c r="AA47" s="41">
        <v>28983</v>
      </c>
      <c r="AB47" s="37">
        <v>6787</v>
      </c>
      <c r="AC47" s="37">
        <v>29856</v>
      </c>
      <c r="AD47" s="37">
        <v>32249</v>
      </c>
      <c r="AE47" s="37">
        <v>23687</v>
      </c>
      <c r="AF47" s="37">
        <v>18472</v>
      </c>
      <c r="AG47" s="37">
        <v>17645</v>
      </c>
      <c r="AH47" s="37">
        <v>65329</v>
      </c>
      <c r="AI47" s="37">
        <v>2702164</v>
      </c>
      <c r="AJ47" s="37">
        <v>498645</v>
      </c>
      <c r="AK47" s="37">
        <v>2304632</v>
      </c>
      <c r="AL47" s="42">
        <v>46248</v>
      </c>
      <c r="AO47" s="18"/>
    </row>
    <row r="48" spans="1:41" ht="14.25">
      <c r="A48" s="6">
        <v>142</v>
      </c>
      <c r="B48" s="11" t="s">
        <v>48</v>
      </c>
      <c r="C48" s="37">
        <v>1862329</v>
      </c>
      <c r="D48" s="37">
        <v>2087627</v>
      </c>
      <c r="E48" s="37">
        <v>1741702</v>
      </c>
      <c r="F48" s="37">
        <v>1745312</v>
      </c>
      <c r="G48" s="37">
        <v>1931609</v>
      </c>
      <c r="H48" s="37">
        <v>1691691</v>
      </c>
      <c r="I48" s="37">
        <v>1921270</v>
      </c>
      <c r="J48" s="37">
        <v>1800757</v>
      </c>
      <c r="K48" s="37">
        <v>1646564</v>
      </c>
      <c r="L48" s="37">
        <v>1645999</v>
      </c>
      <c r="M48" s="37">
        <v>174607</v>
      </c>
      <c r="N48" s="37">
        <v>1718195</v>
      </c>
      <c r="O48" s="41">
        <v>127466</v>
      </c>
      <c r="P48" s="37">
        <v>99608</v>
      </c>
      <c r="Q48" s="37">
        <v>78813</v>
      </c>
      <c r="R48" s="37">
        <v>78638</v>
      </c>
      <c r="S48" s="37">
        <v>291556</v>
      </c>
      <c r="T48" s="37">
        <v>29341</v>
      </c>
      <c r="U48" s="37">
        <v>85970</v>
      </c>
      <c r="V48" s="37">
        <v>98698</v>
      </c>
      <c r="W48" s="37">
        <v>178886</v>
      </c>
      <c r="X48" s="37">
        <v>98054</v>
      </c>
      <c r="Y48" s="37">
        <v>98826</v>
      </c>
      <c r="Z48" s="42">
        <v>53072</v>
      </c>
      <c r="AA48" s="41">
        <v>12490</v>
      </c>
      <c r="AB48" s="37">
        <v>2925</v>
      </c>
      <c r="AC48" s="37">
        <v>18417</v>
      </c>
      <c r="AD48" s="37">
        <v>-140522</v>
      </c>
      <c r="AE48" s="37">
        <v>10157</v>
      </c>
      <c r="AF48" s="37">
        <v>7913</v>
      </c>
      <c r="AG48" s="37">
        <v>7616</v>
      </c>
      <c r="AH48" s="37">
        <v>28092</v>
      </c>
      <c r="AI48" s="37">
        <v>1158011</v>
      </c>
      <c r="AJ48" s="37">
        <v>213765</v>
      </c>
      <c r="AK48" s="37">
        <v>987939</v>
      </c>
      <c r="AL48" s="42">
        <v>19840</v>
      </c>
      <c r="AO48" s="18"/>
    </row>
    <row r="49" spans="1:41" ht="14.25">
      <c r="A49" s="6">
        <v>143</v>
      </c>
      <c r="B49" s="11" t="s">
        <v>49</v>
      </c>
      <c r="C49" s="37">
        <v>1961180</v>
      </c>
      <c r="D49" s="37">
        <v>2180276</v>
      </c>
      <c r="E49" s="37">
        <v>1818780</v>
      </c>
      <c r="F49" s="37">
        <v>1870716</v>
      </c>
      <c r="G49" s="37">
        <v>2012200</v>
      </c>
      <c r="H49" s="37">
        <v>1762183</v>
      </c>
      <c r="I49" s="37">
        <v>2001099</v>
      </c>
      <c r="J49" s="37">
        <v>1875676</v>
      </c>
      <c r="K49" s="37">
        <v>1715115</v>
      </c>
      <c r="L49" s="37">
        <v>1714615</v>
      </c>
      <c r="M49" s="37">
        <v>38669</v>
      </c>
      <c r="N49" s="37">
        <v>1753844</v>
      </c>
      <c r="O49" s="41">
        <v>157838</v>
      </c>
      <c r="P49" s="37">
        <v>122011</v>
      </c>
      <c r="Q49" s="37">
        <v>97041</v>
      </c>
      <c r="R49" s="37">
        <v>97263</v>
      </c>
      <c r="S49" s="37">
        <v>368723</v>
      </c>
      <c r="T49" s="37">
        <v>35157</v>
      </c>
      <c r="U49" s="37">
        <v>105120</v>
      </c>
      <c r="V49" s="37">
        <v>122079</v>
      </c>
      <c r="W49" s="37">
        <v>98980</v>
      </c>
      <c r="X49" s="37">
        <v>115603</v>
      </c>
      <c r="Y49" s="37">
        <v>116850</v>
      </c>
      <c r="Z49" s="42">
        <v>61115</v>
      </c>
      <c r="AA49" s="41">
        <v>14849</v>
      </c>
      <c r="AB49" s="37">
        <v>3561</v>
      </c>
      <c r="AC49" s="37">
        <v>13469</v>
      </c>
      <c r="AD49" s="37">
        <v>17597</v>
      </c>
      <c r="AE49" s="37">
        <v>12136</v>
      </c>
      <c r="AF49" s="37">
        <v>9503</v>
      </c>
      <c r="AG49" s="37">
        <v>9106</v>
      </c>
      <c r="AH49" s="37">
        <v>33474</v>
      </c>
      <c r="AI49" s="37">
        <v>1376762</v>
      </c>
      <c r="AJ49" s="37">
        <v>254148</v>
      </c>
      <c r="AK49" s="37">
        <v>1174555</v>
      </c>
      <c r="AL49" s="42">
        <v>23598</v>
      </c>
      <c r="AO49" s="18"/>
    </row>
    <row r="50" spans="1:41" ht="14.25">
      <c r="A50" s="6">
        <v>145</v>
      </c>
      <c r="B50" s="11" t="s">
        <v>50</v>
      </c>
      <c r="C50" s="37">
        <v>3323376</v>
      </c>
      <c r="D50" s="37">
        <v>3701558</v>
      </c>
      <c r="E50" s="37">
        <v>3119296</v>
      </c>
      <c r="F50" s="37">
        <v>3170434</v>
      </c>
      <c r="G50" s="37">
        <v>3423025</v>
      </c>
      <c r="H50" s="37">
        <v>2997746</v>
      </c>
      <c r="I50" s="37">
        <v>3404398</v>
      </c>
      <c r="J50" s="37">
        <v>3190953</v>
      </c>
      <c r="K50" s="37">
        <v>2917830</v>
      </c>
      <c r="L50" s="37">
        <v>2916886</v>
      </c>
      <c r="M50" s="37">
        <v>-114368</v>
      </c>
      <c r="N50" s="37">
        <v>3021269</v>
      </c>
      <c r="O50" s="41">
        <v>118807</v>
      </c>
      <c r="P50" s="37">
        <v>93765</v>
      </c>
      <c r="Q50" s="37">
        <v>72870</v>
      </c>
      <c r="R50" s="37">
        <v>72590</v>
      </c>
      <c r="S50" s="37">
        <v>287054</v>
      </c>
      <c r="T50" s="37">
        <v>20206</v>
      </c>
      <c r="U50" s="37">
        <v>79979</v>
      </c>
      <c r="V50" s="37">
        <v>91721</v>
      </c>
      <c r="W50" s="37">
        <v>197247</v>
      </c>
      <c r="X50" s="37">
        <v>92151</v>
      </c>
      <c r="Y50" s="37">
        <v>92602</v>
      </c>
      <c r="Z50" s="42">
        <v>46547</v>
      </c>
      <c r="AA50" s="41">
        <v>10628</v>
      </c>
      <c r="AB50" s="37">
        <v>2603</v>
      </c>
      <c r="AC50" s="37">
        <v>-5940</v>
      </c>
      <c r="AD50" s="37">
        <v>227</v>
      </c>
      <c r="AE50" s="37">
        <v>8682</v>
      </c>
      <c r="AF50" s="37">
        <v>6711</v>
      </c>
      <c r="AG50" s="37">
        <v>6601</v>
      </c>
      <c r="AH50" s="37">
        <v>23832</v>
      </c>
      <c r="AI50" s="37">
        <v>1010227</v>
      </c>
      <c r="AJ50" s="37">
        <v>186214</v>
      </c>
      <c r="AK50" s="37">
        <v>860420</v>
      </c>
      <c r="AL50" s="42">
        <v>17353</v>
      </c>
      <c r="AO50" s="18"/>
    </row>
    <row r="51" spans="1:41" ht="14.25">
      <c r="A51" s="6">
        <v>146</v>
      </c>
      <c r="B51" s="11" t="s">
        <v>51</v>
      </c>
      <c r="C51" s="37">
        <v>1311364</v>
      </c>
      <c r="D51" s="37">
        <v>1462197</v>
      </c>
      <c r="E51" s="37">
        <v>1205086</v>
      </c>
      <c r="F51" s="37">
        <v>1261755</v>
      </c>
      <c r="G51" s="37">
        <v>1346980</v>
      </c>
      <c r="H51" s="37">
        <v>1179668</v>
      </c>
      <c r="I51" s="37">
        <v>1339530</v>
      </c>
      <c r="J51" s="37">
        <v>1255600</v>
      </c>
      <c r="K51" s="37">
        <v>1148078</v>
      </c>
      <c r="L51" s="37">
        <v>1147758</v>
      </c>
      <c r="M51" s="37">
        <v>17192</v>
      </c>
      <c r="N51" s="37">
        <v>911830</v>
      </c>
      <c r="O51" s="41">
        <v>305554</v>
      </c>
      <c r="P51" s="37">
        <v>236342</v>
      </c>
      <c r="Q51" s="37">
        <v>191749</v>
      </c>
      <c r="R51" s="37">
        <v>193025</v>
      </c>
      <c r="S51" s="37">
        <v>724477</v>
      </c>
      <c r="T51" s="37">
        <v>70430</v>
      </c>
      <c r="U51" s="37">
        <v>204907</v>
      </c>
      <c r="V51" s="37">
        <v>241380</v>
      </c>
      <c r="W51" s="37">
        <v>205740</v>
      </c>
      <c r="X51" s="37">
        <v>229259</v>
      </c>
      <c r="Y51" s="37">
        <v>233774</v>
      </c>
      <c r="Z51" s="42">
        <v>123296</v>
      </c>
      <c r="AA51" s="41">
        <v>6466</v>
      </c>
      <c r="AB51" s="37">
        <v>1507</v>
      </c>
      <c r="AC51" s="37">
        <v>8583</v>
      </c>
      <c r="AD51" s="37">
        <v>14586</v>
      </c>
      <c r="AE51" s="37">
        <v>5275</v>
      </c>
      <c r="AF51" s="37">
        <v>4190</v>
      </c>
      <c r="AG51" s="37">
        <v>3887</v>
      </c>
      <c r="AH51" s="37">
        <v>14639</v>
      </c>
      <c r="AI51" s="37">
        <v>614492</v>
      </c>
      <c r="AJ51" s="37">
        <v>113250</v>
      </c>
      <c r="AK51" s="37">
        <v>523469</v>
      </c>
      <c r="AL51" s="42">
        <v>10490</v>
      </c>
      <c r="AO51" s="18"/>
    </row>
    <row r="52" spans="1:41" ht="14.25">
      <c r="A52" s="6">
        <v>153</v>
      </c>
      <c r="B52" s="11" t="s">
        <v>52</v>
      </c>
      <c r="C52" s="37">
        <v>8793869</v>
      </c>
      <c r="D52" s="37">
        <v>9860816</v>
      </c>
      <c r="E52" s="37">
        <v>8139765</v>
      </c>
      <c r="F52" s="37">
        <v>8535006</v>
      </c>
      <c r="G52" s="37">
        <v>9122036</v>
      </c>
      <c r="H52" s="37">
        <v>7989382</v>
      </c>
      <c r="I52" s="37">
        <v>9073099</v>
      </c>
      <c r="J52" s="37">
        <v>8504361</v>
      </c>
      <c r="K52" s="37">
        <v>7776107</v>
      </c>
      <c r="L52" s="37">
        <v>7773428</v>
      </c>
      <c r="M52" s="37">
        <v>371390</v>
      </c>
      <c r="N52" s="37">
        <v>7528051</v>
      </c>
      <c r="O52" s="41">
        <v>437747</v>
      </c>
      <c r="P52" s="37">
        <v>337378</v>
      </c>
      <c r="Q52" s="37">
        <v>251777</v>
      </c>
      <c r="R52" s="37">
        <v>247345</v>
      </c>
      <c r="S52" s="37">
        <v>1001352</v>
      </c>
      <c r="T52" s="37">
        <v>37865</v>
      </c>
      <c r="U52" s="37">
        <v>282275</v>
      </c>
      <c r="V52" s="37">
        <v>315843</v>
      </c>
      <c r="W52" s="37">
        <v>304348</v>
      </c>
      <c r="X52" s="37">
        <v>300759</v>
      </c>
      <c r="Y52" s="37">
        <v>296915</v>
      </c>
      <c r="Z52" s="42">
        <v>145686</v>
      </c>
      <c r="AA52" s="41">
        <v>44964</v>
      </c>
      <c r="AB52" s="37">
        <v>10909</v>
      </c>
      <c r="AC52" s="37">
        <v>-97196</v>
      </c>
      <c r="AD52" s="37">
        <v>60853</v>
      </c>
      <c r="AE52" s="37">
        <v>36892</v>
      </c>
      <c r="AF52" s="37">
        <v>28763</v>
      </c>
      <c r="AG52" s="37">
        <v>27966</v>
      </c>
      <c r="AH52" s="37">
        <v>101504</v>
      </c>
      <c r="AI52" s="37">
        <v>4410261</v>
      </c>
      <c r="AJ52" s="37">
        <v>811643</v>
      </c>
      <c r="AK52" s="37">
        <v>3750227</v>
      </c>
      <c r="AL52" s="42">
        <v>75679</v>
      </c>
      <c r="AO52" s="18"/>
    </row>
    <row r="53" spans="1:41" ht="14.25">
      <c r="A53" s="6">
        <v>148</v>
      </c>
      <c r="B53" s="11" t="s">
        <v>53</v>
      </c>
      <c r="C53" s="37">
        <v>1784509</v>
      </c>
      <c r="D53" s="37">
        <v>1999309</v>
      </c>
      <c r="E53" s="37">
        <v>1662134</v>
      </c>
      <c r="F53" s="37">
        <v>1693439</v>
      </c>
      <c r="G53" s="37">
        <v>1844471</v>
      </c>
      <c r="H53" s="37">
        <v>1615398</v>
      </c>
      <c r="I53" s="37">
        <v>1834442</v>
      </c>
      <c r="J53" s="37">
        <v>1719445</v>
      </c>
      <c r="K53" s="37">
        <v>1572184</v>
      </c>
      <c r="L53" s="37">
        <v>1571680</v>
      </c>
      <c r="M53" s="37">
        <v>421351</v>
      </c>
      <c r="N53" s="37">
        <v>2030499</v>
      </c>
      <c r="O53" s="41">
        <v>225504</v>
      </c>
      <c r="P53" s="37">
        <v>175159</v>
      </c>
      <c r="Q53" s="37">
        <v>139337</v>
      </c>
      <c r="R53" s="37">
        <v>139702</v>
      </c>
      <c r="S53" s="37">
        <v>536105</v>
      </c>
      <c r="T53" s="37">
        <v>48665</v>
      </c>
      <c r="U53" s="37">
        <v>150955</v>
      </c>
      <c r="V53" s="37">
        <v>175463</v>
      </c>
      <c r="W53" s="37">
        <v>148919</v>
      </c>
      <c r="X53" s="37">
        <v>166324</v>
      </c>
      <c r="Y53" s="37">
        <v>168154</v>
      </c>
      <c r="Z53" s="42">
        <v>86869</v>
      </c>
      <c r="AA53" s="41">
        <v>20874</v>
      </c>
      <c r="AB53" s="37">
        <v>4852</v>
      </c>
      <c r="AC53" s="37">
        <v>23737</v>
      </c>
      <c r="AD53" s="37">
        <v>43854</v>
      </c>
      <c r="AE53" s="37">
        <v>17061</v>
      </c>
      <c r="AF53" s="37">
        <v>13577</v>
      </c>
      <c r="AG53" s="37">
        <v>12564</v>
      </c>
      <c r="AH53" s="37">
        <v>47393</v>
      </c>
      <c r="AI53" s="37">
        <v>1984698</v>
      </c>
      <c r="AJ53" s="37">
        <v>365826</v>
      </c>
      <c r="AK53" s="37">
        <v>1690941</v>
      </c>
      <c r="AL53" s="42">
        <v>33885</v>
      </c>
      <c r="AO53" s="18"/>
    </row>
    <row r="54" spans="1:41" ht="14.25">
      <c r="A54" s="6">
        <v>149</v>
      </c>
      <c r="B54" s="11" t="s">
        <v>54</v>
      </c>
      <c r="C54" s="37">
        <v>1993589</v>
      </c>
      <c r="D54" s="37">
        <v>2238329</v>
      </c>
      <c r="E54" s="37">
        <v>1843646</v>
      </c>
      <c r="F54" s="37">
        <v>1855782</v>
      </c>
      <c r="G54" s="37">
        <v>2065478</v>
      </c>
      <c r="H54" s="37">
        <v>1808991</v>
      </c>
      <c r="I54" s="37">
        <v>2054297</v>
      </c>
      <c r="J54" s="37">
        <v>1925523</v>
      </c>
      <c r="K54" s="37">
        <v>1760591</v>
      </c>
      <c r="L54" s="37">
        <v>1760004</v>
      </c>
      <c r="M54" s="37">
        <v>129543</v>
      </c>
      <c r="N54" s="37">
        <v>1846706</v>
      </c>
      <c r="O54" s="41">
        <v>149587</v>
      </c>
      <c r="P54" s="37">
        <v>122653</v>
      </c>
      <c r="Q54" s="37">
        <v>84745</v>
      </c>
      <c r="R54" s="37">
        <v>83911</v>
      </c>
      <c r="S54" s="37">
        <v>426603</v>
      </c>
      <c r="T54" s="37">
        <v>1655</v>
      </c>
      <c r="U54" s="37">
        <v>98212</v>
      </c>
      <c r="V54" s="37">
        <v>109638</v>
      </c>
      <c r="W54" s="37">
        <v>88320</v>
      </c>
      <c r="X54" s="37">
        <v>101615</v>
      </c>
      <c r="Y54" s="37">
        <v>98289</v>
      </c>
      <c r="Z54" s="42">
        <v>32423</v>
      </c>
      <c r="AA54" s="41">
        <v>14745</v>
      </c>
      <c r="AB54" s="37">
        <v>3515</v>
      </c>
      <c r="AC54" s="37">
        <v>-17878</v>
      </c>
      <c r="AD54" s="37">
        <v>-4907</v>
      </c>
      <c r="AE54" s="37">
        <v>12100</v>
      </c>
      <c r="AF54" s="37">
        <v>9279</v>
      </c>
      <c r="AG54" s="37">
        <v>9227</v>
      </c>
      <c r="AH54" s="37">
        <v>33089</v>
      </c>
      <c r="AI54" s="37">
        <v>1476732</v>
      </c>
      <c r="AJ54" s="37">
        <v>271410</v>
      </c>
      <c r="AK54" s="37">
        <v>1253966</v>
      </c>
      <c r="AL54" s="42">
        <v>25339</v>
      </c>
      <c r="AO54" s="18"/>
    </row>
    <row r="55" spans="1:41" ht="14.25">
      <c r="A55" s="6">
        <v>151</v>
      </c>
      <c r="B55" s="11" t="s">
        <v>55</v>
      </c>
      <c r="C55" s="37">
        <v>507301</v>
      </c>
      <c r="D55" s="37">
        <v>569532</v>
      </c>
      <c r="E55" s="37">
        <v>475387</v>
      </c>
      <c r="F55" s="37">
        <v>484121</v>
      </c>
      <c r="G55" s="37">
        <v>523380</v>
      </c>
      <c r="H55" s="37">
        <v>458384</v>
      </c>
      <c r="I55" s="37">
        <v>520500</v>
      </c>
      <c r="J55" s="37">
        <v>487877</v>
      </c>
      <c r="K55" s="37">
        <v>446077</v>
      </c>
      <c r="L55" s="37">
        <v>445944</v>
      </c>
      <c r="M55" s="37">
        <v>-20238</v>
      </c>
      <c r="N55" s="37">
        <v>285120</v>
      </c>
      <c r="O55" s="41">
        <v>57908</v>
      </c>
      <c r="P55" s="37">
        <v>44858</v>
      </c>
      <c r="Q55" s="37">
        <v>35694</v>
      </c>
      <c r="R55" s="37">
        <v>35677</v>
      </c>
      <c r="S55" s="37">
        <v>128422</v>
      </c>
      <c r="T55" s="37">
        <v>14730</v>
      </c>
      <c r="U55" s="37">
        <v>38744</v>
      </c>
      <c r="V55" s="37">
        <v>44655</v>
      </c>
      <c r="W55" s="37">
        <v>38138</v>
      </c>
      <c r="X55" s="37">
        <v>42498</v>
      </c>
      <c r="Y55" s="37">
        <v>42874</v>
      </c>
      <c r="Z55" s="42">
        <v>23649</v>
      </c>
      <c r="AA55" s="41">
        <v>2047</v>
      </c>
      <c r="AB55" s="37">
        <v>487</v>
      </c>
      <c r="AC55" s="37">
        <v>2048</v>
      </c>
      <c r="AD55" s="37">
        <v>3743</v>
      </c>
      <c r="AE55" s="37">
        <v>1673</v>
      </c>
      <c r="AF55" s="37">
        <v>1300</v>
      </c>
      <c r="AG55" s="37">
        <v>1258</v>
      </c>
      <c r="AH55" s="37">
        <v>4603</v>
      </c>
      <c r="AI55" s="37">
        <v>193090</v>
      </c>
      <c r="AJ55" s="37">
        <v>35605</v>
      </c>
      <c r="AK55" s="37">
        <v>164544</v>
      </c>
      <c r="AL55" s="42">
        <v>3309</v>
      </c>
      <c r="AO55" s="18"/>
    </row>
    <row r="56" spans="1:41" ht="14.25">
      <c r="A56" s="6">
        <v>152</v>
      </c>
      <c r="B56" s="11" t="s">
        <v>56</v>
      </c>
      <c r="C56" s="37">
        <v>1339827</v>
      </c>
      <c r="D56" s="37">
        <v>1493584</v>
      </c>
      <c r="E56" s="37">
        <v>1250446</v>
      </c>
      <c r="F56" s="37">
        <v>1201665</v>
      </c>
      <c r="G56" s="37">
        <v>1379338</v>
      </c>
      <c r="H56" s="37">
        <v>1207981</v>
      </c>
      <c r="I56" s="37">
        <v>1371799</v>
      </c>
      <c r="J56" s="37">
        <v>1285809</v>
      </c>
      <c r="K56" s="37">
        <v>1175738</v>
      </c>
      <c r="L56" s="37">
        <v>1175361</v>
      </c>
      <c r="M56" s="37">
        <v>-4851</v>
      </c>
      <c r="N56" s="37">
        <v>1131209</v>
      </c>
      <c r="O56" s="41">
        <v>54504</v>
      </c>
      <c r="P56" s="37">
        <v>43347</v>
      </c>
      <c r="Q56" s="37">
        <v>34237</v>
      </c>
      <c r="R56" s="37">
        <v>34165</v>
      </c>
      <c r="S56" s="37">
        <v>124847</v>
      </c>
      <c r="T56" s="37">
        <v>12337</v>
      </c>
      <c r="U56" s="37">
        <v>37156</v>
      </c>
      <c r="V56" s="37">
        <v>42856</v>
      </c>
      <c r="W56" s="37">
        <v>36726</v>
      </c>
      <c r="X56" s="37">
        <v>40755</v>
      </c>
      <c r="Y56" s="37">
        <v>41104</v>
      </c>
      <c r="Z56" s="42">
        <v>22336</v>
      </c>
      <c r="AA56" s="41">
        <v>4444</v>
      </c>
      <c r="AB56" s="37">
        <v>1062</v>
      </c>
      <c r="AC56" s="37">
        <v>7313</v>
      </c>
      <c r="AD56" s="37">
        <v>2689</v>
      </c>
      <c r="AE56" s="37">
        <v>3626</v>
      </c>
      <c r="AF56" s="37">
        <v>2788</v>
      </c>
      <c r="AG56" s="37">
        <v>2733</v>
      </c>
      <c r="AH56" s="37">
        <v>9946</v>
      </c>
      <c r="AI56" s="37">
        <v>414731</v>
      </c>
      <c r="AJ56" s="37">
        <v>76519</v>
      </c>
      <c r="AK56" s="37">
        <v>353607</v>
      </c>
      <c r="AL56" s="42">
        <v>7113</v>
      </c>
      <c r="AO56" s="18"/>
    </row>
    <row r="57" spans="1:41" ht="14.25">
      <c r="A57" s="6">
        <v>165</v>
      </c>
      <c r="B57" s="14" t="s">
        <v>57</v>
      </c>
      <c r="C57" s="37">
        <v>5342736</v>
      </c>
      <c r="D57" s="37">
        <v>6010648</v>
      </c>
      <c r="E57" s="37">
        <v>4994360</v>
      </c>
      <c r="F57" s="37">
        <v>5164828</v>
      </c>
      <c r="G57" s="37">
        <v>5550968</v>
      </c>
      <c r="H57" s="37">
        <v>4861600</v>
      </c>
      <c r="I57" s="37">
        <v>5521184</v>
      </c>
      <c r="J57" s="37">
        <v>5174913</v>
      </c>
      <c r="K57" s="37">
        <v>4731663</v>
      </c>
      <c r="L57" s="37">
        <v>4729963</v>
      </c>
      <c r="M57" s="37">
        <v>148518</v>
      </c>
      <c r="N57" s="37">
        <v>4828066</v>
      </c>
      <c r="O57" s="41">
        <v>232755</v>
      </c>
      <c r="P57" s="37">
        <v>185907</v>
      </c>
      <c r="Q57" s="37">
        <v>149200</v>
      </c>
      <c r="R57" s="37">
        <v>148905</v>
      </c>
      <c r="S57" s="37">
        <v>515162</v>
      </c>
      <c r="T57" s="37">
        <v>63165</v>
      </c>
      <c r="U57" s="37">
        <v>161198</v>
      </c>
      <c r="V57" s="37">
        <v>185772</v>
      </c>
      <c r="W57" s="37">
        <v>183220</v>
      </c>
      <c r="X57" s="37">
        <v>178199</v>
      </c>
      <c r="Y57" s="37">
        <v>180250</v>
      </c>
      <c r="Z57" s="42">
        <v>103235</v>
      </c>
      <c r="AA57" s="41">
        <v>15478</v>
      </c>
      <c r="AB57" s="37">
        <v>3624</v>
      </c>
      <c r="AC57" s="37">
        <v>17796</v>
      </c>
      <c r="AD57" s="37">
        <v>32987</v>
      </c>
      <c r="AE57" s="37">
        <v>12636</v>
      </c>
      <c r="AF57" s="37">
        <v>9828</v>
      </c>
      <c r="AG57" s="37">
        <v>9402</v>
      </c>
      <c r="AH57" s="37">
        <v>34838</v>
      </c>
      <c r="AI57" s="37">
        <v>1737468</v>
      </c>
      <c r="AJ57" s="37">
        <v>317352</v>
      </c>
      <c r="AK57" s="37">
        <v>1466207</v>
      </c>
      <c r="AL57" s="42">
        <v>29649</v>
      </c>
      <c r="AO57" s="18"/>
    </row>
    <row r="58" spans="1:41" ht="14.25">
      <c r="A58" s="6">
        <v>167</v>
      </c>
      <c r="B58" s="11" t="s">
        <v>58</v>
      </c>
      <c r="C58" s="37">
        <v>20918182</v>
      </c>
      <c r="D58" s="37">
        <v>23487140</v>
      </c>
      <c r="E58" s="37">
        <v>19391716</v>
      </c>
      <c r="F58" s="37">
        <v>20238169</v>
      </c>
      <c r="G58" s="37">
        <v>21701591</v>
      </c>
      <c r="H58" s="37">
        <v>19006308</v>
      </c>
      <c r="I58" s="37">
        <v>21585119</v>
      </c>
      <c r="J58" s="37">
        <v>20231443</v>
      </c>
      <c r="K58" s="37">
        <v>18499012</v>
      </c>
      <c r="L58" s="37">
        <v>18492156</v>
      </c>
      <c r="M58" s="37">
        <v>545770</v>
      </c>
      <c r="N58" s="37">
        <v>20350260</v>
      </c>
      <c r="O58" s="41">
        <v>1778419</v>
      </c>
      <c r="P58" s="37">
        <v>1393342</v>
      </c>
      <c r="Q58" s="37">
        <v>1110087</v>
      </c>
      <c r="R58" s="37">
        <v>1113542</v>
      </c>
      <c r="S58" s="37">
        <v>4234491</v>
      </c>
      <c r="T58" s="37">
        <v>387575</v>
      </c>
      <c r="U58" s="37">
        <v>1198443</v>
      </c>
      <c r="V58" s="37">
        <v>1397327</v>
      </c>
      <c r="W58" s="37">
        <v>1153686</v>
      </c>
      <c r="X58" s="37">
        <v>1324330</v>
      </c>
      <c r="Y58" s="37">
        <v>1341454</v>
      </c>
      <c r="Z58" s="42">
        <v>699194</v>
      </c>
      <c r="AA58" s="41">
        <v>99767</v>
      </c>
      <c r="AB58" s="37">
        <v>23209</v>
      </c>
      <c r="AC58" s="37">
        <v>135548</v>
      </c>
      <c r="AD58" s="37">
        <v>240444</v>
      </c>
      <c r="AE58" s="37">
        <v>81565</v>
      </c>
      <c r="AF58" s="37">
        <v>64927</v>
      </c>
      <c r="AG58" s="37">
        <v>60155</v>
      </c>
      <c r="AH58" s="37">
        <v>226577</v>
      </c>
      <c r="AI58" s="37">
        <v>9645127</v>
      </c>
      <c r="AJ58" s="37">
        <v>1776115</v>
      </c>
      <c r="AK58" s="37">
        <v>8209315</v>
      </c>
      <c r="AL58" s="42">
        <v>164663</v>
      </c>
      <c r="AO58" s="18"/>
    </row>
    <row r="59" spans="1:41" ht="14.25">
      <c r="A59" s="6">
        <v>169</v>
      </c>
      <c r="B59" s="11" t="s">
        <v>59</v>
      </c>
      <c r="C59" s="37">
        <v>1614935</v>
      </c>
      <c r="D59" s="37">
        <v>1816802</v>
      </c>
      <c r="E59" s="37">
        <v>1522126</v>
      </c>
      <c r="F59" s="37">
        <v>1561275</v>
      </c>
      <c r="G59" s="37">
        <v>1674043</v>
      </c>
      <c r="H59" s="37">
        <v>1466201</v>
      </c>
      <c r="I59" s="37">
        <v>1664958</v>
      </c>
      <c r="J59" s="37">
        <v>1560607</v>
      </c>
      <c r="K59" s="37">
        <v>1426897</v>
      </c>
      <c r="L59" s="37">
        <v>1426434</v>
      </c>
      <c r="M59" s="37">
        <v>-118363</v>
      </c>
      <c r="N59" s="37">
        <v>1059289</v>
      </c>
      <c r="O59" s="41">
        <v>88626</v>
      </c>
      <c r="P59" s="37">
        <v>69953</v>
      </c>
      <c r="Q59" s="37">
        <v>53919</v>
      </c>
      <c r="R59" s="37">
        <v>53481</v>
      </c>
      <c r="S59" s="37">
        <v>214479</v>
      </c>
      <c r="T59" s="37">
        <v>13786</v>
      </c>
      <c r="U59" s="37">
        <v>59794</v>
      </c>
      <c r="V59" s="37">
        <v>67763</v>
      </c>
      <c r="W59" s="37">
        <v>101617</v>
      </c>
      <c r="X59" s="37">
        <v>65930</v>
      </c>
      <c r="Y59" s="37">
        <v>65743</v>
      </c>
      <c r="Z59" s="42">
        <v>32637</v>
      </c>
      <c r="AA59" s="41">
        <v>4221</v>
      </c>
      <c r="AB59" s="37">
        <v>1005</v>
      </c>
      <c r="AC59" s="37">
        <v>5355</v>
      </c>
      <c r="AD59" s="37">
        <v>5792</v>
      </c>
      <c r="AE59" s="37">
        <v>3462</v>
      </c>
      <c r="AF59" s="37">
        <v>2659</v>
      </c>
      <c r="AG59" s="37">
        <v>2634</v>
      </c>
      <c r="AH59" s="37">
        <v>9477</v>
      </c>
      <c r="AI59" s="37">
        <v>394641</v>
      </c>
      <c r="AJ59" s="37">
        <v>72821</v>
      </c>
      <c r="AK59" s="37">
        <v>336497</v>
      </c>
      <c r="AL59" s="42">
        <v>6778</v>
      </c>
      <c r="AO59" s="18"/>
    </row>
    <row r="60" spans="1:41" ht="14.25">
      <c r="A60" s="6">
        <v>170</v>
      </c>
      <c r="B60" s="11" t="s">
        <v>60</v>
      </c>
      <c r="C60" s="37">
        <v>1387916</v>
      </c>
      <c r="D60" s="37">
        <v>1542011</v>
      </c>
      <c r="E60" s="37">
        <v>1284947</v>
      </c>
      <c r="F60" s="37">
        <v>1303987</v>
      </c>
      <c r="G60" s="37">
        <v>1424464</v>
      </c>
      <c r="H60" s="37">
        <v>1247420</v>
      </c>
      <c r="I60" s="37">
        <v>1416662</v>
      </c>
      <c r="J60" s="37">
        <v>1327808</v>
      </c>
      <c r="K60" s="37">
        <v>1214183</v>
      </c>
      <c r="L60" s="37">
        <v>1213796</v>
      </c>
      <c r="M60" s="37">
        <v>286402</v>
      </c>
      <c r="N60" s="37">
        <v>1935048</v>
      </c>
      <c r="O60" s="41">
        <v>149580</v>
      </c>
      <c r="P60" s="37">
        <v>81016</v>
      </c>
      <c r="Q60" s="37">
        <v>136967</v>
      </c>
      <c r="R60" s="37">
        <v>128685</v>
      </c>
      <c r="S60" s="37">
        <v>603922</v>
      </c>
      <c r="T60" s="37">
        <v>72191</v>
      </c>
      <c r="U60" s="37">
        <v>75613</v>
      </c>
      <c r="V60" s="37">
        <v>135319</v>
      </c>
      <c r="W60" s="37">
        <v>114463</v>
      </c>
      <c r="X60" s="37">
        <v>107223</v>
      </c>
      <c r="Y60" s="37">
        <v>79818</v>
      </c>
      <c r="Z60" s="42">
        <v>105474</v>
      </c>
      <c r="AA60" s="41">
        <v>2078</v>
      </c>
      <c r="AB60" s="37">
        <v>487</v>
      </c>
      <c r="AC60" s="37">
        <v>1663</v>
      </c>
      <c r="AD60" s="37">
        <v>4494</v>
      </c>
      <c r="AE60" s="37">
        <v>1695</v>
      </c>
      <c r="AF60" s="37">
        <v>1327</v>
      </c>
      <c r="AG60" s="37">
        <v>1259</v>
      </c>
      <c r="AH60" s="37">
        <v>4684</v>
      </c>
      <c r="AI60" s="37">
        <v>192314</v>
      </c>
      <c r="AJ60" s="37">
        <v>35501</v>
      </c>
      <c r="AK60" s="37">
        <v>164089</v>
      </c>
      <c r="AL60" s="42">
        <v>3290</v>
      </c>
      <c r="AO60" s="18"/>
    </row>
    <row r="61" spans="1:41" ht="14.25">
      <c r="A61" s="6">
        <v>171</v>
      </c>
      <c r="B61" s="11" t="s">
        <v>61</v>
      </c>
      <c r="C61" s="37">
        <v>1366463</v>
      </c>
      <c r="D61" s="37">
        <v>1530310</v>
      </c>
      <c r="E61" s="37">
        <v>1265707</v>
      </c>
      <c r="F61" s="37">
        <v>1288892</v>
      </c>
      <c r="G61" s="37">
        <v>1409462</v>
      </c>
      <c r="H61" s="37">
        <v>1234404</v>
      </c>
      <c r="I61" s="37">
        <v>1401749</v>
      </c>
      <c r="J61" s="37">
        <v>1313876</v>
      </c>
      <c r="K61" s="37">
        <v>1201344</v>
      </c>
      <c r="L61" s="37">
        <v>1200975</v>
      </c>
      <c r="M61" s="37">
        <v>6259</v>
      </c>
      <c r="N61" s="37">
        <v>1114974</v>
      </c>
      <c r="O61" s="41">
        <v>133178</v>
      </c>
      <c r="P61" s="37">
        <v>103884</v>
      </c>
      <c r="Q61" s="37">
        <v>84401</v>
      </c>
      <c r="R61" s="37">
        <v>85203</v>
      </c>
      <c r="S61" s="37">
        <v>319595</v>
      </c>
      <c r="T61" s="37">
        <v>33963</v>
      </c>
      <c r="U61" s="37">
        <v>90071</v>
      </c>
      <c r="V61" s="37">
        <v>106436</v>
      </c>
      <c r="W61" s="37">
        <v>92636</v>
      </c>
      <c r="X61" s="37">
        <v>101446</v>
      </c>
      <c r="Y61" s="37">
        <v>103573</v>
      </c>
      <c r="Z61" s="42">
        <v>54723</v>
      </c>
      <c r="AA61" s="41">
        <v>5755</v>
      </c>
      <c r="AB61" s="37">
        <v>1409</v>
      </c>
      <c r="AC61" s="37">
        <v>6836</v>
      </c>
      <c r="AD61" s="37">
        <v>3850</v>
      </c>
      <c r="AE61" s="37">
        <v>4721</v>
      </c>
      <c r="AF61" s="37">
        <v>3619</v>
      </c>
      <c r="AG61" s="37">
        <v>3623</v>
      </c>
      <c r="AH61" s="37">
        <v>12909</v>
      </c>
      <c r="AI61" s="37">
        <v>554354</v>
      </c>
      <c r="AJ61" s="37">
        <v>102124</v>
      </c>
      <c r="AK61" s="37">
        <v>471822</v>
      </c>
      <c r="AL61" s="42">
        <v>9535</v>
      </c>
      <c r="AO61" s="18"/>
    </row>
    <row r="62" spans="1:41" ht="14.25">
      <c r="A62" s="6">
        <v>172</v>
      </c>
      <c r="B62" s="11" t="s">
        <v>62</v>
      </c>
      <c r="C62" s="37">
        <v>1137850</v>
      </c>
      <c r="D62" s="37">
        <v>1278330</v>
      </c>
      <c r="E62" s="37">
        <v>1053187</v>
      </c>
      <c r="F62" s="37">
        <v>1073306</v>
      </c>
      <c r="G62" s="37">
        <v>1177089</v>
      </c>
      <c r="H62" s="37">
        <v>1030912</v>
      </c>
      <c r="I62" s="37">
        <v>1170692</v>
      </c>
      <c r="J62" s="37">
        <v>1097288</v>
      </c>
      <c r="K62" s="37">
        <v>1003293</v>
      </c>
      <c r="L62" s="37">
        <v>1002968</v>
      </c>
      <c r="M62" s="37">
        <v>213360</v>
      </c>
      <c r="N62" s="37">
        <v>1020502</v>
      </c>
      <c r="O62" s="41">
        <v>128725</v>
      </c>
      <c r="P62" s="37">
        <v>99747</v>
      </c>
      <c r="Q62" s="37">
        <v>80377</v>
      </c>
      <c r="R62" s="37">
        <v>80637</v>
      </c>
      <c r="S62" s="37">
        <v>294512</v>
      </c>
      <c r="T62" s="37">
        <v>31491</v>
      </c>
      <c r="U62" s="37">
        <v>86408</v>
      </c>
      <c r="V62" s="37">
        <v>100811</v>
      </c>
      <c r="W62" s="37">
        <v>94052</v>
      </c>
      <c r="X62" s="37">
        <v>96440</v>
      </c>
      <c r="Y62" s="37">
        <v>97951</v>
      </c>
      <c r="Z62" s="42">
        <v>53277</v>
      </c>
      <c r="AA62" s="41">
        <v>8240</v>
      </c>
      <c r="AB62" s="37">
        <v>1901</v>
      </c>
      <c r="AC62" s="37">
        <v>16127</v>
      </c>
      <c r="AD62" s="37">
        <v>40469</v>
      </c>
      <c r="AE62" s="37">
        <v>6738</v>
      </c>
      <c r="AF62" s="37">
        <v>5354</v>
      </c>
      <c r="AG62" s="37">
        <v>4945</v>
      </c>
      <c r="AH62" s="37">
        <v>18704</v>
      </c>
      <c r="AI62" s="37">
        <v>784830</v>
      </c>
      <c r="AJ62" s="37">
        <v>144641</v>
      </c>
      <c r="AK62" s="37">
        <v>668589</v>
      </c>
      <c r="AL62" s="42">
        <v>13390</v>
      </c>
      <c r="AO62" s="18"/>
    </row>
    <row r="63" spans="1:41" ht="14.25">
      <c r="A63" s="6">
        <v>176</v>
      </c>
      <c r="B63" s="11" t="s">
        <v>63</v>
      </c>
      <c r="C63" s="37">
        <v>1133914</v>
      </c>
      <c r="D63" s="37">
        <v>1268849</v>
      </c>
      <c r="E63" s="37">
        <v>1041031</v>
      </c>
      <c r="F63" s="37">
        <v>1089249</v>
      </c>
      <c r="G63" s="37">
        <v>1167306</v>
      </c>
      <c r="H63" s="37">
        <v>1022325</v>
      </c>
      <c r="I63" s="37">
        <v>1160865</v>
      </c>
      <c r="J63" s="37">
        <v>1088120</v>
      </c>
      <c r="K63" s="37">
        <v>994923</v>
      </c>
      <c r="L63" s="37">
        <v>994619</v>
      </c>
      <c r="M63" s="37">
        <v>-132049</v>
      </c>
      <c r="N63" s="37">
        <v>731516</v>
      </c>
      <c r="O63" s="41">
        <v>178367</v>
      </c>
      <c r="P63" s="37">
        <v>135000</v>
      </c>
      <c r="Q63" s="37">
        <v>108510</v>
      </c>
      <c r="R63" s="37">
        <v>109106</v>
      </c>
      <c r="S63" s="37">
        <v>418843</v>
      </c>
      <c r="T63" s="37">
        <v>40331</v>
      </c>
      <c r="U63" s="37">
        <v>117084</v>
      </c>
      <c r="V63" s="37">
        <v>136787</v>
      </c>
      <c r="W63" s="37">
        <v>116135</v>
      </c>
      <c r="X63" s="37">
        <v>129764</v>
      </c>
      <c r="Y63" s="37">
        <v>131598</v>
      </c>
      <c r="Z63" s="42">
        <v>68011</v>
      </c>
      <c r="AA63" s="41">
        <v>6176</v>
      </c>
      <c r="AB63" s="37">
        <v>1487</v>
      </c>
      <c r="AC63" s="37">
        <v>6622</v>
      </c>
      <c r="AD63" s="37">
        <v>11158</v>
      </c>
      <c r="AE63" s="37">
        <v>5053</v>
      </c>
      <c r="AF63" s="37">
        <v>3881</v>
      </c>
      <c r="AG63" s="37">
        <v>3846</v>
      </c>
      <c r="AH63" s="37">
        <v>13827</v>
      </c>
      <c r="AI63" s="37">
        <v>580148</v>
      </c>
      <c r="AJ63" s="37">
        <v>107003</v>
      </c>
      <c r="AK63" s="37">
        <v>494441</v>
      </c>
      <c r="AL63" s="42">
        <v>9963</v>
      </c>
      <c r="AO63" s="18"/>
    </row>
    <row r="64" spans="1:41" ht="14.25">
      <c r="A64" s="6">
        <v>177</v>
      </c>
      <c r="B64" s="12" t="s">
        <v>64</v>
      </c>
      <c r="C64" s="37">
        <v>553350</v>
      </c>
      <c r="D64" s="37">
        <v>610196</v>
      </c>
      <c r="E64" s="37">
        <v>502877</v>
      </c>
      <c r="F64" s="37">
        <v>507671</v>
      </c>
      <c r="G64" s="37">
        <v>563467</v>
      </c>
      <c r="H64" s="37">
        <v>493422</v>
      </c>
      <c r="I64" s="37">
        <v>560329</v>
      </c>
      <c r="J64" s="37">
        <v>525207</v>
      </c>
      <c r="K64" s="37">
        <v>480284</v>
      </c>
      <c r="L64" s="37">
        <v>480146</v>
      </c>
      <c r="M64" s="37">
        <v>-73309</v>
      </c>
      <c r="N64" s="37">
        <v>404662</v>
      </c>
      <c r="O64" s="41">
        <v>75520</v>
      </c>
      <c r="P64" s="37">
        <v>58134</v>
      </c>
      <c r="Q64" s="37">
        <v>48631</v>
      </c>
      <c r="R64" s="37">
        <v>49332</v>
      </c>
      <c r="S64" s="37">
        <v>178854</v>
      </c>
      <c r="T64" s="37">
        <v>21249</v>
      </c>
      <c r="U64" s="37">
        <v>51022</v>
      </c>
      <c r="V64" s="37">
        <v>61241</v>
      </c>
      <c r="W64" s="37">
        <v>57955</v>
      </c>
      <c r="X64" s="37">
        <v>58747</v>
      </c>
      <c r="Y64" s="37">
        <v>60612</v>
      </c>
      <c r="Z64" s="42">
        <v>33070</v>
      </c>
      <c r="AA64" s="41">
        <v>2716</v>
      </c>
      <c r="AB64" s="37">
        <v>626</v>
      </c>
      <c r="AC64" s="37">
        <v>5771</v>
      </c>
      <c r="AD64" s="37">
        <v>4194</v>
      </c>
      <c r="AE64" s="37">
        <v>2221</v>
      </c>
      <c r="AF64" s="37">
        <v>1770</v>
      </c>
      <c r="AG64" s="37">
        <v>1634</v>
      </c>
      <c r="AH64" s="37">
        <v>6171</v>
      </c>
      <c r="AI64" s="37">
        <v>255196</v>
      </c>
      <c r="AJ64" s="37">
        <v>47071</v>
      </c>
      <c r="AK64" s="37">
        <v>217585</v>
      </c>
      <c r="AL64" s="42">
        <v>4356</v>
      </c>
      <c r="AO64" s="18"/>
    </row>
    <row r="65" spans="1:41" ht="14.25">
      <c r="A65" s="6">
        <v>178</v>
      </c>
      <c r="B65" s="11" t="s">
        <v>65</v>
      </c>
      <c r="C65" s="37">
        <v>1479606</v>
      </c>
      <c r="D65" s="37">
        <v>1665044</v>
      </c>
      <c r="E65" s="37">
        <v>1377505</v>
      </c>
      <c r="F65" s="37">
        <v>1365937</v>
      </c>
      <c r="G65" s="37">
        <v>1535326</v>
      </c>
      <c r="H65" s="37">
        <v>1344720</v>
      </c>
      <c r="I65" s="37">
        <v>1527025</v>
      </c>
      <c r="J65" s="37">
        <v>1431320</v>
      </c>
      <c r="K65" s="37">
        <v>1308690</v>
      </c>
      <c r="L65" s="37">
        <v>1308261</v>
      </c>
      <c r="M65" s="37">
        <v>-25781</v>
      </c>
      <c r="N65" s="37">
        <v>1125860</v>
      </c>
      <c r="O65" s="41">
        <v>232797</v>
      </c>
      <c r="P65" s="37">
        <v>179674</v>
      </c>
      <c r="Q65" s="37">
        <v>143362</v>
      </c>
      <c r="R65" s="37">
        <v>144078</v>
      </c>
      <c r="S65" s="37">
        <v>557533</v>
      </c>
      <c r="T65" s="37">
        <v>51133</v>
      </c>
      <c r="U65" s="37">
        <v>154924</v>
      </c>
      <c r="V65" s="37">
        <v>180893</v>
      </c>
      <c r="W65" s="37">
        <v>158533</v>
      </c>
      <c r="X65" s="37">
        <v>172396</v>
      </c>
      <c r="Y65" s="37">
        <v>174688</v>
      </c>
      <c r="Z65" s="42">
        <v>89815</v>
      </c>
      <c r="AA65" s="41">
        <v>7462</v>
      </c>
      <c r="AB65" s="37">
        <v>1708</v>
      </c>
      <c r="AC65" s="37">
        <v>9800</v>
      </c>
      <c r="AD65" s="37">
        <v>16282</v>
      </c>
      <c r="AE65" s="37">
        <v>6098</v>
      </c>
      <c r="AF65" s="37">
        <v>4880</v>
      </c>
      <c r="AG65" s="37">
        <v>4460</v>
      </c>
      <c r="AH65" s="37">
        <v>16980</v>
      </c>
      <c r="AI65" s="37">
        <v>714484</v>
      </c>
      <c r="AJ65" s="37">
        <v>131637</v>
      </c>
      <c r="AK65" s="37">
        <v>608502</v>
      </c>
      <c r="AL65" s="42">
        <v>12180</v>
      </c>
      <c r="AO65" s="18"/>
    </row>
    <row r="66" spans="1:41" ht="14.25">
      <c r="A66" s="6">
        <v>179</v>
      </c>
      <c r="B66" s="11" t="s">
        <v>66</v>
      </c>
      <c r="C66" s="37">
        <v>40336593</v>
      </c>
      <c r="D66" s="37">
        <v>45422687</v>
      </c>
      <c r="E66" s="37">
        <v>37502976</v>
      </c>
      <c r="F66" s="37">
        <v>39517072</v>
      </c>
      <c r="G66" s="37">
        <v>42016977</v>
      </c>
      <c r="H66" s="37">
        <v>36799445</v>
      </c>
      <c r="I66" s="37">
        <v>41793792</v>
      </c>
      <c r="J66" s="37">
        <v>39171955</v>
      </c>
      <c r="K66" s="37">
        <v>35816686</v>
      </c>
      <c r="L66" s="37">
        <v>35803906</v>
      </c>
      <c r="M66" s="37">
        <v>3169119</v>
      </c>
      <c r="N66" s="37">
        <v>41793453</v>
      </c>
      <c r="O66" s="41">
        <v>2208885</v>
      </c>
      <c r="P66" s="37">
        <v>1730719</v>
      </c>
      <c r="Q66" s="37">
        <v>1378474</v>
      </c>
      <c r="R66" s="37">
        <v>1379654</v>
      </c>
      <c r="S66" s="37">
        <v>5127514</v>
      </c>
      <c r="T66" s="37">
        <v>499039</v>
      </c>
      <c r="U66" s="37">
        <v>1490747</v>
      </c>
      <c r="V66" s="37">
        <v>1729559</v>
      </c>
      <c r="W66" s="37">
        <v>1422059</v>
      </c>
      <c r="X66" s="37">
        <v>1639625</v>
      </c>
      <c r="Y66" s="37">
        <v>1658307</v>
      </c>
      <c r="Z66" s="42">
        <v>885811</v>
      </c>
      <c r="AA66" s="41">
        <v>201926</v>
      </c>
      <c r="AB66" s="37">
        <v>46725</v>
      </c>
      <c r="AC66" s="37">
        <v>99491</v>
      </c>
      <c r="AD66" s="37">
        <v>766395</v>
      </c>
      <c r="AE66" s="37">
        <v>165062</v>
      </c>
      <c r="AF66" s="37">
        <v>131712</v>
      </c>
      <c r="AG66" s="37">
        <v>121172</v>
      </c>
      <c r="AH66" s="37">
        <v>459005</v>
      </c>
      <c r="AI66" s="37">
        <v>22057469</v>
      </c>
      <c r="AJ66" s="37">
        <v>4034628</v>
      </c>
      <c r="AK66" s="37">
        <v>18644333</v>
      </c>
      <c r="AL66" s="42">
        <v>375699</v>
      </c>
      <c r="AO66" s="18"/>
    </row>
    <row r="67" spans="1:41" ht="14.25">
      <c r="A67" s="6">
        <v>181</v>
      </c>
      <c r="B67" s="11" t="s">
        <v>67</v>
      </c>
      <c r="C67" s="37">
        <v>485343</v>
      </c>
      <c r="D67" s="37">
        <v>530182</v>
      </c>
      <c r="E67" s="37">
        <v>432964</v>
      </c>
      <c r="F67" s="37">
        <v>429704</v>
      </c>
      <c r="G67" s="37">
        <v>485474</v>
      </c>
      <c r="H67" s="37">
        <v>425083</v>
      </c>
      <c r="I67" s="37">
        <v>482605</v>
      </c>
      <c r="J67" s="37">
        <v>452390</v>
      </c>
      <c r="K67" s="37">
        <v>413690</v>
      </c>
      <c r="L67" s="37">
        <v>413616</v>
      </c>
      <c r="M67" s="37">
        <v>-169569</v>
      </c>
      <c r="N67" s="37">
        <v>327280</v>
      </c>
      <c r="O67" s="41">
        <v>28491</v>
      </c>
      <c r="P67" s="37">
        <v>22716</v>
      </c>
      <c r="Q67" s="37">
        <v>17890</v>
      </c>
      <c r="R67" s="37">
        <v>17842</v>
      </c>
      <c r="S67" s="37">
        <v>65555</v>
      </c>
      <c r="T67" s="37">
        <v>6480</v>
      </c>
      <c r="U67" s="37">
        <v>19474</v>
      </c>
      <c r="V67" s="37">
        <v>22395</v>
      </c>
      <c r="W67" s="37">
        <v>18276</v>
      </c>
      <c r="X67" s="37">
        <v>21235</v>
      </c>
      <c r="Y67" s="37">
        <v>21377</v>
      </c>
      <c r="Z67" s="42">
        <v>11569</v>
      </c>
      <c r="AA67" s="41">
        <v>1990</v>
      </c>
      <c r="AB67" s="37">
        <v>480</v>
      </c>
      <c r="AC67" s="37">
        <v>2150</v>
      </c>
      <c r="AD67" s="37">
        <v>3914</v>
      </c>
      <c r="AE67" s="37">
        <v>1631</v>
      </c>
      <c r="AF67" s="37">
        <v>1260</v>
      </c>
      <c r="AG67" s="37">
        <v>1236</v>
      </c>
      <c r="AH67" s="37">
        <v>4475</v>
      </c>
      <c r="AI67" s="37">
        <v>187035</v>
      </c>
      <c r="AJ67" s="37">
        <v>34503</v>
      </c>
      <c r="AK67" s="37">
        <v>159436</v>
      </c>
      <c r="AL67" s="42">
        <v>3211</v>
      </c>
      <c r="AO67" s="18"/>
    </row>
    <row r="68" spans="1:41" ht="14.25">
      <c r="A68" s="6">
        <v>182</v>
      </c>
      <c r="B68" s="11" t="s">
        <v>68</v>
      </c>
      <c r="C68" s="37">
        <v>6747096</v>
      </c>
      <c r="D68" s="37">
        <v>7611279</v>
      </c>
      <c r="E68" s="37">
        <v>6273377</v>
      </c>
      <c r="F68" s="37">
        <v>6554788</v>
      </c>
      <c r="G68" s="37">
        <v>7019073</v>
      </c>
      <c r="H68" s="37">
        <v>6147775</v>
      </c>
      <c r="I68" s="37">
        <v>6981316</v>
      </c>
      <c r="J68" s="37">
        <v>6543709</v>
      </c>
      <c r="K68" s="37">
        <v>5982963</v>
      </c>
      <c r="L68" s="37">
        <v>5980980</v>
      </c>
      <c r="M68" s="37">
        <v>536942</v>
      </c>
      <c r="N68" s="37">
        <v>5459648</v>
      </c>
      <c r="O68" s="41">
        <v>890992</v>
      </c>
      <c r="P68" s="37">
        <v>688874</v>
      </c>
      <c r="Q68" s="37">
        <v>579395</v>
      </c>
      <c r="R68" s="37">
        <v>589569</v>
      </c>
      <c r="S68" s="37">
        <v>2165982</v>
      </c>
      <c r="T68" s="37">
        <v>252333</v>
      </c>
      <c r="U68" s="37">
        <v>604903</v>
      </c>
      <c r="V68" s="37">
        <v>731713</v>
      </c>
      <c r="W68" s="37">
        <v>629149</v>
      </c>
      <c r="X68" s="37">
        <v>697409</v>
      </c>
      <c r="Y68" s="37">
        <v>721704</v>
      </c>
      <c r="Z68" s="42">
        <v>386896</v>
      </c>
      <c r="AA68" s="41">
        <v>29698</v>
      </c>
      <c r="AB68" s="37">
        <v>6904</v>
      </c>
      <c r="AC68" s="37">
        <v>25092</v>
      </c>
      <c r="AD68" s="37">
        <v>172350</v>
      </c>
      <c r="AE68" s="37">
        <v>24278</v>
      </c>
      <c r="AF68" s="37">
        <v>19277</v>
      </c>
      <c r="AG68" s="37">
        <v>17903</v>
      </c>
      <c r="AH68" s="37">
        <v>67401</v>
      </c>
      <c r="AI68" s="37">
        <v>2832542</v>
      </c>
      <c r="AJ68" s="37">
        <v>522008</v>
      </c>
      <c r="AK68" s="37">
        <v>2412833</v>
      </c>
      <c r="AL68" s="42">
        <v>48361</v>
      </c>
      <c r="AO68" s="18"/>
    </row>
    <row r="69" spans="1:41" ht="14.25">
      <c r="A69" s="6">
        <v>186</v>
      </c>
      <c r="B69" s="11" t="s">
        <v>69</v>
      </c>
      <c r="C69" s="37">
        <v>15029193</v>
      </c>
      <c r="D69" s="37">
        <v>16916302</v>
      </c>
      <c r="E69" s="37">
        <v>14096669</v>
      </c>
      <c r="F69" s="37">
        <v>14563073</v>
      </c>
      <c r="G69" s="37">
        <v>15651430</v>
      </c>
      <c r="H69" s="37">
        <v>13707872</v>
      </c>
      <c r="I69" s="37">
        <v>15568313</v>
      </c>
      <c r="J69" s="37">
        <v>14591801</v>
      </c>
      <c r="K69" s="37">
        <v>13342143</v>
      </c>
      <c r="L69" s="37">
        <v>13337085</v>
      </c>
      <c r="M69" s="37">
        <v>1631997</v>
      </c>
      <c r="N69" s="37">
        <v>16207336</v>
      </c>
      <c r="O69" s="41">
        <v>437972</v>
      </c>
      <c r="P69" s="37">
        <v>347875</v>
      </c>
      <c r="Q69" s="37">
        <v>273987</v>
      </c>
      <c r="R69" s="37">
        <v>273392</v>
      </c>
      <c r="S69" s="37">
        <v>1040336</v>
      </c>
      <c r="T69" s="37">
        <v>82309</v>
      </c>
      <c r="U69" s="37">
        <v>297501</v>
      </c>
      <c r="V69" s="37">
        <v>343992</v>
      </c>
      <c r="W69" s="37">
        <v>298264</v>
      </c>
      <c r="X69" s="37">
        <v>326216</v>
      </c>
      <c r="Y69" s="37">
        <v>329014</v>
      </c>
      <c r="Z69" s="42">
        <v>171515</v>
      </c>
      <c r="AA69" s="41">
        <v>60839</v>
      </c>
      <c r="AB69" s="37">
        <v>14216</v>
      </c>
      <c r="AC69" s="37">
        <v>91753</v>
      </c>
      <c r="AD69" s="37">
        <v>178739</v>
      </c>
      <c r="AE69" s="37">
        <v>49780</v>
      </c>
      <c r="AF69" s="37">
        <v>39181</v>
      </c>
      <c r="AG69" s="37">
        <v>37021</v>
      </c>
      <c r="AH69" s="37">
        <v>137665</v>
      </c>
      <c r="AI69" s="37">
        <v>5851890</v>
      </c>
      <c r="AJ69" s="37">
        <v>1077929</v>
      </c>
      <c r="AK69" s="37">
        <v>4981889</v>
      </c>
      <c r="AL69" s="42">
        <v>100048</v>
      </c>
      <c r="AO69" s="18"/>
    </row>
    <row r="70" spans="1:41" ht="14.25">
      <c r="A70" s="6">
        <v>202</v>
      </c>
      <c r="B70" s="11" t="s">
        <v>70</v>
      </c>
      <c r="C70" s="37">
        <v>11218873</v>
      </c>
      <c r="D70" s="37">
        <v>12601526</v>
      </c>
      <c r="E70" s="37">
        <v>10485713</v>
      </c>
      <c r="F70" s="37">
        <v>11001039</v>
      </c>
      <c r="G70" s="37">
        <v>11674225</v>
      </c>
      <c r="H70" s="37">
        <v>10224380</v>
      </c>
      <c r="I70" s="37">
        <v>11612334</v>
      </c>
      <c r="J70" s="37">
        <v>10883842</v>
      </c>
      <c r="K70" s="37">
        <v>9951878</v>
      </c>
      <c r="L70" s="37">
        <v>9948243</v>
      </c>
      <c r="M70" s="37">
        <v>2786282</v>
      </c>
      <c r="N70" s="37">
        <v>13886260</v>
      </c>
      <c r="O70" s="41">
        <v>437582</v>
      </c>
      <c r="P70" s="37">
        <v>352301</v>
      </c>
      <c r="Q70" s="37">
        <v>268549</v>
      </c>
      <c r="R70" s="37">
        <v>265743</v>
      </c>
      <c r="S70" s="37">
        <v>1022360</v>
      </c>
      <c r="T70" s="37">
        <v>74675</v>
      </c>
      <c r="U70" s="37">
        <v>297788</v>
      </c>
      <c r="V70" s="37">
        <v>336425</v>
      </c>
      <c r="W70" s="37">
        <v>235655</v>
      </c>
      <c r="X70" s="37">
        <v>316771</v>
      </c>
      <c r="Y70" s="37">
        <v>314872</v>
      </c>
      <c r="Z70" s="42">
        <v>163328</v>
      </c>
      <c r="AA70" s="41">
        <v>32354</v>
      </c>
      <c r="AB70" s="37">
        <v>7555</v>
      </c>
      <c r="AC70" s="37">
        <v>43260</v>
      </c>
      <c r="AD70" s="37">
        <v>69412</v>
      </c>
      <c r="AE70" s="37">
        <v>26467</v>
      </c>
      <c r="AF70" s="37">
        <v>21019</v>
      </c>
      <c r="AG70" s="37">
        <v>19570</v>
      </c>
      <c r="AH70" s="37">
        <v>73435</v>
      </c>
      <c r="AI70" s="37">
        <v>3099778</v>
      </c>
      <c r="AJ70" s="37">
        <v>571129</v>
      </c>
      <c r="AK70" s="37">
        <v>2639761</v>
      </c>
      <c r="AL70" s="42">
        <v>52956</v>
      </c>
      <c r="AO70" s="18"/>
    </row>
    <row r="71" spans="1:41" ht="14.25">
      <c r="A71" s="6">
        <v>204</v>
      </c>
      <c r="B71" s="11" t="s">
        <v>71</v>
      </c>
      <c r="C71" s="37">
        <v>691093</v>
      </c>
      <c r="D71" s="37">
        <v>779608</v>
      </c>
      <c r="E71" s="37">
        <v>647365</v>
      </c>
      <c r="F71" s="37">
        <v>671780</v>
      </c>
      <c r="G71" s="37">
        <v>723023</v>
      </c>
      <c r="H71" s="37">
        <v>633263</v>
      </c>
      <c r="I71" s="37">
        <v>719239</v>
      </c>
      <c r="J71" s="37">
        <v>674118</v>
      </c>
      <c r="K71" s="37">
        <v>616379</v>
      </c>
      <c r="L71" s="37">
        <v>616146</v>
      </c>
      <c r="M71" s="37">
        <v>-6888</v>
      </c>
      <c r="N71" s="37">
        <v>503054</v>
      </c>
      <c r="O71" s="41">
        <v>89345</v>
      </c>
      <c r="P71" s="37">
        <v>67448</v>
      </c>
      <c r="Q71" s="37">
        <v>53726</v>
      </c>
      <c r="R71" s="37">
        <v>53920</v>
      </c>
      <c r="S71" s="37">
        <v>212626</v>
      </c>
      <c r="T71" s="37">
        <v>17237</v>
      </c>
      <c r="U71" s="37">
        <v>58200</v>
      </c>
      <c r="V71" s="37">
        <v>67836</v>
      </c>
      <c r="W71" s="37">
        <v>57283</v>
      </c>
      <c r="X71" s="37">
        <v>64176</v>
      </c>
      <c r="Y71" s="37">
        <v>64917</v>
      </c>
      <c r="Z71" s="42">
        <v>32522</v>
      </c>
      <c r="AA71" s="41">
        <v>4884</v>
      </c>
      <c r="AB71" s="37">
        <v>1160</v>
      </c>
      <c r="AC71" s="37">
        <v>6145</v>
      </c>
      <c r="AD71" s="37">
        <v>6443</v>
      </c>
      <c r="AE71" s="37">
        <v>3997</v>
      </c>
      <c r="AF71" s="37">
        <v>3158</v>
      </c>
      <c r="AG71" s="37">
        <v>2984</v>
      </c>
      <c r="AH71" s="37">
        <v>11058</v>
      </c>
      <c r="AI71" s="37">
        <v>510912</v>
      </c>
      <c r="AJ71" s="37">
        <v>93672</v>
      </c>
      <c r="AK71" s="37">
        <v>432835</v>
      </c>
      <c r="AL71" s="42">
        <v>8731</v>
      </c>
      <c r="AO71" s="18"/>
    </row>
    <row r="72" spans="1:41" ht="14.25">
      <c r="A72" s="6">
        <v>205</v>
      </c>
      <c r="B72" s="11" t="s">
        <v>72</v>
      </c>
      <c r="C72" s="37">
        <v>11456039</v>
      </c>
      <c r="D72" s="37">
        <v>12862071</v>
      </c>
      <c r="E72" s="37">
        <v>10629620</v>
      </c>
      <c r="F72" s="37">
        <v>11084599</v>
      </c>
      <c r="G72" s="37">
        <v>11865680</v>
      </c>
      <c r="H72" s="37">
        <v>10392172</v>
      </c>
      <c r="I72" s="37">
        <v>11801613</v>
      </c>
      <c r="J72" s="37">
        <v>11061591</v>
      </c>
      <c r="K72" s="37">
        <v>10114152</v>
      </c>
      <c r="L72" s="37">
        <v>10110858</v>
      </c>
      <c r="M72" s="37">
        <v>541267</v>
      </c>
      <c r="N72" s="37">
        <v>10325488</v>
      </c>
      <c r="O72" s="41">
        <v>545688</v>
      </c>
      <c r="P72" s="37">
        <v>419449</v>
      </c>
      <c r="Q72" s="37">
        <v>328628</v>
      </c>
      <c r="R72" s="37">
        <v>329192</v>
      </c>
      <c r="S72" s="37">
        <v>1342911</v>
      </c>
      <c r="T72" s="37">
        <v>83051</v>
      </c>
      <c r="U72" s="37">
        <v>357408</v>
      </c>
      <c r="V72" s="37">
        <v>416089</v>
      </c>
      <c r="W72" s="37">
        <v>322410</v>
      </c>
      <c r="X72" s="37">
        <v>390514</v>
      </c>
      <c r="Y72" s="37">
        <v>393779</v>
      </c>
      <c r="Z72" s="42">
        <v>188483</v>
      </c>
      <c r="AA72" s="41">
        <v>49720</v>
      </c>
      <c r="AB72" s="37">
        <v>11477</v>
      </c>
      <c r="AC72" s="37">
        <v>56781</v>
      </c>
      <c r="AD72" s="37">
        <v>-200626</v>
      </c>
      <c r="AE72" s="37">
        <v>40551</v>
      </c>
      <c r="AF72" s="37">
        <v>32386</v>
      </c>
      <c r="AG72" s="37">
        <v>29891</v>
      </c>
      <c r="AH72" s="37">
        <v>112957</v>
      </c>
      <c r="AI72" s="37">
        <v>4691970</v>
      </c>
      <c r="AJ72" s="37">
        <v>865218</v>
      </c>
      <c r="AK72" s="37">
        <v>3999393</v>
      </c>
      <c r="AL72" s="42">
        <v>80104</v>
      </c>
      <c r="AO72" s="18"/>
    </row>
    <row r="73" spans="1:41" ht="14.25">
      <c r="A73" s="6">
        <v>208</v>
      </c>
      <c r="B73" s="11" t="s">
        <v>73</v>
      </c>
      <c r="C73" s="37">
        <v>3096064</v>
      </c>
      <c r="D73" s="37">
        <v>3472043</v>
      </c>
      <c r="E73" s="37">
        <v>2911508</v>
      </c>
      <c r="F73" s="37">
        <v>2938242</v>
      </c>
      <c r="G73" s="37">
        <v>3214893</v>
      </c>
      <c r="H73" s="37">
        <v>2815633</v>
      </c>
      <c r="I73" s="37">
        <v>3197723</v>
      </c>
      <c r="J73" s="37">
        <v>2997186</v>
      </c>
      <c r="K73" s="37">
        <v>2740542</v>
      </c>
      <c r="L73" s="37">
        <v>2739583</v>
      </c>
      <c r="M73" s="37">
        <v>269261</v>
      </c>
      <c r="N73" s="37">
        <v>2951642</v>
      </c>
      <c r="O73" s="41">
        <v>279351</v>
      </c>
      <c r="P73" s="37">
        <v>216464</v>
      </c>
      <c r="Q73" s="37">
        <v>174490</v>
      </c>
      <c r="R73" s="37">
        <v>175959</v>
      </c>
      <c r="S73" s="37">
        <v>678443</v>
      </c>
      <c r="T73" s="37">
        <v>67422</v>
      </c>
      <c r="U73" s="37">
        <v>187611</v>
      </c>
      <c r="V73" s="37">
        <v>220448</v>
      </c>
      <c r="W73" s="37">
        <v>188093</v>
      </c>
      <c r="X73" s="37">
        <v>209273</v>
      </c>
      <c r="Y73" s="37">
        <v>212749</v>
      </c>
      <c r="Z73" s="42">
        <v>109202</v>
      </c>
      <c r="AA73" s="41">
        <v>13428</v>
      </c>
      <c r="AB73" s="37">
        <v>3301</v>
      </c>
      <c r="AC73" s="37">
        <v>15306</v>
      </c>
      <c r="AD73" s="37">
        <v>15678</v>
      </c>
      <c r="AE73" s="37">
        <v>11028</v>
      </c>
      <c r="AF73" s="37">
        <v>8573</v>
      </c>
      <c r="AG73" s="37">
        <v>8427</v>
      </c>
      <c r="AH73" s="37">
        <v>30282</v>
      </c>
      <c r="AI73" s="37">
        <v>1430700</v>
      </c>
      <c r="AJ73" s="37">
        <v>262108</v>
      </c>
      <c r="AK73" s="37">
        <v>1210818</v>
      </c>
      <c r="AL73" s="42">
        <v>24545</v>
      </c>
      <c r="AO73" s="18"/>
    </row>
    <row r="74" spans="1:41" ht="14.25">
      <c r="A74" s="6">
        <v>211</v>
      </c>
      <c r="B74" s="11" t="s">
        <v>74</v>
      </c>
      <c r="C74" s="37">
        <v>10438294</v>
      </c>
      <c r="D74" s="37">
        <v>11701394</v>
      </c>
      <c r="E74" s="37">
        <v>9698169</v>
      </c>
      <c r="F74" s="37">
        <v>10066235</v>
      </c>
      <c r="G74" s="37">
        <v>10839724</v>
      </c>
      <c r="H74" s="37">
        <v>9493429</v>
      </c>
      <c r="I74" s="37">
        <v>10781928</v>
      </c>
      <c r="J74" s="37">
        <v>10105729</v>
      </c>
      <c r="K74" s="37">
        <v>9240528</v>
      </c>
      <c r="L74" s="37">
        <v>9237103</v>
      </c>
      <c r="M74" s="37">
        <v>1651178</v>
      </c>
      <c r="N74" s="37">
        <v>11239828</v>
      </c>
      <c r="O74" s="41">
        <v>366166</v>
      </c>
      <c r="P74" s="37">
        <v>285695</v>
      </c>
      <c r="Q74" s="37">
        <v>225337</v>
      </c>
      <c r="R74" s="37">
        <v>225314</v>
      </c>
      <c r="S74" s="37">
        <v>861910</v>
      </c>
      <c r="T74" s="37">
        <v>82635</v>
      </c>
      <c r="U74" s="37">
        <v>246285</v>
      </c>
      <c r="V74" s="37">
        <v>283267</v>
      </c>
      <c r="W74" s="37">
        <v>275538</v>
      </c>
      <c r="X74" s="37">
        <v>270349</v>
      </c>
      <c r="Y74" s="37">
        <v>271895</v>
      </c>
      <c r="Z74" s="42">
        <v>141701</v>
      </c>
      <c r="AA74" s="41">
        <v>33528</v>
      </c>
      <c r="AB74" s="37">
        <v>7732</v>
      </c>
      <c r="AC74" s="37">
        <v>50331</v>
      </c>
      <c r="AD74" s="37">
        <v>69300</v>
      </c>
      <c r="AE74" s="37">
        <v>27386</v>
      </c>
      <c r="AF74" s="37">
        <v>21876</v>
      </c>
      <c r="AG74" s="37">
        <v>20075</v>
      </c>
      <c r="AH74" s="37">
        <v>76206</v>
      </c>
      <c r="AI74" s="37">
        <v>3229521</v>
      </c>
      <c r="AJ74" s="37">
        <v>594798</v>
      </c>
      <c r="AK74" s="37">
        <v>2749376</v>
      </c>
      <c r="AL74" s="42">
        <v>55077</v>
      </c>
      <c r="AO74" s="18"/>
    </row>
    <row r="75" spans="1:41" ht="14.25">
      <c r="A75" s="6">
        <v>213</v>
      </c>
      <c r="B75" s="11" t="s">
        <v>75</v>
      </c>
      <c r="C75" s="37">
        <v>1274822</v>
      </c>
      <c r="D75" s="37">
        <v>1445102</v>
      </c>
      <c r="E75" s="37">
        <v>1163406</v>
      </c>
      <c r="F75" s="37">
        <v>1242990</v>
      </c>
      <c r="G75" s="37">
        <v>1334251</v>
      </c>
      <c r="H75" s="37">
        <v>1168629</v>
      </c>
      <c r="I75" s="37">
        <v>1327211</v>
      </c>
      <c r="J75" s="37">
        <v>1243944</v>
      </c>
      <c r="K75" s="37">
        <v>1137341</v>
      </c>
      <c r="L75" s="37">
        <v>1136919</v>
      </c>
      <c r="M75" s="37">
        <v>58680</v>
      </c>
      <c r="N75" s="37">
        <v>921356</v>
      </c>
      <c r="O75" s="41">
        <v>259218</v>
      </c>
      <c r="P75" s="37">
        <v>201369</v>
      </c>
      <c r="Q75" s="37">
        <v>163307</v>
      </c>
      <c r="R75" s="37">
        <v>164670</v>
      </c>
      <c r="S75" s="37">
        <v>617127</v>
      </c>
      <c r="T75" s="37">
        <v>65209</v>
      </c>
      <c r="U75" s="37">
        <v>174657</v>
      </c>
      <c r="V75" s="37">
        <v>205797</v>
      </c>
      <c r="W75" s="37">
        <v>176349</v>
      </c>
      <c r="X75" s="37">
        <v>195666</v>
      </c>
      <c r="Y75" s="37">
        <v>199467</v>
      </c>
      <c r="Z75" s="42">
        <v>105349</v>
      </c>
      <c r="AA75" s="41">
        <v>8585</v>
      </c>
      <c r="AB75" s="37">
        <v>2058</v>
      </c>
      <c r="AC75" s="37">
        <v>9523</v>
      </c>
      <c r="AD75" s="37">
        <v>19872</v>
      </c>
      <c r="AE75" s="37">
        <v>7035</v>
      </c>
      <c r="AF75" s="37">
        <v>5493</v>
      </c>
      <c r="AG75" s="37">
        <v>5296</v>
      </c>
      <c r="AH75" s="37">
        <v>19380</v>
      </c>
      <c r="AI75" s="37">
        <v>812215</v>
      </c>
      <c r="AJ75" s="37">
        <v>149777</v>
      </c>
      <c r="AK75" s="37">
        <v>692147</v>
      </c>
      <c r="AL75" s="42">
        <v>13927</v>
      </c>
      <c r="AO75" s="18"/>
    </row>
    <row r="76" spans="1:41" ht="14.25">
      <c r="A76" s="6">
        <v>214</v>
      </c>
      <c r="B76" s="11" t="s">
        <v>76</v>
      </c>
      <c r="C76" s="37">
        <v>3320572</v>
      </c>
      <c r="D76" s="37">
        <v>3731206</v>
      </c>
      <c r="E76" s="37">
        <v>3076734</v>
      </c>
      <c r="F76" s="37">
        <v>3153059</v>
      </c>
      <c r="G76" s="37">
        <v>3440387</v>
      </c>
      <c r="H76" s="37">
        <v>3013102</v>
      </c>
      <c r="I76" s="37">
        <v>3421773</v>
      </c>
      <c r="J76" s="37">
        <v>3207191</v>
      </c>
      <c r="K76" s="37">
        <v>2932476</v>
      </c>
      <c r="L76" s="37">
        <v>2931480</v>
      </c>
      <c r="M76" s="37">
        <v>208004</v>
      </c>
      <c r="N76" s="37">
        <v>2863493</v>
      </c>
      <c r="O76" s="41">
        <v>240022</v>
      </c>
      <c r="P76" s="37">
        <v>187651</v>
      </c>
      <c r="Q76" s="37">
        <v>146993</v>
      </c>
      <c r="R76" s="37">
        <v>146852</v>
      </c>
      <c r="S76" s="37">
        <v>575251</v>
      </c>
      <c r="T76" s="37">
        <v>43005</v>
      </c>
      <c r="U76" s="37">
        <v>160191</v>
      </c>
      <c r="V76" s="37">
        <v>185202</v>
      </c>
      <c r="W76" s="37">
        <v>151392</v>
      </c>
      <c r="X76" s="37">
        <v>174938</v>
      </c>
      <c r="Y76" s="37">
        <v>176102</v>
      </c>
      <c r="Z76" s="42">
        <v>88835</v>
      </c>
      <c r="AA76" s="41">
        <v>15800</v>
      </c>
      <c r="AB76" s="37">
        <v>3842</v>
      </c>
      <c r="AC76" s="37">
        <v>-8305</v>
      </c>
      <c r="AD76" s="37">
        <v>10940</v>
      </c>
      <c r="AE76" s="37">
        <v>12955</v>
      </c>
      <c r="AF76" s="37">
        <v>10028</v>
      </c>
      <c r="AG76" s="37">
        <v>9853</v>
      </c>
      <c r="AH76" s="37">
        <v>35561</v>
      </c>
      <c r="AI76" s="37">
        <v>1495686</v>
      </c>
      <c r="AJ76" s="37">
        <v>275820</v>
      </c>
      <c r="AK76" s="37">
        <v>1274467</v>
      </c>
      <c r="AL76" s="42">
        <v>25699</v>
      </c>
      <c r="AO76" s="18"/>
    </row>
    <row r="77" spans="1:41" ht="14.25">
      <c r="A77" s="6">
        <v>216</v>
      </c>
      <c r="B77" s="11" t="s">
        <v>77</v>
      </c>
      <c r="C77" s="37">
        <v>309492</v>
      </c>
      <c r="D77" s="37">
        <v>353747</v>
      </c>
      <c r="E77" s="37">
        <v>293498</v>
      </c>
      <c r="F77" s="37">
        <v>304736</v>
      </c>
      <c r="G77" s="37">
        <v>326989</v>
      </c>
      <c r="H77" s="37">
        <v>286415</v>
      </c>
      <c r="I77" s="37">
        <v>325303</v>
      </c>
      <c r="J77" s="37">
        <v>304887</v>
      </c>
      <c r="K77" s="37">
        <v>278750</v>
      </c>
      <c r="L77" s="37">
        <v>278630</v>
      </c>
      <c r="M77" s="37">
        <v>4498</v>
      </c>
      <c r="N77" s="37">
        <v>191685</v>
      </c>
      <c r="O77" s="41">
        <v>54225</v>
      </c>
      <c r="P77" s="37">
        <v>40794</v>
      </c>
      <c r="Q77" s="37">
        <v>32327</v>
      </c>
      <c r="R77" s="37">
        <v>32438</v>
      </c>
      <c r="S77" s="37">
        <v>129159</v>
      </c>
      <c r="T77" s="37">
        <v>10466</v>
      </c>
      <c r="U77" s="37">
        <v>35150</v>
      </c>
      <c r="V77" s="37">
        <v>40859</v>
      </c>
      <c r="W77" s="37">
        <v>34573</v>
      </c>
      <c r="X77" s="37">
        <v>38642</v>
      </c>
      <c r="Y77" s="37">
        <v>39002</v>
      </c>
      <c r="Z77" s="42">
        <v>19331</v>
      </c>
      <c r="AA77" s="41">
        <v>1955</v>
      </c>
      <c r="AB77" s="37">
        <v>447</v>
      </c>
      <c r="AC77" s="37">
        <v>1019</v>
      </c>
      <c r="AD77" s="37">
        <v>3854</v>
      </c>
      <c r="AE77" s="37">
        <v>1594</v>
      </c>
      <c r="AF77" s="37">
        <v>1238</v>
      </c>
      <c r="AG77" s="37">
        <v>1178</v>
      </c>
      <c r="AH77" s="37">
        <v>4397</v>
      </c>
      <c r="AI77" s="37">
        <v>206308</v>
      </c>
      <c r="AJ77" s="37">
        <v>37799</v>
      </c>
      <c r="AK77" s="37">
        <v>174670</v>
      </c>
      <c r="AL77" s="42">
        <v>3518</v>
      </c>
      <c r="AO77" s="18"/>
    </row>
    <row r="78" spans="1:41" ht="14.25">
      <c r="A78" s="6">
        <v>217</v>
      </c>
      <c r="B78" s="11" t="s">
        <v>78</v>
      </c>
      <c r="C78" s="37">
        <v>1487464</v>
      </c>
      <c r="D78" s="37">
        <v>1667976</v>
      </c>
      <c r="E78" s="37">
        <v>1362645</v>
      </c>
      <c r="F78" s="37">
        <v>1390632</v>
      </c>
      <c r="G78" s="37">
        <v>1537240</v>
      </c>
      <c r="H78" s="37">
        <v>1346317</v>
      </c>
      <c r="I78" s="37">
        <v>1528895</v>
      </c>
      <c r="J78" s="37">
        <v>1433021</v>
      </c>
      <c r="K78" s="37">
        <v>1310289</v>
      </c>
      <c r="L78" s="37">
        <v>1309872</v>
      </c>
      <c r="M78" s="37">
        <v>-417168</v>
      </c>
      <c r="N78" s="37">
        <v>827932</v>
      </c>
      <c r="O78" s="41">
        <v>112611</v>
      </c>
      <c r="P78" s="37">
        <v>89068</v>
      </c>
      <c r="Q78" s="37">
        <v>70523</v>
      </c>
      <c r="R78" s="37">
        <v>70441</v>
      </c>
      <c r="S78" s="37">
        <v>259937</v>
      </c>
      <c r="T78" s="37">
        <v>25018</v>
      </c>
      <c r="U78" s="37">
        <v>76455</v>
      </c>
      <c r="V78" s="37">
        <v>88376</v>
      </c>
      <c r="W78" s="37">
        <v>70259</v>
      </c>
      <c r="X78" s="37">
        <v>83637</v>
      </c>
      <c r="Y78" s="37">
        <v>84413</v>
      </c>
      <c r="Z78" s="42">
        <v>45356</v>
      </c>
      <c r="AA78" s="41">
        <v>6553</v>
      </c>
      <c r="AB78" s="37">
        <v>1603</v>
      </c>
      <c r="AC78" s="37">
        <v>5937</v>
      </c>
      <c r="AD78" s="37">
        <v>15818</v>
      </c>
      <c r="AE78" s="37">
        <v>5368</v>
      </c>
      <c r="AF78" s="37">
        <v>4170</v>
      </c>
      <c r="AG78" s="37">
        <v>4084</v>
      </c>
      <c r="AH78" s="37">
        <v>14741</v>
      </c>
      <c r="AI78" s="37">
        <v>609164</v>
      </c>
      <c r="AJ78" s="37">
        <v>112443</v>
      </c>
      <c r="AK78" s="37">
        <v>519587</v>
      </c>
      <c r="AL78" s="42">
        <v>10468</v>
      </c>
      <c r="AO78" s="18"/>
    </row>
    <row r="79" spans="1:41" ht="14.25">
      <c r="A79" s="6">
        <v>218</v>
      </c>
      <c r="B79" s="11" t="s">
        <v>79</v>
      </c>
      <c r="C79" s="37">
        <v>336188</v>
      </c>
      <c r="D79" s="37">
        <v>380719</v>
      </c>
      <c r="E79" s="37">
        <v>311598</v>
      </c>
      <c r="F79" s="37">
        <v>290833</v>
      </c>
      <c r="G79" s="37">
        <v>351658</v>
      </c>
      <c r="H79" s="37">
        <v>308011</v>
      </c>
      <c r="I79" s="37">
        <v>349801</v>
      </c>
      <c r="J79" s="37">
        <v>327861</v>
      </c>
      <c r="K79" s="37">
        <v>299765</v>
      </c>
      <c r="L79" s="37">
        <v>299657</v>
      </c>
      <c r="M79" s="37">
        <v>40478</v>
      </c>
      <c r="N79" s="37">
        <v>212297</v>
      </c>
      <c r="O79" s="41">
        <v>28078</v>
      </c>
      <c r="P79" s="37">
        <v>22083</v>
      </c>
      <c r="Q79" s="37">
        <v>17141</v>
      </c>
      <c r="R79" s="37">
        <v>17046</v>
      </c>
      <c r="S79" s="37">
        <v>66506</v>
      </c>
      <c r="T79" s="37">
        <v>5000</v>
      </c>
      <c r="U79" s="37">
        <v>18869</v>
      </c>
      <c r="V79" s="37">
        <v>21533</v>
      </c>
      <c r="W79" s="37">
        <v>18200</v>
      </c>
      <c r="X79" s="37">
        <v>20355</v>
      </c>
      <c r="Y79" s="37">
        <v>20355</v>
      </c>
      <c r="Z79" s="42">
        <v>10361</v>
      </c>
      <c r="AA79" s="41">
        <v>1169</v>
      </c>
      <c r="AB79" s="37">
        <v>274</v>
      </c>
      <c r="AC79" s="37">
        <v>-712</v>
      </c>
      <c r="AD79" s="37">
        <v>-3709</v>
      </c>
      <c r="AE79" s="37">
        <v>955</v>
      </c>
      <c r="AF79" s="37">
        <v>746</v>
      </c>
      <c r="AG79" s="37">
        <v>715</v>
      </c>
      <c r="AH79" s="37">
        <v>2634</v>
      </c>
      <c r="AI79" s="37">
        <v>109483</v>
      </c>
      <c r="AJ79" s="37">
        <v>20197</v>
      </c>
      <c r="AK79" s="37">
        <v>93345</v>
      </c>
      <c r="AL79" s="42">
        <v>1875</v>
      </c>
      <c r="AO79" s="18"/>
    </row>
    <row r="80" spans="1:41" ht="14.25">
      <c r="A80" s="6">
        <v>224</v>
      </c>
      <c r="B80" s="11" t="s">
        <v>80</v>
      </c>
      <c r="C80" s="37">
        <v>2683694</v>
      </c>
      <c r="D80" s="37">
        <v>3045649</v>
      </c>
      <c r="E80" s="37">
        <v>2566429</v>
      </c>
      <c r="F80" s="37">
        <v>2568083</v>
      </c>
      <c r="G80" s="37">
        <v>2816656</v>
      </c>
      <c r="H80" s="37">
        <v>2467093</v>
      </c>
      <c r="I80" s="37">
        <v>2801891</v>
      </c>
      <c r="J80" s="37">
        <v>2626147</v>
      </c>
      <c r="K80" s="37">
        <v>2401077</v>
      </c>
      <c r="L80" s="37">
        <v>2400165</v>
      </c>
      <c r="M80" s="37">
        <v>-57822</v>
      </c>
      <c r="N80" s="37">
        <v>1965776</v>
      </c>
      <c r="O80" s="41">
        <v>122036</v>
      </c>
      <c r="P80" s="37">
        <v>96239</v>
      </c>
      <c r="Q80" s="37">
        <v>73996</v>
      </c>
      <c r="R80" s="37">
        <v>73354</v>
      </c>
      <c r="S80" s="37">
        <v>280057</v>
      </c>
      <c r="T80" s="37">
        <v>23659</v>
      </c>
      <c r="U80" s="37">
        <v>82028</v>
      </c>
      <c r="V80" s="37">
        <v>92670</v>
      </c>
      <c r="W80" s="37">
        <v>76865</v>
      </c>
      <c r="X80" s="37">
        <v>87583</v>
      </c>
      <c r="Y80" s="37">
        <v>87131</v>
      </c>
      <c r="Z80" s="42">
        <v>45488</v>
      </c>
      <c r="AA80" s="41">
        <v>10301</v>
      </c>
      <c r="AB80" s="37">
        <v>2380</v>
      </c>
      <c r="AC80" s="37">
        <v>-95451</v>
      </c>
      <c r="AD80" s="37">
        <v>-12402</v>
      </c>
      <c r="AE80" s="37">
        <v>8428</v>
      </c>
      <c r="AF80" s="37">
        <v>6705</v>
      </c>
      <c r="AG80" s="37">
        <v>6218</v>
      </c>
      <c r="AH80" s="37">
        <v>23406</v>
      </c>
      <c r="AI80" s="37">
        <v>1070559</v>
      </c>
      <c r="AJ80" s="37">
        <v>196350</v>
      </c>
      <c r="AK80" s="37">
        <v>907397</v>
      </c>
      <c r="AL80" s="42">
        <v>18261</v>
      </c>
      <c r="AO80" s="18"/>
    </row>
    <row r="81" spans="1:41" ht="14.25">
      <c r="A81" s="6">
        <v>226</v>
      </c>
      <c r="B81" s="11" t="s">
        <v>81</v>
      </c>
      <c r="C81" s="37">
        <v>950215</v>
      </c>
      <c r="D81" s="37">
        <v>1072000</v>
      </c>
      <c r="E81" s="37">
        <v>891408</v>
      </c>
      <c r="F81" s="37">
        <v>919583</v>
      </c>
      <c r="G81" s="37">
        <v>992808</v>
      </c>
      <c r="H81" s="37">
        <v>869550</v>
      </c>
      <c r="I81" s="37">
        <v>987587</v>
      </c>
      <c r="J81" s="37">
        <v>925643</v>
      </c>
      <c r="K81" s="37">
        <v>846369</v>
      </c>
      <c r="L81" s="37">
        <v>846025</v>
      </c>
      <c r="M81" s="37">
        <v>-206576</v>
      </c>
      <c r="N81" s="37">
        <v>530785</v>
      </c>
      <c r="O81" s="41">
        <v>121415</v>
      </c>
      <c r="P81" s="37">
        <v>93982</v>
      </c>
      <c r="Q81" s="37">
        <v>74662</v>
      </c>
      <c r="R81" s="37">
        <v>74564</v>
      </c>
      <c r="S81" s="37">
        <v>276253</v>
      </c>
      <c r="T81" s="37">
        <v>24769</v>
      </c>
      <c r="U81" s="37">
        <v>80735</v>
      </c>
      <c r="V81" s="37">
        <v>93574</v>
      </c>
      <c r="W81" s="37">
        <v>79299</v>
      </c>
      <c r="X81" s="37">
        <v>88763</v>
      </c>
      <c r="Y81" s="37">
        <v>89737</v>
      </c>
      <c r="Z81" s="42">
        <v>47969</v>
      </c>
      <c r="AA81" s="41">
        <v>4692</v>
      </c>
      <c r="AB81" s="37">
        <v>1138</v>
      </c>
      <c r="AC81" s="37">
        <v>-786</v>
      </c>
      <c r="AD81" s="37">
        <v>6496</v>
      </c>
      <c r="AE81" s="37">
        <v>3847</v>
      </c>
      <c r="AF81" s="37">
        <v>2990</v>
      </c>
      <c r="AG81" s="37">
        <v>2924</v>
      </c>
      <c r="AH81" s="37">
        <v>10568</v>
      </c>
      <c r="AI81" s="37">
        <v>446540</v>
      </c>
      <c r="AJ81" s="37">
        <v>82315</v>
      </c>
      <c r="AK81" s="37">
        <v>380355</v>
      </c>
      <c r="AL81" s="42">
        <v>7668</v>
      </c>
      <c r="AO81" s="18"/>
    </row>
    <row r="82" spans="1:41" ht="14.25">
      <c r="A82" s="6">
        <v>230</v>
      </c>
      <c r="B82" s="11" t="s">
        <v>82</v>
      </c>
      <c r="C82" s="37">
        <v>514767</v>
      </c>
      <c r="D82" s="37">
        <v>582645</v>
      </c>
      <c r="E82" s="37">
        <v>474700</v>
      </c>
      <c r="F82" s="37">
        <v>508481</v>
      </c>
      <c r="G82" s="37">
        <v>538168</v>
      </c>
      <c r="H82" s="37">
        <v>471365</v>
      </c>
      <c r="I82" s="37">
        <v>535313</v>
      </c>
      <c r="J82" s="37">
        <v>501743</v>
      </c>
      <c r="K82" s="37">
        <v>458746</v>
      </c>
      <c r="L82" s="37">
        <v>458576</v>
      </c>
      <c r="M82" s="37">
        <v>-84653</v>
      </c>
      <c r="N82" s="37">
        <v>298156</v>
      </c>
      <c r="O82" s="41">
        <v>61990</v>
      </c>
      <c r="P82" s="37">
        <v>48262</v>
      </c>
      <c r="Q82" s="37">
        <v>38773</v>
      </c>
      <c r="R82" s="37">
        <v>38870</v>
      </c>
      <c r="S82" s="37">
        <v>142046</v>
      </c>
      <c r="T82" s="37">
        <v>15768</v>
      </c>
      <c r="U82" s="37">
        <v>41863</v>
      </c>
      <c r="V82" s="37">
        <v>48606</v>
      </c>
      <c r="W82" s="37">
        <v>41318</v>
      </c>
      <c r="X82" s="37">
        <v>46225</v>
      </c>
      <c r="Y82" s="37">
        <v>46819</v>
      </c>
      <c r="Z82" s="42">
        <v>25469</v>
      </c>
      <c r="AA82" s="41">
        <v>2061</v>
      </c>
      <c r="AB82" s="37">
        <v>498</v>
      </c>
      <c r="AC82" s="37">
        <v>1596</v>
      </c>
      <c r="AD82" s="37">
        <v>5052</v>
      </c>
      <c r="AE82" s="37">
        <v>1692</v>
      </c>
      <c r="AF82" s="37">
        <v>1319</v>
      </c>
      <c r="AG82" s="37">
        <v>1284</v>
      </c>
      <c r="AH82" s="37">
        <v>4653</v>
      </c>
      <c r="AI82" s="37">
        <v>189191</v>
      </c>
      <c r="AJ82" s="37">
        <v>34954</v>
      </c>
      <c r="AK82" s="37">
        <v>161529</v>
      </c>
      <c r="AL82" s="42">
        <v>3250</v>
      </c>
      <c r="AO82" s="18"/>
    </row>
    <row r="83" spans="1:41" ht="14.25">
      <c r="A83" s="6">
        <v>231</v>
      </c>
      <c r="B83" s="11" t="s">
        <v>83</v>
      </c>
      <c r="C83" s="37">
        <v>440734</v>
      </c>
      <c r="D83" s="37">
        <v>501211</v>
      </c>
      <c r="E83" s="37">
        <v>419448</v>
      </c>
      <c r="F83" s="37">
        <v>437686</v>
      </c>
      <c r="G83" s="37">
        <v>463209</v>
      </c>
      <c r="H83" s="37">
        <v>405737</v>
      </c>
      <c r="I83" s="37">
        <v>460786</v>
      </c>
      <c r="J83" s="37">
        <v>431888</v>
      </c>
      <c r="K83" s="37">
        <v>394867</v>
      </c>
      <c r="L83" s="37">
        <v>394719</v>
      </c>
      <c r="M83" s="37">
        <v>69535</v>
      </c>
      <c r="N83" s="37">
        <v>369109</v>
      </c>
      <c r="O83" s="41">
        <v>106055</v>
      </c>
      <c r="P83" s="37">
        <v>76121</v>
      </c>
      <c r="Q83" s="37">
        <v>63719</v>
      </c>
      <c r="R83" s="37">
        <v>64129</v>
      </c>
      <c r="S83" s="37">
        <v>204297</v>
      </c>
      <c r="T83" s="37">
        <v>27372</v>
      </c>
      <c r="U83" s="37">
        <v>66147</v>
      </c>
      <c r="V83" s="37">
        <v>79254</v>
      </c>
      <c r="W83" s="37">
        <v>66270</v>
      </c>
      <c r="X83" s="37">
        <v>75670</v>
      </c>
      <c r="Y83" s="37">
        <v>78283</v>
      </c>
      <c r="Z83" s="42">
        <v>46961</v>
      </c>
      <c r="AA83" s="41">
        <v>3162</v>
      </c>
      <c r="AB83" s="37">
        <v>747</v>
      </c>
      <c r="AC83" s="37">
        <v>1833</v>
      </c>
      <c r="AD83" s="37">
        <v>11927</v>
      </c>
      <c r="AE83" s="37">
        <v>2579</v>
      </c>
      <c r="AF83" s="37">
        <v>2095</v>
      </c>
      <c r="AG83" s="37">
        <v>1890</v>
      </c>
      <c r="AH83" s="37">
        <v>7209</v>
      </c>
      <c r="AI83" s="37">
        <v>275917</v>
      </c>
      <c r="AJ83" s="37">
        <v>51119</v>
      </c>
      <c r="AK83" s="37">
        <v>236354</v>
      </c>
      <c r="AL83" s="42">
        <v>4711</v>
      </c>
      <c r="AO83" s="18"/>
    </row>
    <row r="84" spans="1:41" ht="14.25">
      <c r="A84" s="6">
        <v>232</v>
      </c>
      <c r="B84" s="11" t="s">
        <v>84</v>
      </c>
      <c r="C84" s="37">
        <v>3654184</v>
      </c>
      <c r="D84" s="37">
        <v>4099382</v>
      </c>
      <c r="E84" s="37">
        <v>3400775</v>
      </c>
      <c r="F84" s="37">
        <v>3421904</v>
      </c>
      <c r="G84" s="37">
        <v>3778860</v>
      </c>
      <c r="H84" s="37">
        <v>3309555</v>
      </c>
      <c r="I84" s="37">
        <v>3758333</v>
      </c>
      <c r="J84" s="37">
        <v>3522709</v>
      </c>
      <c r="K84" s="37">
        <v>3221001</v>
      </c>
      <c r="L84" s="37">
        <v>3219925</v>
      </c>
      <c r="M84" s="37">
        <v>147018</v>
      </c>
      <c r="N84" s="37">
        <v>3148379</v>
      </c>
      <c r="O84" s="41">
        <v>363296</v>
      </c>
      <c r="P84" s="37">
        <v>286891</v>
      </c>
      <c r="Q84" s="37">
        <v>225376</v>
      </c>
      <c r="R84" s="37">
        <v>225657</v>
      </c>
      <c r="S84" s="37">
        <v>884221</v>
      </c>
      <c r="T84" s="37">
        <v>75725</v>
      </c>
      <c r="U84" s="37">
        <v>245958</v>
      </c>
      <c r="V84" s="37">
        <v>284224</v>
      </c>
      <c r="W84" s="37">
        <v>234200</v>
      </c>
      <c r="X84" s="37">
        <v>268715</v>
      </c>
      <c r="Y84" s="37">
        <v>270429</v>
      </c>
      <c r="Z84" s="42">
        <v>136718</v>
      </c>
      <c r="AA84" s="41">
        <v>17100</v>
      </c>
      <c r="AB84" s="37">
        <v>4078</v>
      </c>
      <c r="AC84" s="37">
        <v>17193</v>
      </c>
      <c r="AD84" s="37">
        <v>-17556</v>
      </c>
      <c r="AE84" s="37">
        <v>13938</v>
      </c>
      <c r="AF84" s="37">
        <v>10730</v>
      </c>
      <c r="AG84" s="37">
        <v>10490</v>
      </c>
      <c r="AH84" s="37">
        <v>38247</v>
      </c>
      <c r="AI84" s="37">
        <v>1596962</v>
      </c>
      <c r="AJ84" s="37">
        <v>294610</v>
      </c>
      <c r="AK84" s="37">
        <v>1361460</v>
      </c>
      <c r="AL84" s="42">
        <v>27380</v>
      </c>
      <c r="AO84" s="18"/>
    </row>
    <row r="85" spans="1:41" ht="14.25">
      <c r="A85" s="6">
        <v>233</v>
      </c>
      <c r="B85" s="11" t="s">
        <v>85</v>
      </c>
      <c r="C85" s="37">
        <v>4606456</v>
      </c>
      <c r="D85" s="37">
        <v>5194690</v>
      </c>
      <c r="E85" s="37">
        <v>4316889</v>
      </c>
      <c r="F85" s="37">
        <v>4317282</v>
      </c>
      <c r="G85" s="37">
        <v>4794631</v>
      </c>
      <c r="H85" s="37">
        <v>4199232</v>
      </c>
      <c r="I85" s="37">
        <v>4769008</v>
      </c>
      <c r="J85" s="37">
        <v>4469838</v>
      </c>
      <c r="K85" s="37">
        <v>4086916</v>
      </c>
      <c r="L85" s="37">
        <v>4085440</v>
      </c>
      <c r="M85" s="37">
        <v>-474662</v>
      </c>
      <c r="N85" s="37">
        <v>3116228</v>
      </c>
      <c r="O85" s="41">
        <v>366822</v>
      </c>
      <c r="P85" s="37">
        <v>286353</v>
      </c>
      <c r="Q85" s="37">
        <v>228871</v>
      </c>
      <c r="R85" s="37">
        <v>230225</v>
      </c>
      <c r="S85" s="37">
        <v>901398</v>
      </c>
      <c r="T85" s="37">
        <v>74950</v>
      </c>
      <c r="U85" s="37">
        <v>246374</v>
      </c>
      <c r="V85" s="37">
        <v>289224</v>
      </c>
      <c r="W85" s="37">
        <v>244712</v>
      </c>
      <c r="X85" s="37">
        <v>273700</v>
      </c>
      <c r="Y85" s="37">
        <v>277884</v>
      </c>
      <c r="Z85" s="42">
        <v>139859</v>
      </c>
      <c r="AA85" s="41">
        <v>19590</v>
      </c>
      <c r="AB85" s="37">
        <v>4813</v>
      </c>
      <c r="AC85" s="37">
        <v>21933</v>
      </c>
      <c r="AD85" s="37">
        <v>-17224</v>
      </c>
      <c r="AE85" s="37">
        <v>16061</v>
      </c>
      <c r="AF85" s="37">
        <v>12467</v>
      </c>
      <c r="AG85" s="37">
        <v>12289</v>
      </c>
      <c r="AH85" s="37">
        <v>44140</v>
      </c>
      <c r="AI85" s="37">
        <v>1887438</v>
      </c>
      <c r="AJ85" s="37">
        <v>347731</v>
      </c>
      <c r="AK85" s="37">
        <v>1606625</v>
      </c>
      <c r="AL85" s="42">
        <v>32450</v>
      </c>
      <c r="AO85" s="18"/>
    </row>
    <row r="86" spans="1:41" ht="14.25">
      <c r="A86" s="6">
        <v>235</v>
      </c>
      <c r="B86" s="11" t="s">
        <v>86</v>
      </c>
      <c r="C86" s="37">
        <v>5203079</v>
      </c>
      <c r="D86" s="37">
        <v>5768605</v>
      </c>
      <c r="E86" s="37">
        <v>4934749</v>
      </c>
      <c r="F86" s="37">
        <v>5005439</v>
      </c>
      <c r="G86" s="37">
        <v>5322468</v>
      </c>
      <c r="H86" s="37">
        <v>4661111</v>
      </c>
      <c r="I86" s="37">
        <v>5292954</v>
      </c>
      <c r="J86" s="37">
        <v>4961272</v>
      </c>
      <c r="K86" s="37">
        <v>4536669</v>
      </c>
      <c r="L86" s="37">
        <v>4535387</v>
      </c>
      <c r="M86" s="37">
        <v>634607</v>
      </c>
      <c r="N86" s="37">
        <v>6694746</v>
      </c>
      <c r="O86" s="41">
        <v>141126</v>
      </c>
      <c r="P86" s="37">
        <v>112030</v>
      </c>
      <c r="Q86" s="37">
        <v>91441</v>
      </c>
      <c r="R86" s="37">
        <v>92165</v>
      </c>
      <c r="S86" s="37">
        <v>324657</v>
      </c>
      <c r="T86" s="37">
        <v>42977</v>
      </c>
      <c r="U86" s="37">
        <v>97500</v>
      </c>
      <c r="V86" s="37">
        <v>114622</v>
      </c>
      <c r="W86" s="37">
        <v>120299</v>
      </c>
      <c r="X86" s="37">
        <v>111716</v>
      </c>
      <c r="Y86" s="37">
        <v>114148</v>
      </c>
      <c r="Z86" s="42">
        <v>64830</v>
      </c>
      <c r="AA86" s="41">
        <v>19013</v>
      </c>
      <c r="AB86" s="37">
        <v>4700</v>
      </c>
      <c r="AC86" s="37">
        <v>24652</v>
      </c>
      <c r="AD86" s="37">
        <v>57507</v>
      </c>
      <c r="AE86" s="37">
        <v>15649</v>
      </c>
      <c r="AF86" s="37">
        <v>12270</v>
      </c>
      <c r="AG86" s="37">
        <v>11952</v>
      </c>
      <c r="AH86" s="37">
        <v>43070</v>
      </c>
      <c r="AI86" s="37">
        <v>1853738</v>
      </c>
      <c r="AJ86" s="37">
        <v>341333</v>
      </c>
      <c r="AK86" s="37">
        <v>1577064</v>
      </c>
      <c r="AL86" s="42">
        <v>31861</v>
      </c>
      <c r="AO86" s="18"/>
    </row>
    <row r="87" spans="1:41" ht="14.25">
      <c r="A87" s="6">
        <v>236</v>
      </c>
      <c r="B87" s="11" t="s">
        <v>87</v>
      </c>
      <c r="C87" s="37">
        <v>1172177</v>
      </c>
      <c r="D87" s="37">
        <v>1320347</v>
      </c>
      <c r="E87" s="37">
        <v>1098264</v>
      </c>
      <c r="F87" s="37">
        <v>1097014</v>
      </c>
      <c r="G87" s="37">
        <v>1224041</v>
      </c>
      <c r="H87" s="37">
        <v>1072070</v>
      </c>
      <c r="I87" s="37">
        <v>1217617</v>
      </c>
      <c r="J87" s="37">
        <v>1141228</v>
      </c>
      <c r="K87" s="37">
        <v>1043491</v>
      </c>
      <c r="L87" s="37">
        <v>1043106</v>
      </c>
      <c r="M87" s="37">
        <v>-76439</v>
      </c>
      <c r="N87" s="37">
        <v>943245</v>
      </c>
      <c r="O87" s="41">
        <v>138704</v>
      </c>
      <c r="P87" s="37">
        <v>108798</v>
      </c>
      <c r="Q87" s="37">
        <v>90756</v>
      </c>
      <c r="R87" s="37">
        <v>92432</v>
      </c>
      <c r="S87" s="37">
        <v>354220</v>
      </c>
      <c r="T87" s="37">
        <v>34612</v>
      </c>
      <c r="U87" s="37">
        <v>94795</v>
      </c>
      <c r="V87" s="37">
        <v>115114</v>
      </c>
      <c r="W87" s="37">
        <v>100662</v>
      </c>
      <c r="X87" s="37">
        <v>109492</v>
      </c>
      <c r="Y87" s="37">
        <v>113296</v>
      </c>
      <c r="Z87" s="42">
        <v>58068</v>
      </c>
      <c r="AA87" s="41">
        <v>4510</v>
      </c>
      <c r="AB87" s="37">
        <v>1074</v>
      </c>
      <c r="AC87" s="37">
        <v>17125</v>
      </c>
      <c r="AD87" s="37">
        <v>9506</v>
      </c>
      <c r="AE87" s="37">
        <v>3698</v>
      </c>
      <c r="AF87" s="37">
        <v>2868</v>
      </c>
      <c r="AG87" s="37">
        <v>2794</v>
      </c>
      <c r="AH87" s="37">
        <v>10161</v>
      </c>
      <c r="AI87" s="37">
        <v>423756</v>
      </c>
      <c r="AJ87" s="37">
        <v>78172</v>
      </c>
      <c r="AK87" s="37">
        <v>361246</v>
      </c>
      <c r="AL87" s="42">
        <v>7269</v>
      </c>
      <c r="AO87" s="18"/>
    </row>
    <row r="88" spans="1:41" ht="14.25">
      <c r="A88" s="6">
        <v>239</v>
      </c>
      <c r="B88" s="11" t="s">
        <v>88</v>
      </c>
      <c r="C88" s="37">
        <v>542174</v>
      </c>
      <c r="D88" s="37">
        <v>611703</v>
      </c>
      <c r="E88" s="37">
        <v>506789</v>
      </c>
      <c r="F88" s="37">
        <v>530439</v>
      </c>
      <c r="G88" s="37">
        <v>564418</v>
      </c>
      <c r="H88" s="37">
        <v>494347</v>
      </c>
      <c r="I88" s="37">
        <v>561387</v>
      </c>
      <c r="J88" s="37">
        <v>526189</v>
      </c>
      <c r="K88" s="37">
        <v>481097</v>
      </c>
      <c r="L88" s="37">
        <v>480940</v>
      </c>
      <c r="M88" s="37">
        <v>-13662</v>
      </c>
      <c r="N88" s="37">
        <v>402934</v>
      </c>
      <c r="O88" s="41">
        <v>92379</v>
      </c>
      <c r="P88" s="37">
        <v>69418</v>
      </c>
      <c r="Q88" s="37">
        <v>56306</v>
      </c>
      <c r="R88" s="37">
        <v>56934</v>
      </c>
      <c r="S88" s="37">
        <v>224976</v>
      </c>
      <c r="T88" s="37">
        <v>19978</v>
      </c>
      <c r="U88" s="37">
        <v>60207</v>
      </c>
      <c r="V88" s="37">
        <v>71394</v>
      </c>
      <c r="W88" s="37">
        <v>60691</v>
      </c>
      <c r="X88" s="37">
        <v>67649</v>
      </c>
      <c r="Y88" s="37">
        <v>69029</v>
      </c>
      <c r="Z88" s="42">
        <v>34322</v>
      </c>
      <c r="AA88" s="41">
        <v>2728</v>
      </c>
      <c r="AB88" s="37">
        <v>663</v>
      </c>
      <c r="AC88" s="37">
        <v>4413</v>
      </c>
      <c r="AD88" s="37">
        <v>4736</v>
      </c>
      <c r="AE88" s="37">
        <v>2241</v>
      </c>
      <c r="AF88" s="37">
        <v>1759</v>
      </c>
      <c r="AG88" s="37">
        <v>1699</v>
      </c>
      <c r="AH88" s="37">
        <v>6176</v>
      </c>
      <c r="AI88" s="37">
        <v>247870</v>
      </c>
      <c r="AJ88" s="37">
        <v>45827</v>
      </c>
      <c r="AK88" s="37">
        <v>211782</v>
      </c>
      <c r="AL88" s="42">
        <v>4260</v>
      </c>
      <c r="AO88" s="18"/>
    </row>
    <row r="89" spans="1:41" ht="14.25">
      <c r="A89" s="6">
        <v>240</v>
      </c>
      <c r="B89" s="11" t="s">
        <v>89</v>
      </c>
      <c r="C89" s="37">
        <v>6946131</v>
      </c>
      <c r="D89" s="37">
        <v>7801858</v>
      </c>
      <c r="E89" s="37">
        <v>6457051</v>
      </c>
      <c r="F89" s="37">
        <v>6762249</v>
      </c>
      <c r="G89" s="37">
        <v>7217465</v>
      </c>
      <c r="H89" s="37">
        <v>6321378</v>
      </c>
      <c r="I89" s="37">
        <v>7178858</v>
      </c>
      <c r="J89" s="37">
        <v>6728857</v>
      </c>
      <c r="K89" s="37">
        <v>6152578</v>
      </c>
      <c r="L89" s="37">
        <v>6150415</v>
      </c>
      <c r="M89" s="37">
        <v>439956</v>
      </c>
      <c r="N89" s="37">
        <v>5925806</v>
      </c>
      <c r="O89" s="41">
        <v>601973</v>
      </c>
      <c r="P89" s="37">
        <v>481481</v>
      </c>
      <c r="Q89" s="37">
        <v>397418</v>
      </c>
      <c r="R89" s="37">
        <v>400643</v>
      </c>
      <c r="S89" s="37">
        <v>1391184</v>
      </c>
      <c r="T89" s="37">
        <v>125610</v>
      </c>
      <c r="U89" s="37">
        <v>411698</v>
      </c>
      <c r="V89" s="37">
        <v>498238</v>
      </c>
      <c r="W89" s="37">
        <v>437286</v>
      </c>
      <c r="X89" s="37">
        <v>475162</v>
      </c>
      <c r="Y89" s="37">
        <v>492290</v>
      </c>
      <c r="Z89" s="42">
        <v>274500</v>
      </c>
      <c r="AA89" s="41">
        <v>32354</v>
      </c>
      <c r="AB89" s="37">
        <v>7394</v>
      </c>
      <c r="AC89" s="37">
        <v>15561</v>
      </c>
      <c r="AD89" s="37">
        <v>73819</v>
      </c>
      <c r="AE89" s="37">
        <v>26435</v>
      </c>
      <c r="AF89" s="37">
        <v>21205</v>
      </c>
      <c r="AG89" s="37">
        <v>19286</v>
      </c>
      <c r="AH89" s="37">
        <v>73686</v>
      </c>
      <c r="AI89" s="37">
        <v>3144563</v>
      </c>
      <c r="AJ89" s="37">
        <v>578854</v>
      </c>
      <c r="AK89" s="37">
        <v>2675765</v>
      </c>
      <c r="AL89" s="42">
        <v>53576</v>
      </c>
      <c r="AO89" s="18"/>
    </row>
    <row r="90" spans="1:41" ht="14.25">
      <c r="A90" s="6">
        <v>320</v>
      </c>
      <c r="B90" s="11" t="s">
        <v>90</v>
      </c>
      <c r="C90" s="37">
        <v>2175607</v>
      </c>
      <c r="D90" s="37">
        <v>2484190</v>
      </c>
      <c r="E90" s="37">
        <v>2061931</v>
      </c>
      <c r="F90" s="37">
        <v>2182532</v>
      </c>
      <c r="G90" s="37">
        <v>2302112</v>
      </c>
      <c r="H90" s="37">
        <v>2016514</v>
      </c>
      <c r="I90" s="37">
        <v>2290307</v>
      </c>
      <c r="J90" s="37">
        <v>2146624</v>
      </c>
      <c r="K90" s="37">
        <v>1962620</v>
      </c>
      <c r="L90" s="37">
        <v>1961770</v>
      </c>
      <c r="M90" s="37">
        <v>205043</v>
      </c>
      <c r="N90" s="37">
        <v>1849566</v>
      </c>
      <c r="O90" s="41">
        <v>111580</v>
      </c>
      <c r="P90" s="37">
        <v>86166</v>
      </c>
      <c r="Q90" s="37">
        <v>67176</v>
      </c>
      <c r="R90" s="37">
        <v>67015</v>
      </c>
      <c r="S90" s="37">
        <v>267172</v>
      </c>
      <c r="T90" s="37">
        <v>19485</v>
      </c>
      <c r="U90" s="37">
        <v>73763</v>
      </c>
      <c r="V90" s="37">
        <v>84675</v>
      </c>
      <c r="W90" s="37">
        <v>69222</v>
      </c>
      <c r="X90" s="37">
        <v>79778</v>
      </c>
      <c r="Y90" s="37">
        <v>79951</v>
      </c>
      <c r="Z90" s="42">
        <v>39606</v>
      </c>
      <c r="AA90" s="41">
        <v>19583</v>
      </c>
      <c r="AB90" s="37">
        <v>4486</v>
      </c>
      <c r="AC90" s="37">
        <v>28515</v>
      </c>
      <c r="AD90" s="37">
        <v>43597</v>
      </c>
      <c r="AE90" s="37">
        <v>15995</v>
      </c>
      <c r="AF90" s="37">
        <v>12720</v>
      </c>
      <c r="AG90" s="37">
        <v>11711</v>
      </c>
      <c r="AH90" s="37">
        <v>44459</v>
      </c>
      <c r="AI90" s="37">
        <v>2070488</v>
      </c>
      <c r="AJ90" s="37">
        <v>379358</v>
      </c>
      <c r="AK90" s="37">
        <v>1753185</v>
      </c>
      <c r="AL90" s="42">
        <v>35265</v>
      </c>
      <c r="AO90" s="18"/>
    </row>
    <row r="91" spans="1:41" ht="14.25">
      <c r="A91" s="6">
        <v>241</v>
      </c>
      <c r="B91" s="11" t="s">
        <v>91</v>
      </c>
      <c r="C91" s="37">
        <v>2818662</v>
      </c>
      <c r="D91" s="37">
        <v>3173374</v>
      </c>
      <c r="E91" s="37">
        <v>2624775</v>
      </c>
      <c r="F91" s="37">
        <v>2652640</v>
      </c>
      <c r="G91" s="37">
        <v>2931590</v>
      </c>
      <c r="H91" s="37">
        <v>2567602</v>
      </c>
      <c r="I91" s="37">
        <v>2915923</v>
      </c>
      <c r="J91" s="37">
        <v>2733074</v>
      </c>
      <c r="K91" s="37">
        <v>2498964</v>
      </c>
      <c r="L91" s="37">
        <v>2498080</v>
      </c>
      <c r="M91" s="37">
        <v>545653</v>
      </c>
      <c r="N91" s="37">
        <v>2680161</v>
      </c>
      <c r="O91" s="41">
        <v>81301</v>
      </c>
      <c r="P91" s="37">
        <v>63349</v>
      </c>
      <c r="Q91" s="37">
        <v>46393</v>
      </c>
      <c r="R91" s="37">
        <v>45938</v>
      </c>
      <c r="S91" s="37">
        <v>217093</v>
      </c>
      <c r="T91" s="37">
        <v>704</v>
      </c>
      <c r="U91" s="37">
        <v>52281</v>
      </c>
      <c r="V91" s="37">
        <v>59317</v>
      </c>
      <c r="W91" s="37">
        <v>45398</v>
      </c>
      <c r="X91" s="37">
        <v>54901</v>
      </c>
      <c r="Y91" s="37">
        <v>54078</v>
      </c>
      <c r="Z91" s="42">
        <v>20724</v>
      </c>
      <c r="AA91" s="41">
        <v>18009</v>
      </c>
      <c r="AB91" s="37">
        <v>4159</v>
      </c>
      <c r="AC91" s="37">
        <v>23412</v>
      </c>
      <c r="AD91" s="37">
        <v>46784</v>
      </c>
      <c r="AE91" s="37">
        <v>14725</v>
      </c>
      <c r="AF91" s="37">
        <v>11666</v>
      </c>
      <c r="AG91" s="37">
        <v>10861</v>
      </c>
      <c r="AH91" s="37">
        <v>40837</v>
      </c>
      <c r="AI91" s="37">
        <v>1795865</v>
      </c>
      <c r="AJ91" s="37">
        <v>330104</v>
      </c>
      <c r="AK91" s="37">
        <v>1525659</v>
      </c>
      <c r="AL91" s="42">
        <v>30643</v>
      </c>
      <c r="AO91" s="18"/>
    </row>
    <row r="92" spans="1:41" ht="14.25">
      <c r="A92" s="6">
        <v>322</v>
      </c>
      <c r="B92" s="11" t="s">
        <v>92</v>
      </c>
      <c r="C92" s="37">
        <v>1749155</v>
      </c>
      <c r="D92" s="37">
        <v>1976378</v>
      </c>
      <c r="E92" s="37">
        <v>1652264</v>
      </c>
      <c r="F92" s="37">
        <v>1696256</v>
      </c>
      <c r="G92" s="37">
        <v>1825111</v>
      </c>
      <c r="H92" s="37">
        <v>1598559</v>
      </c>
      <c r="I92" s="37">
        <v>1815364</v>
      </c>
      <c r="J92" s="37">
        <v>1701560</v>
      </c>
      <c r="K92" s="37">
        <v>1555744</v>
      </c>
      <c r="L92" s="37">
        <v>1555196</v>
      </c>
      <c r="M92" s="37">
        <v>14997</v>
      </c>
      <c r="N92" s="37">
        <v>1368755</v>
      </c>
      <c r="O92" s="41">
        <v>81358</v>
      </c>
      <c r="P92" s="37">
        <v>61296</v>
      </c>
      <c r="Q92" s="37">
        <v>47447</v>
      </c>
      <c r="R92" s="37">
        <v>47024</v>
      </c>
      <c r="S92" s="37">
        <v>180070</v>
      </c>
      <c r="T92" s="37">
        <v>16122</v>
      </c>
      <c r="U92" s="37">
        <v>52784</v>
      </c>
      <c r="V92" s="37">
        <v>59379</v>
      </c>
      <c r="W92" s="37">
        <v>48742</v>
      </c>
      <c r="X92" s="37">
        <v>56102</v>
      </c>
      <c r="Y92" s="37">
        <v>55722</v>
      </c>
      <c r="Z92" s="42">
        <v>29120</v>
      </c>
      <c r="AA92" s="41">
        <v>15558</v>
      </c>
      <c r="AB92" s="37">
        <v>3658</v>
      </c>
      <c r="AC92" s="37">
        <v>16463</v>
      </c>
      <c r="AD92" s="37">
        <v>18946</v>
      </c>
      <c r="AE92" s="37">
        <v>12733</v>
      </c>
      <c r="AF92" s="37">
        <v>10021</v>
      </c>
      <c r="AG92" s="37">
        <v>9496</v>
      </c>
      <c r="AH92" s="37">
        <v>35198</v>
      </c>
      <c r="AI92" s="37">
        <v>1476428</v>
      </c>
      <c r="AJ92" s="37">
        <v>272183</v>
      </c>
      <c r="AK92" s="37">
        <v>1257951</v>
      </c>
      <c r="AL92" s="42">
        <v>25263</v>
      </c>
      <c r="AO92" s="18"/>
    </row>
    <row r="93" spans="1:41" ht="14.25">
      <c r="A93" s="6">
        <v>244</v>
      </c>
      <c r="B93" s="11" t="s">
        <v>93</v>
      </c>
      <c r="C93" s="37">
        <v>5465491</v>
      </c>
      <c r="D93" s="37">
        <v>6104012</v>
      </c>
      <c r="E93" s="37">
        <v>5031708</v>
      </c>
      <c r="F93" s="37">
        <v>5280679</v>
      </c>
      <c r="G93" s="37">
        <v>5637464</v>
      </c>
      <c r="H93" s="37">
        <v>4937046</v>
      </c>
      <c r="I93" s="37">
        <v>5606790</v>
      </c>
      <c r="J93" s="37">
        <v>5255213</v>
      </c>
      <c r="K93" s="37">
        <v>4805337</v>
      </c>
      <c r="L93" s="37">
        <v>4803665</v>
      </c>
      <c r="M93" s="37">
        <v>633880</v>
      </c>
      <c r="N93" s="37">
        <v>6359417</v>
      </c>
      <c r="O93" s="41">
        <v>252598</v>
      </c>
      <c r="P93" s="37">
        <v>201542</v>
      </c>
      <c r="Q93" s="37">
        <v>168329</v>
      </c>
      <c r="R93" s="37">
        <v>169974</v>
      </c>
      <c r="S93" s="37">
        <v>556129</v>
      </c>
      <c r="T93" s="37">
        <v>91308</v>
      </c>
      <c r="U93" s="37">
        <v>177468</v>
      </c>
      <c r="V93" s="37">
        <v>209910</v>
      </c>
      <c r="W93" s="37">
        <v>231661</v>
      </c>
      <c r="X93" s="37">
        <v>204490</v>
      </c>
      <c r="Y93" s="37">
        <v>210181</v>
      </c>
      <c r="Z93" s="42">
        <v>125664</v>
      </c>
      <c r="AA93" s="41">
        <v>15004</v>
      </c>
      <c r="AB93" s="37">
        <v>3466</v>
      </c>
      <c r="AC93" s="37">
        <v>21306</v>
      </c>
      <c r="AD93" s="37">
        <v>64054</v>
      </c>
      <c r="AE93" s="37">
        <v>12267</v>
      </c>
      <c r="AF93" s="37">
        <v>9801</v>
      </c>
      <c r="AG93" s="37">
        <v>8980</v>
      </c>
      <c r="AH93" s="37">
        <v>34112</v>
      </c>
      <c r="AI93" s="37">
        <v>1443841</v>
      </c>
      <c r="AJ93" s="37">
        <v>265933</v>
      </c>
      <c r="AK93" s="37">
        <v>1229251</v>
      </c>
      <c r="AL93" s="42">
        <v>24621</v>
      </c>
      <c r="AO93" s="18"/>
    </row>
    <row r="94" spans="1:41" ht="14.25">
      <c r="A94" s="6">
        <v>245</v>
      </c>
      <c r="B94" s="11" t="s">
        <v>94</v>
      </c>
      <c r="C94" s="37">
        <v>12530467</v>
      </c>
      <c r="D94" s="37">
        <v>14089112</v>
      </c>
      <c r="E94" s="37">
        <v>11699978</v>
      </c>
      <c r="F94" s="37">
        <v>12148633</v>
      </c>
      <c r="G94" s="37">
        <v>13031791</v>
      </c>
      <c r="H94" s="37">
        <v>11413717</v>
      </c>
      <c r="I94" s="37">
        <v>12962217</v>
      </c>
      <c r="J94" s="37">
        <v>12149501</v>
      </c>
      <c r="K94" s="37">
        <v>11108941</v>
      </c>
      <c r="L94" s="37">
        <v>11104939</v>
      </c>
      <c r="M94" s="37">
        <v>239160</v>
      </c>
      <c r="N94" s="37">
        <v>12545658</v>
      </c>
      <c r="O94" s="41">
        <v>1012294</v>
      </c>
      <c r="P94" s="37">
        <v>805713</v>
      </c>
      <c r="Q94" s="37">
        <v>653492</v>
      </c>
      <c r="R94" s="37">
        <v>656288</v>
      </c>
      <c r="S94" s="37">
        <v>2392183</v>
      </c>
      <c r="T94" s="37">
        <v>270791</v>
      </c>
      <c r="U94" s="37">
        <v>702476</v>
      </c>
      <c r="V94" s="37">
        <v>819442</v>
      </c>
      <c r="W94" s="37">
        <v>715805</v>
      </c>
      <c r="X94" s="37">
        <v>781308</v>
      </c>
      <c r="Y94" s="37">
        <v>793834</v>
      </c>
      <c r="Z94" s="42">
        <v>433304</v>
      </c>
      <c r="AA94" s="41">
        <v>48183</v>
      </c>
      <c r="AB94" s="37">
        <v>10976</v>
      </c>
      <c r="AC94" s="37">
        <v>-120023</v>
      </c>
      <c r="AD94" s="37">
        <v>40671</v>
      </c>
      <c r="AE94" s="37">
        <v>39349</v>
      </c>
      <c r="AF94" s="37">
        <v>31655</v>
      </c>
      <c r="AG94" s="37">
        <v>28647</v>
      </c>
      <c r="AH94" s="37">
        <v>109835</v>
      </c>
      <c r="AI94" s="37">
        <v>4539089</v>
      </c>
      <c r="AJ94" s="37">
        <v>837088</v>
      </c>
      <c r="AK94" s="37">
        <v>3869821</v>
      </c>
      <c r="AL94" s="42">
        <v>77335</v>
      </c>
      <c r="AO94" s="18"/>
    </row>
    <row r="95" spans="1:41" ht="14.25">
      <c r="A95" s="6">
        <v>249</v>
      </c>
      <c r="B95" s="15" t="s">
        <v>95</v>
      </c>
      <c r="C95" s="37">
        <v>2744014</v>
      </c>
      <c r="D95" s="37">
        <v>3100867</v>
      </c>
      <c r="E95" s="37">
        <v>2596489</v>
      </c>
      <c r="F95" s="37">
        <v>2664995</v>
      </c>
      <c r="G95" s="37">
        <v>2862328</v>
      </c>
      <c r="H95" s="37">
        <v>2507029</v>
      </c>
      <c r="I95" s="37">
        <v>2847107</v>
      </c>
      <c r="J95" s="37">
        <v>2668560</v>
      </c>
      <c r="K95" s="37">
        <v>2439901</v>
      </c>
      <c r="L95" s="37">
        <v>2439049</v>
      </c>
      <c r="M95" s="37">
        <v>-20478</v>
      </c>
      <c r="N95" s="37">
        <v>2084934</v>
      </c>
      <c r="O95" s="41">
        <v>240401</v>
      </c>
      <c r="P95" s="37">
        <v>185281</v>
      </c>
      <c r="Q95" s="37">
        <v>145861</v>
      </c>
      <c r="R95" s="37">
        <v>145799</v>
      </c>
      <c r="S95" s="37">
        <v>566915</v>
      </c>
      <c r="T95" s="37">
        <v>46017</v>
      </c>
      <c r="U95" s="37">
        <v>158959</v>
      </c>
      <c r="V95" s="37">
        <v>183647</v>
      </c>
      <c r="W95" s="37">
        <v>159870</v>
      </c>
      <c r="X95" s="37">
        <v>174093</v>
      </c>
      <c r="Y95" s="37">
        <v>175320</v>
      </c>
      <c r="Z95" s="42">
        <v>89361</v>
      </c>
      <c r="AA95" s="41">
        <v>12208</v>
      </c>
      <c r="AB95" s="37">
        <v>2871</v>
      </c>
      <c r="AC95" s="37">
        <v>13904</v>
      </c>
      <c r="AD95" s="37">
        <v>7455</v>
      </c>
      <c r="AE95" s="37">
        <v>9980</v>
      </c>
      <c r="AF95" s="37">
        <v>7816</v>
      </c>
      <c r="AG95" s="37">
        <v>7444</v>
      </c>
      <c r="AH95" s="37">
        <v>27565</v>
      </c>
      <c r="AI95" s="37">
        <v>1134395</v>
      </c>
      <c r="AJ95" s="37">
        <v>209390</v>
      </c>
      <c r="AK95" s="37">
        <v>967761</v>
      </c>
      <c r="AL95" s="42">
        <v>19421</v>
      </c>
      <c r="AO95" s="18"/>
    </row>
    <row r="96" spans="1:41" ht="14.25">
      <c r="A96" s="6">
        <v>250</v>
      </c>
      <c r="B96" s="11" t="s">
        <v>96</v>
      </c>
      <c r="C96" s="37">
        <v>480521</v>
      </c>
      <c r="D96" s="37">
        <v>536129</v>
      </c>
      <c r="E96" s="37">
        <v>453987</v>
      </c>
      <c r="F96" s="37">
        <v>428991</v>
      </c>
      <c r="G96" s="37">
        <v>496133</v>
      </c>
      <c r="H96" s="37">
        <v>434511</v>
      </c>
      <c r="I96" s="37">
        <v>493449</v>
      </c>
      <c r="J96" s="37">
        <v>462518</v>
      </c>
      <c r="K96" s="37">
        <v>422925</v>
      </c>
      <c r="L96" s="37">
        <v>422787</v>
      </c>
      <c r="M96" s="37">
        <v>21181</v>
      </c>
      <c r="N96" s="37">
        <v>373793</v>
      </c>
      <c r="O96" s="41">
        <v>60311</v>
      </c>
      <c r="P96" s="37">
        <v>46887</v>
      </c>
      <c r="Q96" s="37">
        <v>37796</v>
      </c>
      <c r="R96" s="37">
        <v>37848</v>
      </c>
      <c r="S96" s="37">
        <v>133427</v>
      </c>
      <c r="T96" s="37">
        <v>16201</v>
      </c>
      <c r="U96" s="37">
        <v>40709</v>
      </c>
      <c r="V96" s="37">
        <v>47225</v>
      </c>
      <c r="W96" s="37">
        <v>40275</v>
      </c>
      <c r="X96" s="37">
        <v>44999</v>
      </c>
      <c r="Y96" s="37">
        <v>45618</v>
      </c>
      <c r="Z96" s="42">
        <v>25634</v>
      </c>
      <c r="AA96" s="41">
        <v>2527</v>
      </c>
      <c r="AB96" s="37">
        <v>585</v>
      </c>
      <c r="AC96" s="37">
        <v>4442</v>
      </c>
      <c r="AD96" s="37">
        <v>-1801</v>
      </c>
      <c r="AE96" s="37">
        <v>2066</v>
      </c>
      <c r="AF96" s="37">
        <v>1637</v>
      </c>
      <c r="AG96" s="37">
        <v>1526</v>
      </c>
      <c r="AH96" s="37">
        <v>5730</v>
      </c>
      <c r="AI96" s="37">
        <v>234813</v>
      </c>
      <c r="AJ96" s="37">
        <v>43340</v>
      </c>
      <c r="AK96" s="37">
        <v>200336</v>
      </c>
      <c r="AL96" s="42">
        <v>4012</v>
      </c>
      <c r="AO96" s="18"/>
    </row>
    <row r="97" spans="1:41" ht="14.25">
      <c r="A97" s="6">
        <v>256</v>
      </c>
      <c r="B97" s="11" t="s">
        <v>97</v>
      </c>
      <c r="C97" s="37">
        <v>358426</v>
      </c>
      <c r="D97" s="37">
        <v>400701</v>
      </c>
      <c r="E97" s="37">
        <v>341512</v>
      </c>
      <c r="F97" s="37">
        <v>343892</v>
      </c>
      <c r="G97" s="37">
        <v>369127</v>
      </c>
      <c r="H97" s="37">
        <v>323271</v>
      </c>
      <c r="I97" s="37">
        <v>367100</v>
      </c>
      <c r="J97" s="37">
        <v>344086</v>
      </c>
      <c r="K97" s="37">
        <v>314621</v>
      </c>
      <c r="L97" s="37">
        <v>314521</v>
      </c>
      <c r="M97" s="37">
        <v>59216</v>
      </c>
      <c r="N97" s="37">
        <v>358738</v>
      </c>
      <c r="O97" s="41">
        <v>53034</v>
      </c>
      <c r="P97" s="37">
        <v>40472</v>
      </c>
      <c r="Q97" s="37">
        <v>32552</v>
      </c>
      <c r="R97" s="37">
        <v>32723</v>
      </c>
      <c r="S97" s="37">
        <v>124193</v>
      </c>
      <c r="T97" s="37">
        <v>11931</v>
      </c>
      <c r="U97" s="37">
        <v>35020</v>
      </c>
      <c r="V97" s="37">
        <v>41006</v>
      </c>
      <c r="W97" s="37">
        <v>34890</v>
      </c>
      <c r="X97" s="37">
        <v>38915</v>
      </c>
      <c r="Y97" s="37">
        <v>39519</v>
      </c>
      <c r="Z97" s="42">
        <v>20603</v>
      </c>
      <c r="AA97" s="41">
        <v>1819</v>
      </c>
      <c r="AB97" s="37">
        <v>428</v>
      </c>
      <c r="AC97" s="37">
        <v>3184</v>
      </c>
      <c r="AD97" s="37">
        <v>-266</v>
      </c>
      <c r="AE97" s="37">
        <v>1487</v>
      </c>
      <c r="AF97" s="37">
        <v>1168</v>
      </c>
      <c r="AG97" s="37">
        <v>1112</v>
      </c>
      <c r="AH97" s="37">
        <v>4111</v>
      </c>
      <c r="AI97" s="37">
        <v>170874</v>
      </c>
      <c r="AJ97" s="37">
        <v>31520</v>
      </c>
      <c r="AK97" s="37">
        <v>145675</v>
      </c>
      <c r="AL97" s="42">
        <v>2925</v>
      </c>
      <c r="AO97" s="18"/>
    </row>
    <row r="98" spans="1:41" ht="14.25">
      <c r="A98" s="6">
        <v>257</v>
      </c>
      <c r="B98" s="11" t="s">
        <v>98</v>
      </c>
      <c r="C98" s="37">
        <v>15171824</v>
      </c>
      <c r="D98" s="37">
        <v>17076306</v>
      </c>
      <c r="E98" s="37">
        <v>14197854</v>
      </c>
      <c r="F98" s="37">
        <v>14682422</v>
      </c>
      <c r="G98" s="37">
        <v>15793333</v>
      </c>
      <c r="H98" s="37">
        <v>13832274</v>
      </c>
      <c r="I98" s="37">
        <v>15709225</v>
      </c>
      <c r="J98" s="37">
        <v>14724052</v>
      </c>
      <c r="K98" s="37">
        <v>13462968</v>
      </c>
      <c r="L98" s="37">
        <v>13457987</v>
      </c>
      <c r="M98" s="37">
        <v>2837634</v>
      </c>
      <c r="N98" s="37">
        <v>17386587</v>
      </c>
      <c r="O98" s="41">
        <v>717094</v>
      </c>
      <c r="P98" s="37">
        <v>548264</v>
      </c>
      <c r="Q98" s="37">
        <v>416168</v>
      </c>
      <c r="R98" s="37">
        <v>413595</v>
      </c>
      <c r="S98" s="37">
        <v>1789496</v>
      </c>
      <c r="T98" s="37">
        <v>86950</v>
      </c>
      <c r="U98" s="37">
        <v>465921</v>
      </c>
      <c r="V98" s="37">
        <v>527614</v>
      </c>
      <c r="W98" s="37">
        <v>468440</v>
      </c>
      <c r="X98" s="37">
        <v>496764</v>
      </c>
      <c r="Y98" s="37">
        <v>492189</v>
      </c>
      <c r="Z98" s="42">
        <v>221019</v>
      </c>
      <c r="AA98" s="41">
        <v>47558</v>
      </c>
      <c r="AB98" s="37">
        <v>11266</v>
      </c>
      <c r="AC98" s="37">
        <v>83710</v>
      </c>
      <c r="AD98" s="37">
        <v>71704</v>
      </c>
      <c r="AE98" s="37">
        <v>38875</v>
      </c>
      <c r="AF98" s="37">
        <v>30451</v>
      </c>
      <c r="AG98" s="37">
        <v>29032</v>
      </c>
      <c r="AH98" s="37">
        <v>107350</v>
      </c>
      <c r="AI98" s="37">
        <v>4572712</v>
      </c>
      <c r="AJ98" s="37">
        <v>842333</v>
      </c>
      <c r="AK98" s="37">
        <v>3892765</v>
      </c>
      <c r="AL98" s="42">
        <v>78265</v>
      </c>
      <c r="AO98" s="18"/>
    </row>
    <row r="99" spans="1:41" ht="14.25">
      <c r="A99" s="6">
        <v>260</v>
      </c>
      <c r="B99" s="11" t="s">
        <v>99</v>
      </c>
      <c r="C99" s="37">
        <v>2886322</v>
      </c>
      <c r="D99" s="37">
        <v>3212821</v>
      </c>
      <c r="E99" s="37">
        <v>2642938</v>
      </c>
      <c r="F99" s="37">
        <v>2689880</v>
      </c>
      <c r="G99" s="37">
        <v>2946870</v>
      </c>
      <c r="H99" s="37">
        <v>2580758</v>
      </c>
      <c r="I99" s="37">
        <v>2930209</v>
      </c>
      <c r="J99" s="37">
        <v>2746675</v>
      </c>
      <c r="K99" s="37">
        <v>2511437</v>
      </c>
      <c r="L99" s="37">
        <v>2510795</v>
      </c>
      <c r="M99" s="37">
        <v>-152357</v>
      </c>
      <c r="N99" s="37">
        <v>1842211</v>
      </c>
      <c r="O99" s="41">
        <v>238991</v>
      </c>
      <c r="P99" s="37">
        <v>184840</v>
      </c>
      <c r="Q99" s="37">
        <v>146428</v>
      </c>
      <c r="R99" s="37">
        <v>146238</v>
      </c>
      <c r="S99" s="37">
        <v>542308</v>
      </c>
      <c r="T99" s="37">
        <v>56088</v>
      </c>
      <c r="U99" s="37">
        <v>159647</v>
      </c>
      <c r="V99" s="37">
        <v>183478</v>
      </c>
      <c r="W99" s="37">
        <v>160986</v>
      </c>
      <c r="X99" s="37">
        <v>174457</v>
      </c>
      <c r="Y99" s="37">
        <v>175590</v>
      </c>
      <c r="Z99" s="42">
        <v>94334</v>
      </c>
      <c r="AA99" s="41">
        <v>15487</v>
      </c>
      <c r="AB99" s="37">
        <v>3619</v>
      </c>
      <c r="AC99" s="37">
        <v>27882</v>
      </c>
      <c r="AD99" s="37">
        <v>21823</v>
      </c>
      <c r="AE99" s="37">
        <v>12625</v>
      </c>
      <c r="AF99" s="37">
        <v>9932</v>
      </c>
      <c r="AG99" s="37">
        <v>9336</v>
      </c>
      <c r="AH99" s="37">
        <v>34942</v>
      </c>
      <c r="AI99" s="37">
        <v>1445273</v>
      </c>
      <c r="AJ99" s="37">
        <v>266649</v>
      </c>
      <c r="AK99" s="37">
        <v>1232496</v>
      </c>
      <c r="AL99" s="42">
        <v>24699</v>
      </c>
      <c r="AO99" s="18"/>
    </row>
    <row r="100" spans="1:41" ht="14.25">
      <c r="A100" s="6">
        <v>261</v>
      </c>
      <c r="B100" s="11" t="s">
        <v>100</v>
      </c>
      <c r="C100" s="37">
        <v>1716670</v>
      </c>
      <c r="D100" s="37">
        <v>1973585</v>
      </c>
      <c r="E100" s="37">
        <v>1660088</v>
      </c>
      <c r="F100" s="37">
        <v>1656535</v>
      </c>
      <c r="G100" s="37">
        <v>1836276</v>
      </c>
      <c r="H100" s="37">
        <v>1608464</v>
      </c>
      <c r="I100" s="37">
        <v>1827197</v>
      </c>
      <c r="J100" s="37">
        <v>1712416</v>
      </c>
      <c r="K100" s="37">
        <v>1565637</v>
      </c>
      <c r="L100" s="37">
        <v>1564843</v>
      </c>
      <c r="M100" s="37">
        <v>206626</v>
      </c>
      <c r="N100" s="37">
        <v>1685048</v>
      </c>
      <c r="O100" s="41">
        <v>347031</v>
      </c>
      <c r="P100" s="37">
        <v>262659</v>
      </c>
      <c r="Q100" s="37">
        <v>211887</v>
      </c>
      <c r="R100" s="37">
        <v>217945</v>
      </c>
      <c r="S100" s="37">
        <v>1005937</v>
      </c>
      <c r="T100" s="37">
        <v>74888</v>
      </c>
      <c r="U100" s="37">
        <v>227372</v>
      </c>
      <c r="V100" s="37">
        <v>275222</v>
      </c>
      <c r="W100" s="37">
        <v>231209</v>
      </c>
      <c r="X100" s="37">
        <v>258995</v>
      </c>
      <c r="Y100" s="37">
        <v>264798</v>
      </c>
      <c r="Z100" s="42">
        <v>106555</v>
      </c>
      <c r="AA100" s="41">
        <v>26321</v>
      </c>
      <c r="AB100" s="37">
        <v>6171</v>
      </c>
      <c r="AC100" s="37">
        <v>3250</v>
      </c>
      <c r="AD100" s="37">
        <v>44389</v>
      </c>
      <c r="AE100" s="37">
        <v>21488</v>
      </c>
      <c r="AF100" s="37">
        <v>17083</v>
      </c>
      <c r="AG100" s="37">
        <v>15869</v>
      </c>
      <c r="AH100" s="37">
        <v>59648</v>
      </c>
      <c r="AI100" s="37">
        <v>2835268</v>
      </c>
      <c r="AJ100" s="37">
        <v>518954</v>
      </c>
      <c r="AK100" s="37">
        <v>2398059</v>
      </c>
      <c r="AL100" s="42">
        <v>48346</v>
      </c>
      <c r="AO100" s="18"/>
    </row>
    <row r="101" spans="1:41" ht="14.25">
      <c r="A101" s="6">
        <v>263</v>
      </c>
      <c r="B101" s="15" t="s">
        <v>101</v>
      </c>
      <c r="C101" s="37">
        <v>1983895</v>
      </c>
      <c r="D101" s="37">
        <v>2227559</v>
      </c>
      <c r="E101" s="37">
        <v>1838935</v>
      </c>
      <c r="F101" s="37">
        <v>1846843</v>
      </c>
      <c r="G101" s="37">
        <v>2051538</v>
      </c>
      <c r="H101" s="37">
        <v>1796773</v>
      </c>
      <c r="I101" s="37">
        <v>2040353</v>
      </c>
      <c r="J101" s="37">
        <v>1912467</v>
      </c>
      <c r="K101" s="37">
        <v>1748650</v>
      </c>
      <c r="L101" s="37">
        <v>1748060</v>
      </c>
      <c r="M101" s="37">
        <v>-293717</v>
      </c>
      <c r="N101" s="37">
        <v>1191878</v>
      </c>
      <c r="O101" s="41">
        <v>186808</v>
      </c>
      <c r="P101" s="37">
        <v>145844</v>
      </c>
      <c r="Q101" s="37">
        <v>114758</v>
      </c>
      <c r="R101" s="37">
        <v>114732</v>
      </c>
      <c r="S101" s="37">
        <v>440850</v>
      </c>
      <c r="T101" s="37">
        <v>42088</v>
      </c>
      <c r="U101" s="37">
        <v>125629</v>
      </c>
      <c r="V101" s="37">
        <v>144333</v>
      </c>
      <c r="W101" s="37">
        <v>119754</v>
      </c>
      <c r="X101" s="37">
        <v>136630</v>
      </c>
      <c r="Y101" s="37">
        <v>137223</v>
      </c>
      <c r="Z101" s="42">
        <v>71054</v>
      </c>
      <c r="AA101" s="41">
        <v>8249</v>
      </c>
      <c r="AB101" s="37">
        <v>1901</v>
      </c>
      <c r="AC101" s="37">
        <v>11306</v>
      </c>
      <c r="AD101" s="37">
        <v>30076</v>
      </c>
      <c r="AE101" s="37">
        <v>6748</v>
      </c>
      <c r="AF101" s="37">
        <v>5375</v>
      </c>
      <c r="AG101" s="37">
        <v>4955</v>
      </c>
      <c r="AH101" s="37">
        <v>18745</v>
      </c>
      <c r="AI101" s="37">
        <v>776695</v>
      </c>
      <c r="AJ101" s="37">
        <v>143244</v>
      </c>
      <c r="AK101" s="37">
        <v>662148</v>
      </c>
      <c r="AL101" s="42">
        <v>13254</v>
      </c>
      <c r="AO101" s="18"/>
    </row>
    <row r="102" spans="1:41" ht="14.25">
      <c r="A102" s="6">
        <v>265</v>
      </c>
      <c r="B102" s="11" t="s">
        <v>102</v>
      </c>
      <c r="C102" s="37">
        <v>247119</v>
      </c>
      <c r="D102" s="37">
        <v>271959</v>
      </c>
      <c r="E102" s="37">
        <v>226636</v>
      </c>
      <c r="F102" s="37">
        <v>238641</v>
      </c>
      <c r="G102" s="37">
        <v>250601</v>
      </c>
      <c r="H102" s="37">
        <v>219454</v>
      </c>
      <c r="I102" s="37">
        <v>249181</v>
      </c>
      <c r="J102" s="37">
        <v>233576</v>
      </c>
      <c r="K102" s="37">
        <v>213591</v>
      </c>
      <c r="L102" s="37">
        <v>213543</v>
      </c>
      <c r="M102" s="37">
        <v>-21896</v>
      </c>
      <c r="N102" s="37">
        <v>168710</v>
      </c>
      <c r="O102" s="41">
        <v>56847</v>
      </c>
      <c r="P102" s="37">
        <v>43256</v>
      </c>
      <c r="Q102" s="37">
        <v>34785</v>
      </c>
      <c r="R102" s="37">
        <v>34961</v>
      </c>
      <c r="S102" s="37">
        <v>132430</v>
      </c>
      <c r="T102" s="37">
        <v>12928</v>
      </c>
      <c r="U102" s="37">
        <v>37453</v>
      </c>
      <c r="V102" s="37">
        <v>43806</v>
      </c>
      <c r="W102" s="37">
        <v>28267</v>
      </c>
      <c r="X102" s="37">
        <v>41169</v>
      </c>
      <c r="Y102" s="37">
        <v>41776</v>
      </c>
      <c r="Z102" s="42">
        <v>21838</v>
      </c>
      <c r="AA102" s="41">
        <v>1890</v>
      </c>
      <c r="AB102" s="37">
        <v>446</v>
      </c>
      <c r="AC102" s="37">
        <v>2529</v>
      </c>
      <c r="AD102" s="37">
        <v>4458</v>
      </c>
      <c r="AE102" s="37">
        <v>1549</v>
      </c>
      <c r="AF102" s="37">
        <v>1202</v>
      </c>
      <c r="AG102" s="37">
        <v>1167</v>
      </c>
      <c r="AH102" s="37">
        <v>4257</v>
      </c>
      <c r="AI102" s="37">
        <v>179609</v>
      </c>
      <c r="AJ102" s="37">
        <v>33109</v>
      </c>
      <c r="AK102" s="37">
        <v>153003</v>
      </c>
      <c r="AL102" s="42">
        <v>3078</v>
      </c>
      <c r="AO102" s="18"/>
    </row>
    <row r="103" spans="1:41" ht="14.25">
      <c r="A103" s="6">
        <v>271</v>
      </c>
      <c r="B103" s="11" t="s">
        <v>103</v>
      </c>
      <c r="C103" s="37">
        <v>2157911</v>
      </c>
      <c r="D103" s="37">
        <v>2411730</v>
      </c>
      <c r="E103" s="37">
        <v>1991217</v>
      </c>
      <c r="F103" s="37">
        <v>2085048</v>
      </c>
      <c r="G103" s="37">
        <v>2227201</v>
      </c>
      <c r="H103" s="37">
        <v>1950567</v>
      </c>
      <c r="I103" s="37">
        <v>2215112</v>
      </c>
      <c r="J103" s="37">
        <v>2076243</v>
      </c>
      <c r="K103" s="37">
        <v>1898482</v>
      </c>
      <c r="L103" s="37">
        <v>1897861</v>
      </c>
      <c r="M103" s="37">
        <v>-7124</v>
      </c>
      <c r="N103" s="37">
        <v>1708710</v>
      </c>
      <c r="O103" s="41">
        <v>163707</v>
      </c>
      <c r="P103" s="37">
        <v>128434</v>
      </c>
      <c r="Q103" s="37">
        <v>100200</v>
      </c>
      <c r="R103" s="37">
        <v>99571</v>
      </c>
      <c r="S103" s="37">
        <v>369738</v>
      </c>
      <c r="T103" s="37">
        <v>38078</v>
      </c>
      <c r="U103" s="37">
        <v>110624</v>
      </c>
      <c r="V103" s="37">
        <v>125280</v>
      </c>
      <c r="W103" s="37">
        <v>74941</v>
      </c>
      <c r="X103" s="37">
        <v>117341</v>
      </c>
      <c r="Y103" s="37">
        <v>117030</v>
      </c>
      <c r="Z103" s="42">
        <v>62984</v>
      </c>
      <c r="AA103" s="41">
        <v>11373</v>
      </c>
      <c r="AB103" s="37">
        <v>2690</v>
      </c>
      <c r="AC103" s="37">
        <v>11078</v>
      </c>
      <c r="AD103" s="37">
        <v>3935</v>
      </c>
      <c r="AE103" s="37">
        <v>9319</v>
      </c>
      <c r="AF103" s="37">
        <v>7386</v>
      </c>
      <c r="AG103" s="37">
        <v>6950</v>
      </c>
      <c r="AH103" s="37">
        <v>25813</v>
      </c>
      <c r="AI103" s="37">
        <v>1123162</v>
      </c>
      <c r="AJ103" s="37">
        <v>206600</v>
      </c>
      <c r="AK103" s="37">
        <v>954769</v>
      </c>
      <c r="AL103" s="42">
        <v>19210</v>
      </c>
      <c r="AO103" s="18"/>
    </row>
    <row r="104" spans="1:41" ht="14.25">
      <c r="A104" s="6">
        <v>272</v>
      </c>
      <c r="B104" s="11" t="s">
        <v>104</v>
      </c>
      <c r="C104" s="37">
        <v>14418870</v>
      </c>
      <c r="D104" s="37">
        <v>16449096</v>
      </c>
      <c r="E104" s="37">
        <v>13729200</v>
      </c>
      <c r="F104" s="37">
        <v>14263531</v>
      </c>
      <c r="G104" s="37">
        <v>15333080</v>
      </c>
      <c r="H104" s="37">
        <v>13430432</v>
      </c>
      <c r="I104" s="37">
        <v>15256760</v>
      </c>
      <c r="J104" s="37">
        <v>14298603</v>
      </c>
      <c r="K104" s="37">
        <v>13073695</v>
      </c>
      <c r="L104" s="37">
        <v>13067452</v>
      </c>
      <c r="M104" s="37">
        <v>-73458</v>
      </c>
      <c r="N104" s="37">
        <v>13308665</v>
      </c>
      <c r="O104" s="41">
        <v>1374799</v>
      </c>
      <c r="P104" s="37">
        <v>1062796</v>
      </c>
      <c r="Q104" s="37">
        <v>827264</v>
      </c>
      <c r="R104" s="37">
        <v>826926</v>
      </c>
      <c r="S104" s="37">
        <v>3257983</v>
      </c>
      <c r="T104" s="37">
        <v>254068</v>
      </c>
      <c r="U104" s="37">
        <v>904354</v>
      </c>
      <c r="V104" s="37">
        <v>1043819</v>
      </c>
      <c r="W104" s="37">
        <v>894288</v>
      </c>
      <c r="X104" s="37">
        <v>987734</v>
      </c>
      <c r="Y104" s="37">
        <v>992462</v>
      </c>
      <c r="Z104" s="42">
        <v>496710</v>
      </c>
      <c r="AA104" s="41">
        <v>71607</v>
      </c>
      <c r="AB104" s="37">
        <v>17004</v>
      </c>
      <c r="AC104" s="37">
        <v>35989</v>
      </c>
      <c r="AD104" s="37">
        <v>222055</v>
      </c>
      <c r="AE104" s="37">
        <v>58610</v>
      </c>
      <c r="AF104" s="37">
        <v>45312</v>
      </c>
      <c r="AG104" s="37">
        <v>44153</v>
      </c>
      <c r="AH104" s="37">
        <v>160995</v>
      </c>
      <c r="AI104" s="37">
        <v>6706239</v>
      </c>
      <c r="AJ104" s="37">
        <v>1237272</v>
      </c>
      <c r="AK104" s="37">
        <v>5717744</v>
      </c>
      <c r="AL104" s="42">
        <v>114993</v>
      </c>
      <c r="AO104" s="18"/>
    </row>
    <row r="105" spans="1:41" ht="14.25">
      <c r="A105" s="6">
        <v>273</v>
      </c>
      <c r="B105" s="11" t="s">
        <v>105</v>
      </c>
      <c r="C105" s="37">
        <v>966711</v>
      </c>
      <c r="D105" s="37">
        <v>1097103</v>
      </c>
      <c r="E105" s="37">
        <v>906982</v>
      </c>
      <c r="F105" s="37">
        <v>920685</v>
      </c>
      <c r="G105" s="37">
        <v>1014475</v>
      </c>
      <c r="H105" s="37">
        <v>888565</v>
      </c>
      <c r="I105" s="37">
        <v>1009158</v>
      </c>
      <c r="J105" s="37">
        <v>945855</v>
      </c>
      <c r="K105" s="37">
        <v>864797</v>
      </c>
      <c r="L105" s="37">
        <v>864460</v>
      </c>
      <c r="M105" s="37">
        <v>-18957</v>
      </c>
      <c r="N105" s="37">
        <v>739677</v>
      </c>
      <c r="O105" s="41">
        <v>65931</v>
      </c>
      <c r="P105" s="37">
        <v>51150</v>
      </c>
      <c r="Q105" s="37">
        <v>40379</v>
      </c>
      <c r="R105" s="37">
        <v>40424</v>
      </c>
      <c r="S105" s="37">
        <v>155553</v>
      </c>
      <c r="T105" s="37">
        <v>14803</v>
      </c>
      <c r="U105" s="37">
        <v>44073</v>
      </c>
      <c r="V105" s="37">
        <v>50831</v>
      </c>
      <c r="W105" s="37">
        <v>44706</v>
      </c>
      <c r="X105" s="37">
        <v>48291</v>
      </c>
      <c r="Y105" s="37">
        <v>48604</v>
      </c>
      <c r="Z105" s="42">
        <v>25118</v>
      </c>
      <c r="AA105" s="41">
        <v>16267</v>
      </c>
      <c r="AB105" s="37">
        <v>3738</v>
      </c>
      <c r="AC105" s="37">
        <v>-113419</v>
      </c>
      <c r="AD105" s="37">
        <v>-15200</v>
      </c>
      <c r="AE105" s="37">
        <v>13300</v>
      </c>
      <c r="AF105" s="37">
        <v>10530</v>
      </c>
      <c r="AG105" s="37">
        <v>9815</v>
      </c>
      <c r="AH105" s="37">
        <v>36878</v>
      </c>
      <c r="AI105" s="37">
        <v>1526481</v>
      </c>
      <c r="AJ105" s="37">
        <v>281578</v>
      </c>
      <c r="AK105" s="37">
        <v>1301548</v>
      </c>
      <c r="AL105" s="42">
        <v>26070</v>
      </c>
      <c r="AO105" s="18"/>
    </row>
    <row r="106" spans="1:41" ht="14.25">
      <c r="A106" s="6">
        <v>275</v>
      </c>
      <c r="B106" s="11" t="s">
        <v>106</v>
      </c>
      <c r="C106" s="37">
        <v>679109</v>
      </c>
      <c r="D106" s="37">
        <v>750186</v>
      </c>
      <c r="E106" s="37">
        <v>594398</v>
      </c>
      <c r="F106" s="37">
        <v>619446</v>
      </c>
      <c r="G106" s="37">
        <v>690254</v>
      </c>
      <c r="H106" s="37">
        <v>604451</v>
      </c>
      <c r="I106" s="37">
        <v>686358</v>
      </c>
      <c r="J106" s="37">
        <v>643345</v>
      </c>
      <c r="K106" s="37">
        <v>588289</v>
      </c>
      <c r="L106" s="37">
        <v>588145</v>
      </c>
      <c r="M106" s="37">
        <v>132698</v>
      </c>
      <c r="N106" s="37">
        <v>693100</v>
      </c>
      <c r="O106" s="41">
        <v>70956</v>
      </c>
      <c r="P106" s="37">
        <v>54843</v>
      </c>
      <c r="Q106" s="37">
        <v>43961</v>
      </c>
      <c r="R106" s="37">
        <v>44054</v>
      </c>
      <c r="S106" s="37">
        <v>161858</v>
      </c>
      <c r="T106" s="37">
        <v>17346</v>
      </c>
      <c r="U106" s="37">
        <v>47488</v>
      </c>
      <c r="V106" s="37">
        <v>55136</v>
      </c>
      <c r="W106" s="37">
        <v>46182</v>
      </c>
      <c r="X106" s="37">
        <v>52374</v>
      </c>
      <c r="Y106" s="37">
        <v>53023</v>
      </c>
      <c r="Z106" s="42">
        <v>28653</v>
      </c>
      <c r="AA106" s="41">
        <v>3830</v>
      </c>
      <c r="AB106" s="37">
        <v>917</v>
      </c>
      <c r="AC106" s="37">
        <v>5246</v>
      </c>
      <c r="AD106" s="37">
        <v>9108</v>
      </c>
      <c r="AE106" s="37">
        <v>3133</v>
      </c>
      <c r="AF106" s="37">
        <v>2446</v>
      </c>
      <c r="AG106" s="37">
        <v>2356</v>
      </c>
      <c r="AH106" s="37">
        <v>8630</v>
      </c>
      <c r="AI106" s="37">
        <v>360073</v>
      </c>
      <c r="AJ106" s="37">
        <v>66415</v>
      </c>
      <c r="AK106" s="37">
        <v>306926</v>
      </c>
      <c r="AL106" s="42">
        <v>6172</v>
      </c>
      <c r="AO106" s="18"/>
    </row>
    <row r="107" spans="1:41" ht="14.25">
      <c r="A107" s="6">
        <v>276</v>
      </c>
      <c r="B107" s="13" t="s">
        <v>107</v>
      </c>
      <c r="C107" s="37">
        <v>4264486</v>
      </c>
      <c r="D107" s="37">
        <v>4738602</v>
      </c>
      <c r="E107" s="37">
        <v>3938008</v>
      </c>
      <c r="F107" s="37">
        <v>4119297</v>
      </c>
      <c r="G107" s="37">
        <v>4393813</v>
      </c>
      <c r="H107" s="37">
        <v>3847794</v>
      </c>
      <c r="I107" s="37">
        <v>4370149</v>
      </c>
      <c r="J107" s="37">
        <v>4096013</v>
      </c>
      <c r="K107" s="37">
        <v>3745589</v>
      </c>
      <c r="L107" s="37">
        <v>3744293</v>
      </c>
      <c r="M107" s="37">
        <v>251726</v>
      </c>
      <c r="N107" s="37">
        <v>4763560</v>
      </c>
      <c r="O107" s="41">
        <v>199579</v>
      </c>
      <c r="P107" s="37">
        <v>156765</v>
      </c>
      <c r="Q107" s="37">
        <v>127248</v>
      </c>
      <c r="R107" s="37">
        <v>128682</v>
      </c>
      <c r="S107" s="37">
        <v>488874</v>
      </c>
      <c r="T107" s="37">
        <v>49582</v>
      </c>
      <c r="U107" s="37">
        <v>135429</v>
      </c>
      <c r="V107" s="37">
        <v>160891</v>
      </c>
      <c r="W107" s="37">
        <v>162415</v>
      </c>
      <c r="X107" s="37">
        <v>154693</v>
      </c>
      <c r="Y107" s="37">
        <v>158247</v>
      </c>
      <c r="Z107" s="42">
        <v>82440</v>
      </c>
      <c r="AA107" s="41">
        <v>12465</v>
      </c>
      <c r="AB107" s="37">
        <v>2998</v>
      </c>
      <c r="AC107" s="37">
        <v>17931</v>
      </c>
      <c r="AD107" s="37">
        <v>31470</v>
      </c>
      <c r="AE107" s="37">
        <v>10228</v>
      </c>
      <c r="AF107" s="37">
        <v>8069</v>
      </c>
      <c r="AG107" s="37">
        <v>7690</v>
      </c>
      <c r="AH107" s="37">
        <v>28263</v>
      </c>
      <c r="AI107" s="37">
        <v>1209082</v>
      </c>
      <c r="AJ107" s="37">
        <v>222656</v>
      </c>
      <c r="AK107" s="37">
        <v>1028917</v>
      </c>
      <c r="AL107" s="42">
        <v>20719</v>
      </c>
      <c r="AO107" s="18"/>
    </row>
    <row r="108" spans="1:41" ht="14.25">
      <c r="A108" s="6">
        <v>280</v>
      </c>
      <c r="B108" s="11" t="s">
        <v>108</v>
      </c>
      <c r="C108" s="37">
        <v>525652</v>
      </c>
      <c r="D108" s="37">
        <v>587028</v>
      </c>
      <c r="E108" s="37">
        <v>479885</v>
      </c>
      <c r="F108" s="37">
        <v>505038</v>
      </c>
      <c r="G108" s="37">
        <v>540734</v>
      </c>
      <c r="H108" s="37">
        <v>473576</v>
      </c>
      <c r="I108" s="37">
        <v>537758</v>
      </c>
      <c r="J108" s="37">
        <v>504054</v>
      </c>
      <c r="K108" s="37">
        <v>460882</v>
      </c>
      <c r="L108" s="37">
        <v>460764</v>
      </c>
      <c r="M108" s="37">
        <v>-38339</v>
      </c>
      <c r="N108" s="37">
        <v>429620</v>
      </c>
      <c r="O108" s="41">
        <v>89726</v>
      </c>
      <c r="P108" s="37">
        <v>71077</v>
      </c>
      <c r="Q108" s="37">
        <v>56905</v>
      </c>
      <c r="R108" s="37">
        <v>57259</v>
      </c>
      <c r="S108" s="37">
        <v>221032</v>
      </c>
      <c r="T108" s="37">
        <v>19626</v>
      </c>
      <c r="U108" s="37">
        <v>61154</v>
      </c>
      <c r="V108" s="37">
        <v>71844</v>
      </c>
      <c r="W108" s="37">
        <v>60932</v>
      </c>
      <c r="X108" s="37">
        <v>68104</v>
      </c>
      <c r="Y108" s="37">
        <v>69206</v>
      </c>
      <c r="Z108" s="42">
        <v>35386</v>
      </c>
      <c r="AA108" s="41">
        <v>3225</v>
      </c>
      <c r="AB108" s="37">
        <v>757</v>
      </c>
      <c r="AC108" s="37">
        <v>4499</v>
      </c>
      <c r="AD108" s="37">
        <v>8585</v>
      </c>
      <c r="AE108" s="37">
        <v>2642</v>
      </c>
      <c r="AF108" s="37">
        <v>2063</v>
      </c>
      <c r="AG108" s="37">
        <v>1979</v>
      </c>
      <c r="AH108" s="37">
        <v>7280</v>
      </c>
      <c r="AI108" s="37">
        <v>323474</v>
      </c>
      <c r="AJ108" s="37">
        <v>59443</v>
      </c>
      <c r="AK108" s="37">
        <v>274688</v>
      </c>
      <c r="AL108" s="42">
        <v>5533</v>
      </c>
      <c r="AO108" s="18"/>
    </row>
    <row r="109" spans="1:41" ht="14.25">
      <c r="A109" s="6">
        <v>284</v>
      </c>
      <c r="B109" s="11" t="s">
        <v>109</v>
      </c>
      <c r="C109" s="37">
        <v>564084</v>
      </c>
      <c r="D109" s="37">
        <v>624176</v>
      </c>
      <c r="E109" s="37">
        <v>520057</v>
      </c>
      <c r="F109" s="37">
        <v>533895</v>
      </c>
      <c r="G109" s="37">
        <v>573563</v>
      </c>
      <c r="H109" s="37">
        <v>502284</v>
      </c>
      <c r="I109" s="37">
        <v>570318</v>
      </c>
      <c r="J109" s="37">
        <v>534588</v>
      </c>
      <c r="K109" s="37">
        <v>488829</v>
      </c>
      <c r="L109" s="37">
        <v>488711</v>
      </c>
      <c r="M109" s="37">
        <v>7099</v>
      </c>
      <c r="N109" s="37">
        <v>530811</v>
      </c>
      <c r="O109" s="41">
        <v>40435</v>
      </c>
      <c r="P109" s="37">
        <v>31584</v>
      </c>
      <c r="Q109" s="37">
        <v>25194</v>
      </c>
      <c r="R109" s="37">
        <v>25132</v>
      </c>
      <c r="S109" s="37">
        <v>87692</v>
      </c>
      <c r="T109" s="37">
        <v>10514</v>
      </c>
      <c r="U109" s="37">
        <v>27292</v>
      </c>
      <c r="V109" s="37">
        <v>31393</v>
      </c>
      <c r="W109" s="37">
        <v>17985</v>
      </c>
      <c r="X109" s="37">
        <v>29695</v>
      </c>
      <c r="Y109" s="37">
        <v>29978</v>
      </c>
      <c r="Z109" s="42">
        <v>17184</v>
      </c>
      <c r="AA109" s="41">
        <v>2375</v>
      </c>
      <c r="AB109" s="37">
        <v>588</v>
      </c>
      <c r="AC109" s="37">
        <v>2764</v>
      </c>
      <c r="AD109" s="37">
        <v>3570</v>
      </c>
      <c r="AE109" s="37">
        <v>1952</v>
      </c>
      <c r="AF109" s="37">
        <v>1519</v>
      </c>
      <c r="AG109" s="37">
        <v>1496</v>
      </c>
      <c r="AH109" s="37">
        <v>5359</v>
      </c>
      <c r="AI109" s="37">
        <v>221709</v>
      </c>
      <c r="AJ109" s="37">
        <v>40925</v>
      </c>
      <c r="AK109" s="37">
        <v>189092</v>
      </c>
      <c r="AL109" s="42">
        <v>3816</v>
      </c>
      <c r="AO109" s="18"/>
    </row>
    <row r="110" spans="1:41" ht="14.25">
      <c r="A110" s="6">
        <v>285</v>
      </c>
      <c r="B110" s="11" t="s">
        <v>110</v>
      </c>
      <c r="C110" s="37">
        <v>17442885</v>
      </c>
      <c r="D110" s="37">
        <v>19647128</v>
      </c>
      <c r="E110" s="37">
        <v>16185136</v>
      </c>
      <c r="F110" s="37">
        <v>16911784</v>
      </c>
      <c r="G110" s="37">
        <v>18138664</v>
      </c>
      <c r="H110" s="37">
        <v>15886598</v>
      </c>
      <c r="I110" s="37">
        <v>18041656</v>
      </c>
      <c r="J110" s="37">
        <v>16910214</v>
      </c>
      <c r="K110" s="37">
        <v>15461590</v>
      </c>
      <c r="L110" s="37">
        <v>15456293</v>
      </c>
      <c r="M110" s="37">
        <v>775445</v>
      </c>
      <c r="N110" s="37">
        <v>15100403</v>
      </c>
      <c r="O110" s="41">
        <v>874940</v>
      </c>
      <c r="P110" s="37">
        <v>658705</v>
      </c>
      <c r="Q110" s="37">
        <v>502477</v>
      </c>
      <c r="R110" s="37">
        <v>498658</v>
      </c>
      <c r="S110" s="37">
        <v>2173870</v>
      </c>
      <c r="T110" s="37">
        <v>66822</v>
      </c>
      <c r="U110" s="37">
        <v>558719</v>
      </c>
      <c r="V110" s="37">
        <v>636667</v>
      </c>
      <c r="W110" s="37">
        <v>769544</v>
      </c>
      <c r="X110" s="37">
        <v>608745</v>
      </c>
      <c r="Y110" s="37">
        <v>606139</v>
      </c>
      <c r="Z110" s="42">
        <v>270206</v>
      </c>
      <c r="AA110" s="41">
        <v>75863</v>
      </c>
      <c r="AB110" s="37">
        <v>17833</v>
      </c>
      <c r="AC110" s="37">
        <v>22756</v>
      </c>
      <c r="AD110" s="37">
        <v>174184</v>
      </c>
      <c r="AE110" s="37">
        <v>62112</v>
      </c>
      <c r="AF110" s="37">
        <v>49328</v>
      </c>
      <c r="AG110" s="37">
        <v>46068</v>
      </c>
      <c r="AH110" s="37">
        <v>172246</v>
      </c>
      <c r="AI110" s="37">
        <v>7194374</v>
      </c>
      <c r="AJ110" s="37">
        <v>1326413</v>
      </c>
      <c r="AK110" s="37">
        <v>6130637</v>
      </c>
      <c r="AL110" s="42">
        <v>123003</v>
      </c>
      <c r="AO110" s="18"/>
    </row>
    <row r="111" spans="1:41" ht="14.25">
      <c r="A111" s="6">
        <v>286</v>
      </c>
      <c r="B111" s="11" t="s">
        <v>111</v>
      </c>
      <c r="C111" s="37">
        <v>27091230</v>
      </c>
      <c r="D111" s="37">
        <v>30634721</v>
      </c>
      <c r="E111" s="37">
        <v>25439856</v>
      </c>
      <c r="F111" s="37">
        <v>26339874</v>
      </c>
      <c r="G111" s="37">
        <v>28426224</v>
      </c>
      <c r="H111" s="37">
        <v>24898186</v>
      </c>
      <c r="I111" s="37">
        <v>28278263</v>
      </c>
      <c r="J111" s="37">
        <v>26504780</v>
      </c>
      <c r="K111" s="37">
        <v>24234330</v>
      </c>
      <c r="L111" s="37">
        <v>24224684</v>
      </c>
      <c r="M111" s="37">
        <v>3211024</v>
      </c>
      <c r="N111" s="37">
        <v>25374288</v>
      </c>
      <c r="O111" s="41">
        <v>1824605</v>
      </c>
      <c r="P111" s="37">
        <v>1435938</v>
      </c>
      <c r="Q111" s="37">
        <v>1133035</v>
      </c>
      <c r="R111" s="37">
        <v>1133006</v>
      </c>
      <c r="S111" s="37">
        <v>4347574</v>
      </c>
      <c r="T111" s="37">
        <v>361333</v>
      </c>
      <c r="U111" s="37">
        <v>1230028</v>
      </c>
      <c r="V111" s="37">
        <v>1425148</v>
      </c>
      <c r="W111" s="37">
        <v>1165423</v>
      </c>
      <c r="X111" s="37">
        <v>1347920</v>
      </c>
      <c r="Y111" s="37">
        <v>1360119</v>
      </c>
      <c r="Z111" s="42">
        <v>702562</v>
      </c>
      <c r="AA111" s="41">
        <v>127728</v>
      </c>
      <c r="AB111" s="37">
        <v>29539</v>
      </c>
      <c r="AC111" s="37">
        <v>133175</v>
      </c>
      <c r="AD111" s="37">
        <v>273339</v>
      </c>
      <c r="AE111" s="37">
        <v>104079</v>
      </c>
      <c r="AF111" s="37">
        <v>83135</v>
      </c>
      <c r="AG111" s="37">
        <v>76140</v>
      </c>
      <c r="AH111" s="37">
        <v>289690</v>
      </c>
      <c r="AI111" s="37">
        <v>13513221</v>
      </c>
      <c r="AJ111" s="37">
        <v>2475506</v>
      </c>
      <c r="AK111" s="37">
        <v>11440572</v>
      </c>
      <c r="AL111" s="42">
        <v>230099</v>
      </c>
      <c r="AO111" s="18"/>
    </row>
    <row r="112" spans="1:41" ht="14.25">
      <c r="A112" s="6">
        <v>287</v>
      </c>
      <c r="B112" s="11" t="s">
        <v>112</v>
      </c>
      <c r="C112" s="37">
        <v>1903138</v>
      </c>
      <c r="D112" s="37">
        <v>2164736</v>
      </c>
      <c r="E112" s="37">
        <v>1823125</v>
      </c>
      <c r="F112" s="37">
        <v>1818605</v>
      </c>
      <c r="G112" s="37">
        <v>2007198</v>
      </c>
      <c r="H112" s="37">
        <v>1758113</v>
      </c>
      <c r="I112" s="37">
        <v>1996894</v>
      </c>
      <c r="J112" s="37">
        <v>1871577</v>
      </c>
      <c r="K112" s="37">
        <v>1711217</v>
      </c>
      <c r="L112" s="37">
        <v>1710479</v>
      </c>
      <c r="M112" s="37">
        <v>-5866</v>
      </c>
      <c r="N112" s="37">
        <v>1209945</v>
      </c>
      <c r="O112" s="41">
        <v>126830</v>
      </c>
      <c r="P112" s="37">
        <v>101588</v>
      </c>
      <c r="Q112" s="37">
        <v>82170</v>
      </c>
      <c r="R112" s="37">
        <v>82251</v>
      </c>
      <c r="S112" s="37">
        <v>281439</v>
      </c>
      <c r="T112" s="37">
        <v>37474</v>
      </c>
      <c r="U112" s="37">
        <v>88345</v>
      </c>
      <c r="V112" s="37">
        <v>102388</v>
      </c>
      <c r="W112" s="37">
        <v>98109</v>
      </c>
      <c r="X112" s="37">
        <v>98459</v>
      </c>
      <c r="Y112" s="37">
        <v>99931</v>
      </c>
      <c r="Z112" s="42">
        <v>57844</v>
      </c>
      <c r="AA112" s="41">
        <v>8975</v>
      </c>
      <c r="AB112" s="37">
        <v>2075</v>
      </c>
      <c r="AC112" s="37">
        <v>-5635</v>
      </c>
      <c r="AD112" s="37">
        <v>-5376</v>
      </c>
      <c r="AE112" s="37">
        <v>7316</v>
      </c>
      <c r="AF112" s="37">
        <v>5857</v>
      </c>
      <c r="AG112" s="37">
        <v>5357</v>
      </c>
      <c r="AH112" s="37">
        <v>20372</v>
      </c>
      <c r="AI112" s="37">
        <v>971388</v>
      </c>
      <c r="AJ112" s="37">
        <v>177740</v>
      </c>
      <c r="AK112" s="37">
        <v>821387</v>
      </c>
      <c r="AL112" s="42">
        <v>16539</v>
      </c>
      <c r="AO112" s="18"/>
    </row>
    <row r="113" spans="1:41" ht="14.25">
      <c r="A113" s="6">
        <v>288</v>
      </c>
      <c r="B113" s="11" t="s">
        <v>113</v>
      </c>
      <c r="C113" s="37">
        <v>1777391</v>
      </c>
      <c r="D113" s="37">
        <v>1999631</v>
      </c>
      <c r="E113" s="37">
        <v>1666581</v>
      </c>
      <c r="F113" s="37">
        <v>1718398</v>
      </c>
      <c r="G113" s="37">
        <v>1856252</v>
      </c>
      <c r="H113" s="37">
        <v>1625754</v>
      </c>
      <c r="I113" s="37">
        <v>1846540</v>
      </c>
      <c r="J113" s="37">
        <v>1730693</v>
      </c>
      <c r="K113" s="37">
        <v>1582521</v>
      </c>
      <c r="L113" s="37">
        <v>1581877</v>
      </c>
      <c r="M113" s="37">
        <v>-54196</v>
      </c>
      <c r="N113" s="37">
        <v>1455774</v>
      </c>
      <c r="O113" s="41">
        <v>206053</v>
      </c>
      <c r="P113" s="37">
        <v>161726</v>
      </c>
      <c r="Q113" s="37">
        <v>131502</v>
      </c>
      <c r="R113" s="37">
        <v>132822</v>
      </c>
      <c r="S113" s="37">
        <v>510601</v>
      </c>
      <c r="T113" s="37">
        <v>46389</v>
      </c>
      <c r="U113" s="37">
        <v>139905</v>
      </c>
      <c r="V113" s="37">
        <v>166202</v>
      </c>
      <c r="W113" s="37">
        <v>140594</v>
      </c>
      <c r="X113" s="37">
        <v>157617</v>
      </c>
      <c r="Y113" s="37">
        <v>161210</v>
      </c>
      <c r="Z113" s="42">
        <v>82656</v>
      </c>
      <c r="AA113" s="41">
        <v>7520</v>
      </c>
      <c r="AB113" s="37">
        <v>1810</v>
      </c>
      <c r="AC113" s="37">
        <v>360</v>
      </c>
      <c r="AD113" s="37">
        <v>7592</v>
      </c>
      <c r="AE113" s="37">
        <v>6170</v>
      </c>
      <c r="AF113" s="37">
        <v>4808</v>
      </c>
      <c r="AG113" s="37">
        <v>4675</v>
      </c>
      <c r="AH113" s="37">
        <v>16971</v>
      </c>
      <c r="AI113" s="37">
        <v>710295</v>
      </c>
      <c r="AJ113" s="37">
        <v>131000</v>
      </c>
      <c r="AK113" s="37">
        <v>605348</v>
      </c>
      <c r="AL113" s="42">
        <v>12192</v>
      </c>
      <c r="AO113" s="18"/>
    </row>
    <row r="114" spans="1:41" ht="14.25">
      <c r="A114" s="6">
        <v>290</v>
      </c>
      <c r="B114" s="11" t="s">
        <v>114</v>
      </c>
      <c r="C114" s="37">
        <v>2281891</v>
      </c>
      <c r="D114" s="37">
        <v>2571983</v>
      </c>
      <c r="E114" s="37">
        <v>2112364</v>
      </c>
      <c r="F114" s="37">
        <v>2184434</v>
      </c>
      <c r="G114" s="37">
        <v>2370449</v>
      </c>
      <c r="H114" s="37">
        <v>2076128</v>
      </c>
      <c r="I114" s="37">
        <v>2357707</v>
      </c>
      <c r="J114" s="37">
        <v>2209851</v>
      </c>
      <c r="K114" s="37">
        <v>2020529</v>
      </c>
      <c r="L114" s="37">
        <v>2019833</v>
      </c>
      <c r="M114" s="37">
        <v>-3278</v>
      </c>
      <c r="N114" s="37">
        <v>1614650</v>
      </c>
      <c r="O114" s="41">
        <v>289884</v>
      </c>
      <c r="P114" s="37">
        <v>221706</v>
      </c>
      <c r="Q114" s="37">
        <v>176811</v>
      </c>
      <c r="R114" s="37">
        <v>177053</v>
      </c>
      <c r="S114" s="37">
        <v>667604</v>
      </c>
      <c r="T114" s="37">
        <v>62729</v>
      </c>
      <c r="U114" s="37">
        <v>191411</v>
      </c>
      <c r="V114" s="37">
        <v>222151</v>
      </c>
      <c r="W114" s="37">
        <v>188727</v>
      </c>
      <c r="X114" s="37">
        <v>210753</v>
      </c>
      <c r="Y114" s="37">
        <v>213107</v>
      </c>
      <c r="Z114" s="42">
        <v>112168</v>
      </c>
      <c r="AA114" s="41">
        <v>10554</v>
      </c>
      <c r="AB114" s="37">
        <v>2513</v>
      </c>
      <c r="AC114" s="37">
        <v>12390</v>
      </c>
      <c r="AD114" s="37">
        <v>26667</v>
      </c>
      <c r="AE114" s="37">
        <v>8659</v>
      </c>
      <c r="AF114" s="37">
        <v>6701</v>
      </c>
      <c r="AG114" s="37">
        <v>6561</v>
      </c>
      <c r="AH114" s="37">
        <v>23762</v>
      </c>
      <c r="AI114" s="37">
        <v>1002214</v>
      </c>
      <c r="AJ114" s="37">
        <v>184766</v>
      </c>
      <c r="AK114" s="37">
        <v>853798</v>
      </c>
      <c r="AL114" s="42">
        <v>17196</v>
      </c>
      <c r="AO114" s="18"/>
    </row>
    <row r="115" spans="1:41" ht="14.25">
      <c r="A115" s="6">
        <v>291</v>
      </c>
      <c r="B115" s="13" t="s">
        <v>115</v>
      </c>
      <c r="C115" s="37">
        <v>553605</v>
      </c>
      <c r="D115" s="37">
        <v>617469</v>
      </c>
      <c r="E115" s="37">
        <v>515365</v>
      </c>
      <c r="F115" s="37">
        <v>540233</v>
      </c>
      <c r="G115" s="37">
        <v>571495</v>
      </c>
      <c r="H115" s="37">
        <v>500527</v>
      </c>
      <c r="I115" s="37">
        <v>568398</v>
      </c>
      <c r="J115" s="37">
        <v>532788</v>
      </c>
      <c r="K115" s="37">
        <v>487180</v>
      </c>
      <c r="L115" s="37">
        <v>487020</v>
      </c>
      <c r="M115" s="37">
        <v>133500</v>
      </c>
      <c r="N115" s="37">
        <v>555131</v>
      </c>
      <c r="O115" s="41">
        <v>89657</v>
      </c>
      <c r="P115" s="37">
        <v>68714</v>
      </c>
      <c r="Q115" s="37">
        <v>55699</v>
      </c>
      <c r="R115" s="37">
        <v>56071</v>
      </c>
      <c r="S115" s="37">
        <v>209093</v>
      </c>
      <c r="T115" s="37">
        <v>21837</v>
      </c>
      <c r="U115" s="37">
        <v>59665</v>
      </c>
      <c r="V115" s="37">
        <v>70096</v>
      </c>
      <c r="W115" s="37">
        <v>59794</v>
      </c>
      <c r="X115" s="37">
        <v>66655</v>
      </c>
      <c r="Y115" s="37">
        <v>67875</v>
      </c>
      <c r="Z115" s="42">
        <v>36060</v>
      </c>
      <c r="AA115" s="41">
        <v>6647</v>
      </c>
      <c r="AB115" s="37">
        <v>1532</v>
      </c>
      <c r="AC115" s="37">
        <v>-4109</v>
      </c>
      <c r="AD115" s="37">
        <v>8489</v>
      </c>
      <c r="AE115" s="37">
        <v>5434</v>
      </c>
      <c r="AF115" s="37">
        <v>4321</v>
      </c>
      <c r="AG115" s="37">
        <v>3999</v>
      </c>
      <c r="AH115" s="37">
        <v>15091</v>
      </c>
      <c r="AI115" s="37">
        <v>633799</v>
      </c>
      <c r="AJ115" s="37">
        <v>116802</v>
      </c>
      <c r="AK115" s="37">
        <v>539894</v>
      </c>
      <c r="AL115" s="42">
        <v>10817</v>
      </c>
      <c r="AO115" s="18"/>
    </row>
    <row r="116" spans="1:41" ht="14.25">
      <c r="A116" s="6">
        <v>295</v>
      </c>
      <c r="B116" s="11" t="s">
        <v>116</v>
      </c>
      <c r="C116" s="37">
        <v>92090</v>
      </c>
      <c r="D116" s="37">
        <v>103492</v>
      </c>
      <c r="E116" s="37">
        <v>85241</v>
      </c>
      <c r="F116" s="37">
        <v>88903</v>
      </c>
      <c r="G116" s="37">
        <v>95435</v>
      </c>
      <c r="H116" s="37">
        <v>83588</v>
      </c>
      <c r="I116" s="37">
        <v>94916</v>
      </c>
      <c r="J116" s="37">
        <v>88970</v>
      </c>
      <c r="K116" s="37">
        <v>81347</v>
      </c>
      <c r="L116" s="37">
        <v>81322</v>
      </c>
      <c r="M116" s="37">
        <v>215</v>
      </c>
      <c r="N116" s="37">
        <v>75569</v>
      </c>
      <c r="O116" s="41">
        <v>1941</v>
      </c>
      <c r="P116" s="37">
        <v>1039</v>
      </c>
      <c r="Q116" s="37">
        <v>1775</v>
      </c>
      <c r="R116" s="37">
        <v>1209</v>
      </c>
      <c r="S116" s="37">
        <v>7744</v>
      </c>
      <c r="T116" s="37">
        <v>840</v>
      </c>
      <c r="U116" s="37">
        <v>893</v>
      </c>
      <c r="V116" s="37">
        <v>1594</v>
      </c>
      <c r="W116" s="37">
        <v>1344</v>
      </c>
      <c r="X116" s="37">
        <v>1239</v>
      </c>
      <c r="Y116" s="37">
        <v>951</v>
      </c>
      <c r="Z116" s="42">
        <v>1209</v>
      </c>
      <c r="AA116" s="41">
        <v>239</v>
      </c>
      <c r="AB116" s="37">
        <v>56</v>
      </c>
      <c r="AC116" s="37">
        <v>690</v>
      </c>
      <c r="AD116" s="37">
        <v>328</v>
      </c>
      <c r="AE116" s="37">
        <v>195</v>
      </c>
      <c r="AF116" s="37">
        <v>154</v>
      </c>
      <c r="AG116" s="37">
        <v>145</v>
      </c>
      <c r="AH116" s="37">
        <v>541</v>
      </c>
      <c r="AI116" s="37">
        <v>23755</v>
      </c>
      <c r="AJ116" s="37">
        <v>4367</v>
      </c>
      <c r="AK116" s="37">
        <v>20183</v>
      </c>
      <c r="AL116" s="42">
        <v>406</v>
      </c>
      <c r="AO116" s="18"/>
    </row>
    <row r="117" spans="1:41" ht="14.25">
      <c r="A117" s="6">
        <v>297</v>
      </c>
      <c r="B117" s="11" t="s">
        <v>117</v>
      </c>
      <c r="C117" s="37">
        <v>35995802</v>
      </c>
      <c r="D117" s="37">
        <v>40351143</v>
      </c>
      <c r="E117" s="37">
        <v>33311225</v>
      </c>
      <c r="F117" s="37">
        <v>34595989</v>
      </c>
      <c r="G117" s="37">
        <v>37272834</v>
      </c>
      <c r="H117" s="37">
        <v>32642998</v>
      </c>
      <c r="I117" s="37">
        <v>37071777</v>
      </c>
      <c r="J117" s="37">
        <v>34746873</v>
      </c>
      <c r="K117" s="37">
        <v>31771629</v>
      </c>
      <c r="L117" s="37">
        <v>31760249</v>
      </c>
      <c r="M117" s="37">
        <v>341913</v>
      </c>
      <c r="N117" s="37">
        <v>35255669</v>
      </c>
      <c r="O117" s="41">
        <v>2123911</v>
      </c>
      <c r="P117" s="37">
        <v>1681638</v>
      </c>
      <c r="Q117" s="37">
        <v>1344368</v>
      </c>
      <c r="R117" s="37">
        <v>1349431</v>
      </c>
      <c r="S117" s="37">
        <v>5109724</v>
      </c>
      <c r="T117" s="37">
        <v>462011</v>
      </c>
      <c r="U117" s="37">
        <v>1445997</v>
      </c>
      <c r="V117" s="37">
        <v>1692053</v>
      </c>
      <c r="W117" s="37">
        <v>1766603</v>
      </c>
      <c r="X117" s="37">
        <v>1626480</v>
      </c>
      <c r="Y117" s="37">
        <v>1652109</v>
      </c>
      <c r="Z117" s="42">
        <v>867766</v>
      </c>
      <c r="AA117" s="41">
        <v>191382</v>
      </c>
      <c r="AB117" s="37">
        <v>45781</v>
      </c>
      <c r="AC117" s="37">
        <v>97487</v>
      </c>
      <c r="AD117" s="37">
        <v>-280226</v>
      </c>
      <c r="AE117" s="37">
        <v>155960</v>
      </c>
      <c r="AF117" s="37">
        <v>120060</v>
      </c>
      <c r="AG117" s="37">
        <v>117794</v>
      </c>
      <c r="AH117" s="37">
        <v>428774</v>
      </c>
      <c r="AI117" s="37">
        <v>17885952</v>
      </c>
      <c r="AJ117" s="37">
        <v>3300108</v>
      </c>
      <c r="AK117" s="37">
        <v>15250044</v>
      </c>
      <c r="AL117" s="42">
        <v>306878</v>
      </c>
      <c r="AO117" s="18"/>
    </row>
    <row r="118" spans="1:41" ht="14.25">
      <c r="A118" s="6">
        <v>300</v>
      </c>
      <c r="B118" s="11" t="s">
        <v>118</v>
      </c>
      <c r="C118" s="37">
        <v>911772</v>
      </c>
      <c r="D118" s="37">
        <v>1043734</v>
      </c>
      <c r="E118" s="37">
        <v>868251</v>
      </c>
      <c r="F118" s="37">
        <v>892882</v>
      </c>
      <c r="G118" s="37">
        <v>966185</v>
      </c>
      <c r="H118" s="37">
        <v>846308</v>
      </c>
      <c r="I118" s="37">
        <v>961238</v>
      </c>
      <c r="J118" s="37">
        <v>900907</v>
      </c>
      <c r="K118" s="37">
        <v>823670</v>
      </c>
      <c r="L118" s="37">
        <v>823307</v>
      </c>
      <c r="M118" s="37">
        <v>20674</v>
      </c>
      <c r="N118" s="37">
        <v>594692</v>
      </c>
      <c r="O118" s="41">
        <v>62882</v>
      </c>
      <c r="P118" s="37">
        <v>49351</v>
      </c>
      <c r="Q118" s="37">
        <v>39647</v>
      </c>
      <c r="R118" s="37">
        <v>39705</v>
      </c>
      <c r="S118" s="37">
        <v>141876</v>
      </c>
      <c r="T118" s="37">
        <v>16403</v>
      </c>
      <c r="U118" s="37">
        <v>42740</v>
      </c>
      <c r="V118" s="37">
        <v>49603</v>
      </c>
      <c r="W118" s="37">
        <v>39000</v>
      </c>
      <c r="X118" s="37">
        <v>46814</v>
      </c>
      <c r="Y118" s="37">
        <v>47408</v>
      </c>
      <c r="Z118" s="42">
        <v>26135</v>
      </c>
      <c r="AA118" s="41">
        <v>4213</v>
      </c>
      <c r="AB118" s="37">
        <v>992</v>
      </c>
      <c r="AC118" s="37">
        <v>5346</v>
      </c>
      <c r="AD118" s="37">
        <v>9443</v>
      </c>
      <c r="AE118" s="37">
        <v>3452</v>
      </c>
      <c r="AF118" s="37">
        <v>2686</v>
      </c>
      <c r="AG118" s="37">
        <v>2593</v>
      </c>
      <c r="AH118" s="37">
        <v>9499</v>
      </c>
      <c r="AI118" s="37">
        <v>395740</v>
      </c>
      <c r="AJ118" s="37">
        <v>73000</v>
      </c>
      <c r="AK118" s="37">
        <v>337368</v>
      </c>
      <c r="AL118" s="42">
        <v>6780</v>
      </c>
      <c r="AO118" s="18"/>
    </row>
    <row r="119" spans="1:41" ht="14.25">
      <c r="A119" s="6">
        <v>301</v>
      </c>
      <c r="B119" s="11" t="s">
        <v>119</v>
      </c>
      <c r="C119" s="37">
        <v>5399339</v>
      </c>
      <c r="D119" s="37">
        <v>6022736</v>
      </c>
      <c r="E119" s="37">
        <v>4964242</v>
      </c>
      <c r="F119" s="37">
        <v>5152805</v>
      </c>
      <c r="G119" s="37">
        <v>5535867</v>
      </c>
      <c r="H119" s="37">
        <v>4848131</v>
      </c>
      <c r="I119" s="37">
        <v>5505079</v>
      </c>
      <c r="J119" s="37">
        <v>5160070</v>
      </c>
      <c r="K119" s="37">
        <v>4718197</v>
      </c>
      <c r="L119" s="37">
        <v>4716840</v>
      </c>
      <c r="M119" s="37">
        <v>-414370</v>
      </c>
      <c r="N119" s="37">
        <v>3777803</v>
      </c>
      <c r="O119" s="41">
        <v>372868</v>
      </c>
      <c r="P119" s="37">
        <v>285859</v>
      </c>
      <c r="Q119" s="37">
        <v>221808</v>
      </c>
      <c r="R119" s="37">
        <v>220056</v>
      </c>
      <c r="S119" s="37">
        <v>835633</v>
      </c>
      <c r="T119" s="37">
        <v>75971</v>
      </c>
      <c r="U119" s="37">
        <v>245781</v>
      </c>
      <c r="V119" s="37">
        <v>277646</v>
      </c>
      <c r="W119" s="37">
        <v>240693</v>
      </c>
      <c r="X119" s="37">
        <v>263017</v>
      </c>
      <c r="Y119" s="37">
        <v>261879</v>
      </c>
      <c r="Z119" s="42">
        <v>137604</v>
      </c>
      <c r="AA119" s="41">
        <v>18036</v>
      </c>
      <c r="AB119" s="37">
        <v>4214</v>
      </c>
      <c r="AC119" s="37">
        <v>29894</v>
      </c>
      <c r="AD119" s="37">
        <v>8883</v>
      </c>
      <c r="AE119" s="37">
        <v>14754</v>
      </c>
      <c r="AF119" s="37">
        <v>11693</v>
      </c>
      <c r="AG119" s="37">
        <v>10944</v>
      </c>
      <c r="AH119" s="37">
        <v>40908</v>
      </c>
      <c r="AI119" s="37">
        <v>2057190</v>
      </c>
      <c r="AJ119" s="37">
        <v>375486</v>
      </c>
      <c r="AK119" s="37">
        <v>1734859</v>
      </c>
      <c r="AL119" s="42">
        <v>35076</v>
      </c>
      <c r="AO119" s="18"/>
    </row>
    <row r="120" spans="1:41" ht="14.25">
      <c r="A120" s="8">
        <v>304</v>
      </c>
      <c r="B120" s="11" t="s">
        <v>120</v>
      </c>
      <c r="C120" s="37">
        <v>235653</v>
      </c>
      <c r="D120" s="37">
        <v>259658</v>
      </c>
      <c r="E120" s="37">
        <v>213417</v>
      </c>
      <c r="F120" s="37">
        <v>223211</v>
      </c>
      <c r="G120" s="37">
        <v>238993</v>
      </c>
      <c r="H120" s="37">
        <v>209283</v>
      </c>
      <c r="I120" s="37">
        <v>237634</v>
      </c>
      <c r="J120" s="37">
        <v>222747</v>
      </c>
      <c r="K120" s="37">
        <v>203684</v>
      </c>
      <c r="L120" s="37">
        <v>203640</v>
      </c>
      <c r="M120" s="37">
        <v>83267</v>
      </c>
      <c r="N120" s="37">
        <v>352530</v>
      </c>
      <c r="O120" s="41">
        <v>15670</v>
      </c>
      <c r="P120" s="37">
        <v>12088</v>
      </c>
      <c r="Q120" s="37">
        <v>9544</v>
      </c>
      <c r="R120" s="37">
        <v>9579</v>
      </c>
      <c r="S120" s="37">
        <v>37633</v>
      </c>
      <c r="T120" s="37">
        <v>3191</v>
      </c>
      <c r="U120" s="37">
        <v>10362</v>
      </c>
      <c r="V120" s="37">
        <v>12057</v>
      </c>
      <c r="W120" s="37">
        <v>10128</v>
      </c>
      <c r="X120" s="37">
        <v>11408</v>
      </c>
      <c r="Y120" s="37">
        <v>11520</v>
      </c>
      <c r="Z120" s="42">
        <v>5785</v>
      </c>
      <c r="AA120" s="41">
        <v>6863</v>
      </c>
      <c r="AB120" s="37">
        <v>1590</v>
      </c>
      <c r="AC120" s="37">
        <v>9852</v>
      </c>
      <c r="AD120" s="37">
        <v>15591</v>
      </c>
      <c r="AE120" s="37">
        <v>5605</v>
      </c>
      <c r="AF120" s="37">
        <v>4457</v>
      </c>
      <c r="AG120" s="37">
        <v>4130</v>
      </c>
      <c r="AH120" s="37">
        <v>15569</v>
      </c>
      <c r="AI120" s="37">
        <v>650521</v>
      </c>
      <c r="AJ120" s="37">
        <v>119921</v>
      </c>
      <c r="AK120" s="37">
        <v>554313</v>
      </c>
      <c r="AL120" s="42">
        <v>11105</v>
      </c>
      <c r="AO120" s="18"/>
    </row>
    <row r="121" spans="1:41" ht="14.25">
      <c r="A121" s="6">
        <v>305</v>
      </c>
      <c r="B121" s="11" t="s">
        <v>121</v>
      </c>
      <c r="C121" s="37">
        <v>3944049</v>
      </c>
      <c r="D121" s="37">
        <v>4437725</v>
      </c>
      <c r="E121" s="37">
        <v>3666128</v>
      </c>
      <c r="F121" s="37">
        <v>3786517</v>
      </c>
      <c r="G121" s="37">
        <v>4093143</v>
      </c>
      <c r="H121" s="37">
        <v>3584934</v>
      </c>
      <c r="I121" s="37">
        <v>4071065</v>
      </c>
      <c r="J121" s="37">
        <v>3815853</v>
      </c>
      <c r="K121" s="37">
        <v>3488964</v>
      </c>
      <c r="L121" s="37">
        <v>3487775</v>
      </c>
      <c r="M121" s="37">
        <v>77593</v>
      </c>
      <c r="N121" s="37">
        <v>3208009</v>
      </c>
      <c r="O121" s="41">
        <v>344187</v>
      </c>
      <c r="P121" s="37">
        <v>270244</v>
      </c>
      <c r="Q121" s="37">
        <v>212003</v>
      </c>
      <c r="R121" s="37">
        <v>212021</v>
      </c>
      <c r="S121" s="37">
        <v>815346</v>
      </c>
      <c r="T121" s="37">
        <v>75328</v>
      </c>
      <c r="U121" s="37">
        <v>231647</v>
      </c>
      <c r="V121" s="37">
        <v>266840</v>
      </c>
      <c r="W121" s="37">
        <v>236281</v>
      </c>
      <c r="X121" s="37">
        <v>253625</v>
      </c>
      <c r="Y121" s="37">
        <v>255013</v>
      </c>
      <c r="Z121" s="42">
        <v>131802</v>
      </c>
      <c r="AA121" s="41">
        <v>34688</v>
      </c>
      <c r="AB121" s="37">
        <v>8134</v>
      </c>
      <c r="AC121" s="37">
        <v>-44467</v>
      </c>
      <c r="AD121" s="37">
        <v>12302</v>
      </c>
      <c r="AE121" s="37">
        <v>28315</v>
      </c>
      <c r="AF121" s="37">
        <v>22014</v>
      </c>
      <c r="AG121" s="37">
        <v>21108</v>
      </c>
      <c r="AH121" s="37">
        <v>78053</v>
      </c>
      <c r="AI121" s="37">
        <v>3246035</v>
      </c>
      <c r="AJ121" s="37">
        <v>598853</v>
      </c>
      <c r="AK121" s="37">
        <v>2767710</v>
      </c>
      <c r="AL121" s="42">
        <v>55562</v>
      </c>
      <c r="AO121" s="18"/>
    </row>
    <row r="122" spans="1:41" ht="14.25">
      <c r="A122" s="6">
        <v>312</v>
      </c>
      <c r="B122" s="11" t="s">
        <v>122</v>
      </c>
      <c r="C122" s="37">
        <v>318140</v>
      </c>
      <c r="D122" s="37">
        <v>360099</v>
      </c>
      <c r="E122" s="37">
        <v>298535</v>
      </c>
      <c r="F122" s="37">
        <v>313494</v>
      </c>
      <c r="G122" s="37">
        <v>332096</v>
      </c>
      <c r="H122" s="37">
        <v>290868</v>
      </c>
      <c r="I122" s="37">
        <v>330324</v>
      </c>
      <c r="J122" s="37">
        <v>309610</v>
      </c>
      <c r="K122" s="37">
        <v>283079</v>
      </c>
      <c r="L122" s="37">
        <v>282970</v>
      </c>
      <c r="M122" s="37">
        <v>-127716</v>
      </c>
      <c r="N122" s="37">
        <v>91880</v>
      </c>
      <c r="O122" s="41">
        <v>60330</v>
      </c>
      <c r="P122" s="37">
        <v>43379</v>
      </c>
      <c r="Q122" s="37">
        <v>33634</v>
      </c>
      <c r="R122" s="37">
        <v>33670</v>
      </c>
      <c r="S122" s="37">
        <v>152501</v>
      </c>
      <c r="T122" s="37">
        <v>4279</v>
      </c>
      <c r="U122" s="37">
        <v>36992</v>
      </c>
      <c r="V122" s="37">
        <v>42960</v>
      </c>
      <c r="W122" s="37">
        <v>35668</v>
      </c>
      <c r="X122" s="37">
        <v>40173</v>
      </c>
      <c r="Y122" s="37">
        <v>40300</v>
      </c>
      <c r="Z122" s="42">
        <v>16751</v>
      </c>
      <c r="AA122" s="41">
        <v>1435</v>
      </c>
      <c r="AB122" s="37">
        <v>337</v>
      </c>
      <c r="AC122" s="37">
        <v>1480</v>
      </c>
      <c r="AD122" s="37">
        <v>1164</v>
      </c>
      <c r="AE122" s="37">
        <v>1170</v>
      </c>
      <c r="AF122" s="37">
        <v>912</v>
      </c>
      <c r="AG122" s="37">
        <v>873</v>
      </c>
      <c r="AH122" s="37">
        <v>3226</v>
      </c>
      <c r="AI122" s="37">
        <v>132718</v>
      </c>
      <c r="AJ122" s="37">
        <v>24498</v>
      </c>
      <c r="AK122" s="37">
        <v>113228</v>
      </c>
      <c r="AL122" s="42">
        <v>2271</v>
      </c>
      <c r="AO122" s="18"/>
    </row>
    <row r="123" spans="1:41" ht="14.25">
      <c r="A123" s="6">
        <v>316</v>
      </c>
      <c r="B123" s="11" t="s">
        <v>123</v>
      </c>
      <c r="C123" s="37">
        <v>1342903</v>
      </c>
      <c r="D123" s="37">
        <v>1524143</v>
      </c>
      <c r="E123" s="37">
        <v>1286037</v>
      </c>
      <c r="F123" s="37">
        <v>1265141</v>
      </c>
      <c r="G123" s="37">
        <v>1414546</v>
      </c>
      <c r="H123" s="37">
        <v>1238990</v>
      </c>
      <c r="I123" s="37">
        <v>1407248</v>
      </c>
      <c r="J123" s="37">
        <v>1318958</v>
      </c>
      <c r="K123" s="37">
        <v>1205954</v>
      </c>
      <c r="L123" s="37">
        <v>1205445</v>
      </c>
      <c r="M123" s="37">
        <v>187851</v>
      </c>
      <c r="N123" s="37">
        <v>1037474</v>
      </c>
      <c r="O123" s="41">
        <v>66149</v>
      </c>
      <c r="P123" s="37">
        <v>49701</v>
      </c>
      <c r="Q123" s="37">
        <v>40389</v>
      </c>
      <c r="R123" s="37">
        <v>40692</v>
      </c>
      <c r="S123" s="37">
        <v>147133</v>
      </c>
      <c r="T123" s="37">
        <v>18098</v>
      </c>
      <c r="U123" s="37">
        <v>43234</v>
      </c>
      <c r="V123" s="37">
        <v>50725</v>
      </c>
      <c r="W123" s="37">
        <v>44341</v>
      </c>
      <c r="X123" s="37">
        <v>48483</v>
      </c>
      <c r="Y123" s="37">
        <v>49393</v>
      </c>
      <c r="Z123" s="42">
        <v>27135</v>
      </c>
      <c r="AA123" s="41">
        <v>6129</v>
      </c>
      <c r="AB123" s="37">
        <v>1495</v>
      </c>
      <c r="AC123" s="37">
        <v>-38433</v>
      </c>
      <c r="AD123" s="37">
        <v>1862</v>
      </c>
      <c r="AE123" s="37">
        <v>5010</v>
      </c>
      <c r="AF123" s="37">
        <v>3945</v>
      </c>
      <c r="AG123" s="37">
        <v>3778</v>
      </c>
      <c r="AH123" s="37">
        <v>13829</v>
      </c>
      <c r="AI123" s="37">
        <v>567214</v>
      </c>
      <c r="AJ123" s="37">
        <v>104720</v>
      </c>
      <c r="AK123" s="37">
        <v>483949</v>
      </c>
      <c r="AL123" s="42">
        <v>9732</v>
      </c>
      <c r="AO123" s="18"/>
    </row>
    <row r="124" spans="1:41" ht="14.25">
      <c r="A124" s="6">
        <v>317</v>
      </c>
      <c r="B124" s="11" t="s">
        <v>124</v>
      </c>
      <c r="C124" s="37">
        <v>578518</v>
      </c>
      <c r="D124" s="37">
        <v>648172</v>
      </c>
      <c r="E124" s="37">
        <v>528934</v>
      </c>
      <c r="F124" s="37">
        <v>549071</v>
      </c>
      <c r="G124" s="37">
        <v>596812</v>
      </c>
      <c r="H124" s="37">
        <v>522705</v>
      </c>
      <c r="I124" s="37">
        <v>593545</v>
      </c>
      <c r="J124" s="37">
        <v>556356</v>
      </c>
      <c r="K124" s="37">
        <v>508707</v>
      </c>
      <c r="L124" s="37">
        <v>508540</v>
      </c>
      <c r="M124" s="37">
        <v>5459</v>
      </c>
      <c r="N124" s="37">
        <v>468080</v>
      </c>
      <c r="O124" s="41">
        <v>50708</v>
      </c>
      <c r="P124" s="37">
        <v>40383</v>
      </c>
      <c r="Q124" s="37">
        <v>32983</v>
      </c>
      <c r="R124" s="37">
        <v>33127</v>
      </c>
      <c r="S124" s="37">
        <v>113606</v>
      </c>
      <c r="T124" s="37">
        <v>15146</v>
      </c>
      <c r="U124" s="37">
        <v>35191</v>
      </c>
      <c r="V124" s="37">
        <v>41174</v>
      </c>
      <c r="W124" s="37">
        <v>35170</v>
      </c>
      <c r="X124" s="37">
        <v>39321</v>
      </c>
      <c r="Y124" s="37">
        <v>40094</v>
      </c>
      <c r="Z124" s="42">
        <v>23053</v>
      </c>
      <c r="AA124" s="41">
        <v>2587</v>
      </c>
      <c r="AB124" s="37">
        <v>650</v>
      </c>
      <c r="AC124" s="37">
        <v>-311</v>
      </c>
      <c r="AD124" s="37">
        <v>-12432</v>
      </c>
      <c r="AE124" s="37">
        <v>2127</v>
      </c>
      <c r="AF124" s="37">
        <v>1604</v>
      </c>
      <c r="AG124" s="37">
        <v>1677</v>
      </c>
      <c r="AH124" s="37">
        <v>5773</v>
      </c>
      <c r="AI124" s="37">
        <v>241682</v>
      </c>
      <c r="AJ124" s="37">
        <v>44611</v>
      </c>
      <c r="AK124" s="37">
        <v>206065</v>
      </c>
      <c r="AL124" s="42">
        <v>4180</v>
      </c>
      <c r="AO124" s="18"/>
    </row>
    <row r="125" spans="1:41" ht="14.25">
      <c r="A125" s="6">
        <v>318</v>
      </c>
      <c r="B125" s="11" t="s">
        <v>125</v>
      </c>
      <c r="C125" s="37">
        <v>73993</v>
      </c>
      <c r="D125" s="37">
        <v>81201</v>
      </c>
      <c r="E125" s="37">
        <v>61925</v>
      </c>
      <c r="F125" s="37">
        <v>67499</v>
      </c>
      <c r="G125" s="37">
        <v>74460</v>
      </c>
      <c r="H125" s="37">
        <v>65199</v>
      </c>
      <c r="I125" s="37">
        <v>74027</v>
      </c>
      <c r="J125" s="37">
        <v>69390</v>
      </c>
      <c r="K125" s="37">
        <v>63454</v>
      </c>
      <c r="L125" s="37">
        <v>63440</v>
      </c>
      <c r="M125" s="37">
        <v>-70627</v>
      </c>
      <c r="N125" s="37">
        <v>8499</v>
      </c>
      <c r="O125" s="41">
        <v>1564</v>
      </c>
      <c r="P125" s="37">
        <v>839</v>
      </c>
      <c r="Q125" s="37">
        <v>1429</v>
      </c>
      <c r="R125" s="37">
        <v>390</v>
      </c>
      <c r="S125" s="37">
        <v>6128</v>
      </c>
      <c r="T125" s="37">
        <v>555</v>
      </c>
      <c r="U125" s="37">
        <v>608</v>
      </c>
      <c r="V125" s="37">
        <v>1080</v>
      </c>
      <c r="W125" s="37">
        <v>903</v>
      </c>
      <c r="X125" s="37">
        <v>836</v>
      </c>
      <c r="Y125" s="37">
        <v>661</v>
      </c>
      <c r="Z125" s="42">
        <v>777</v>
      </c>
      <c r="AA125" s="41">
        <v>330</v>
      </c>
      <c r="AB125" s="37">
        <v>77</v>
      </c>
      <c r="AC125" s="37">
        <v>-1494</v>
      </c>
      <c r="AD125" s="37">
        <v>-261</v>
      </c>
      <c r="AE125" s="37">
        <v>270</v>
      </c>
      <c r="AF125" s="37">
        <v>210</v>
      </c>
      <c r="AG125" s="37">
        <v>203</v>
      </c>
      <c r="AH125" s="37">
        <v>743</v>
      </c>
      <c r="AI125" s="37">
        <v>31942</v>
      </c>
      <c r="AJ125" s="37">
        <v>5881</v>
      </c>
      <c r="AK125" s="37">
        <v>27179</v>
      </c>
      <c r="AL125" s="42">
        <v>547</v>
      </c>
      <c r="AO125" s="18"/>
    </row>
    <row r="126" spans="1:41" ht="14.25">
      <c r="A126" s="6">
        <v>398</v>
      </c>
      <c r="B126" s="11" t="s">
        <v>126</v>
      </c>
      <c r="C126" s="37">
        <v>36325341</v>
      </c>
      <c r="D126" s="37">
        <v>40688781</v>
      </c>
      <c r="E126" s="37">
        <v>33649857</v>
      </c>
      <c r="F126" s="37">
        <v>34769417</v>
      </c>
      <c r="G126" s="37">
        <v>37542867</v>
      </c>
      <c r="H126" s="37">
        <v>32879981</v>
      </c>
      <c r="I126" s="37">
        <v>37338795</v>
      </c>
      <c r="J126" s="37">
        <v>34998039</v>
      </c>
      <c r="K126" s="37">
        <v>32000911</v>
      </c>
      <c r="L126" s="37">
        <v>31990265</v>
      </c>
      <c r="M126" s="37">
        <v>2809196</v>
      </c>
      <c r="N126" s="37">
        <v>35508905</v>
      </c>
      <c r="O126" s="41">
        <v>2312374</v>
      </c>
      <c r="P126" s="37">
        <v>1824661</v>
      </c>
      <c r="Q126" s="37">
        <v>1422835</v>
      </c>
      <c r="R126" s="37">
        <v>1421733</v>
      </c>
      <c r="S126" s="37">
        <v>5663522</v>
      </c>
      <c r="T126" s="37">
        <v>388301</v>
      </c>
      <c r="U126" s="37">
        <v>1552310</v>
      </c>
      <c r="V126" s="37">
        <v>1795656</v>
      </c>
      <c r="W126" s="37">
        <v>1514387</v>
      </c>
      <c r="X126" s="37">
        <v>1692904</v>
      </c>
      <c r="Y126" s="37">
        <v>1702914</v>
      </c>
      <c r="Z126" s="42">
        <v>840310</v>
      </c>
      <c r="AA126" s="41">
        <v>181483</v>
      </c>
      <c r="AB126" s="37">
        <v>43204</v>
      </c>
      <c r="AC126" s="37">
        <v>329745</v>
      </c>
      <c r="AD126" s="37">
        <v>187643</v>
      </c>
      <c r="AE126" s="37">
        <v>148647</v>
      </c>
      <c r="AF126" s="37">
        <v>117540</v>
      </c>
      <c r="AG126" s="37">
        <v>111071</v>
      </c>
      <c r="AH126" s="37">
        <v>411420</v>
      </c>
      <c r="AI126" s="37">
        <v>17043838</v>
      </c>
      <c r="AJ126" s="37">
        <v>3144333</v>
      </c>
      <c r="AK126" s="37">
        <v>14532123</v>
      </c>
      <c r="AL126" s="42">
        <v>291878</v>
      </c>
      <c r="AO126" s="18"/>
    </row>
    <row r="127" spans="1:41" ht="14.25">
      <c r="A127" s="6">
        <v>399</v>
      </c>
      <c r="B127" s="11" t="s">
        <v>127</v>
      </c>
      <c r="C127" s="37">
        <v>2588338</v>
      </c>
      <c r="D127" s="37">
        <v>2887091</v>
      </c>
      <c r="E127" s="37">
        <v>2405852</v>
      </c>
      <c r="F127" s="37">
        <v>2472470</v>
      </c>
      <c r="G127" s="37">
        <v>2675850</v>
      </c>
      <c r="H127" s="37">
        <v>2343387</v>
      </c>
      <c r="I127" s="37">
        <v>2661518</v>
      </c>
      <c r="J127" s="37">
        <v>2494556</v>
      </c>
      <c r="K127" s="37">
        <v>2281086</v>
      </c>
      <c r="L127" s="37">
        <v>2280259</v>
      </c>
      <c r="M127" s="37">
        <v>-252256</v>
      </c>
      <c r="N127" s="37">
        <v>2215470</v>
      </c>
      <c r="O127" s="41">
        <v>97272</v>
      </c>
      <c r="P127" s="37">
        <v>76241</v>
      </c>
      <c r="Q127" s="37">
        <v>58204</v>
      </c>
      <c r="R127" s="37">
        <v>57761</v>
      </c>
      <c r="S127" s="37">
        <v>234498</v>
      </c>
      <c r="T127" s="37">
        <v>12678</v>
      </c>
      <c r="U127" s="37">
        <v>64376</v>
      </c>
      <c r="V127" s="37">
        <v>73357</v>
      </c>
      <c r="W127" s="37">
        <v>81227</v>
      </c>
      <c r="X127" s="37">
        <v>71164</v>
      </c>
      <c r="Y127" s="37">
        <v>71080</v>
      </c>
      <c r="Z127" s="42">
        <v>35274</v>
      </c>
      <c r="AA127" s="41">
        <v>6832</v>
      </c>
      <c r="AB127" s="37">
        <v>1621</v>
      </c>
      <c r="AC127" s="37">
        <v>7493</v>
      </c>
      <c r="AD127" s="37">
        <v>14273</v>
      </c>
      <c r="AE127" s="37">
        <v>5551</v>
      </c>
      <c r="AF127" s="37">
        <v>4417</v>
      </c>
      <c r="AG127" s="37">
        <v>4088</v>
      </c>
      <c r="AH127" s="37">
        <v>15417</v>
      </c>
      <c r="AI127" s="37">
        <v>565984</v>
      </c>
      <c r="AJ127" s="37">
        <v>105187</v>
      </c>
      <c r="AK127" s="37">
        <v>486356</v>
      </c>
      <c r="AL127" s="42">
        <v>9681</v>
      </c>
      <c r="AO127" s="18"/>
    </row>
    <row r="128" spans="1:41" ht="14.25">
      <c r="A128" s="6">
        <v>400</v>
      </c>
      <c r="B128" s="11" t="s">
        <v>128</v>
      </c>
      <c r="C128" s="37">
        <v>2365222</v>
      </c>
      <c r="D128" s="37">
        <v>2632930</v>
      </c>
      <c r="E128" s="37">
        <v>2203341</v>
      </c>
      <c r="F128" s="37">
        <v>2173108</v>
      </c>
      <c r="G128" s="37">
        <v>2433955</v>
      </c>
      <c r="H128" s="37">
        <v>2131556</v>
      </c>
      <c r="I128" s="37">
        <v>2420673</v>
      </c>
      <c r="J128" s="37">
        <v>2268922</v>
      </c>
      <c r="K128" s="37">
        <v>2074716</v>
      </c>
      <c r="L128" s="37">
        <v>2074064</v>
      </c>
      <c r="M128" s="37">
        <v>-16477</v>
      </c>
      <c r="N128" s="37">
        <v>2216380</v>
      </c>
      <c r="O128" s="41">
        <v>191290</v>
      </c>
      <c r="P128" s="37">
        <v>147300</v>
      </c>
      <c r="Q128" s="37">
        <v>112610</v>
      </c>
      <c r="R128" s="37">
        <v>112044</v>
      </c>
      <c r="S128" s="37">
        <v>469406</v>
      </c>
      <c r="T128" s="37">
        <v>26809</v>
      </c>
      <c r="U128" s="37">
        <v>125174</v>
      </c>
      <c r="V128" s="37">
        <v>142432</v>
      </c>
      <c r="W128" s="37">
        <v>120552</v>
      </c>
      <c r="X128" s="37">
        <v>134153</v>
      </c>
      <c r="Y128" s="37">
        <v>133459</v>
      </c>
      <c r="Z128" s="42">
        <v>62498</v>
      </c>
      <c r="AA128" s="41">
        <v>9497</v>
      </c>
      <c r="AB128" s="37">
        <v>2277</v>
      </c>
      <c r="AC128" s="37">
        <v>1366</v>
      </c>
      <c r="AD128" s="37">
        <v>13903</v>
      </c>
      <c r="AE128" s="37">
        <v>7779</v>
      </c>
      <c r="AF128" s="37">
        <v>6031</v>
      </c>
      <c r="AG128" s="37">
        <v>5873</v>
      </c>
      <c r="AH128" s="37">
        <v>21381</v>
      </c>
      <c r="AI128" s="37">
        <v>905840</v>
      </c>
      <c r="AJ128" s="37">
        <v>166958</v>
      </c>
      <c r="AK128" s="37">
        <v>771501</v>
      </c>
      <c r="AL128" s="42">
        <v>15539</v>
      </c>
      <c r="AO128" s="18"/>
    </row>
    <row r="129" spans="1:41" ht="14.25">
      <c r="A129" s="6">
        <v>407</v>
      </c>
      <c r="B129" s="11" t="s">
        <v>129</v>
      </c>
      <c r="C129" s="37">
        <v>732500</v>
      </c>
      <c r="D129" s="37">
        <v>832431</v>
      </c>
      <c r="E129" s="37">
        <v>685388</v>
      </c>
      <c r="F129" s="37">
        <v>683935</v>
      </c>
      <c r="G129" s="37">
        <v>769788</v>
      </c>
      <c r="H129" s="37">
        <v>674227</v>
      </c>
      <c r="I129" s="37">
        <v>765758</v>
      </c>
      <c r="J129" s="37">
        <v>717701</v>
      </c>
      <c r="K129" s="37">
        <v>656184</v>
      </c>
      <c r="L129" s="37">
        <v>655932</v>
      </c>
      <c r="M129" s="37">
        <v>-80107</v>
      </c>
      <c r="N129" s="37">
        <v>457413</v>
      </c>
      <c r="O129" s="41">
        <v>42355</v>
      </c>
      <c r="P129" s="37">
        <v>33484</v>
      </c>
      <c r="Q129" s="37">
        <v>26735</v>
      </c>
      <c r="R129" s="37">
        <v>26753</v>
      </c>
      <c r="S129" s="37">
        <v>96835</v>
      </c>
      <c r="T129" s="37">
        <v>11003</v>
      </c>
      <c r="U129" s="37">
        <v>28965</v>
      </c>
      <c r="V129" s="37">
        <v>33469</v>
      </c>
      <c r="W129" s="37">
        <v>25176</v>
      </c>
      <c r="X129" s="37">
        <v>31696</v>
      </c>
      <c r="Y129" s="37">
        <v>32018</v>
      </c>
      <c r="Z129" s="42">
        <v>17592</v>
      </c>
      <c r="AA129" s="41">
        <v>2784</v>
      </c>
      <c r="AB129" s="37">
        <v>660</v>
      </c>
      <c r="AC129" s="37">
        <v>646</v>
      </c>
      <c r="AD129" s="37">
        <v>1773</v>
      </c>
      <c r="AE129" s="37">
        <v>2261</v>
      </c>
      <c r="AF129" s="37">
        <v>1788</v>
      </c>
      <c r="AG129" s="37">
        <v>1671</v>
      </c>
      <c r="AH129" s="37">
        <v>6266</v>
      </c>
      <c r="AI129" s="37">
        <v>256466</v>
      </c>
      <c r="AJ129" s="37">
        <v>47342</v>
      </c>
      <c r="AK129" s="37">
        <v>218833</v>
      </c>
      <c r="AL129" s="42">
        <v>4382</v>
      </c>
      <c r="AO129" s="18"/>
    </row>
    <row r="130" spans="1:41" ht="14.25">
      <c r="A130" s="6">
        <v>402</v>
      </c>
      <c r="B130" s="11" t="s">
        <v>130</v>
      </c>
      <c r="C130" s="37">
        <v>2421698</v>
      </c>
      <c r="D130" s="37">
        <v>2707834</v>
      </c>
      <c r="E130" s="37">
        <v>2252357</v>
      </c>
      <c r="F130" s="37">
        <v>2242770</v>
      </c>
      <c r="G130" s="37">
        <v>2506559</v>
      </c>
      <c r="H130" s="37">
        <v>2195220</v>
      </c>
      <c r="I130" s="37">
        <v>2493133</v>
      </c>
      <c r="J130" s="37">
        <v>2336765</v>
      </c>
      <c r="K130" s="37">
        <v>2136732</v>
      </c>
      <c r="L130" s="37">
        <v>2136000</v>
      </c>
      <c r="M130" s="37">
        <v>-36612</v>
      </c>
      <c r="N130" s="37">
        <v>1905126</v>
      </c>
      <c r="O130" s="41">
        <v>180737</v>
      </c>
      <c r="P130" s="37">
        <v>136494</v>
      </c>
      <c r="Q130" s="37">
        <v>108654</v>
      </c>
      <c r="R130" s="37">
        <v>109237</v>
      </c>
      <c r="S130" s="37">
        <v>445107</v>
      </c>
      <c r="T130" s="37">
        <v>30199</v>
      </c>
      <c r="U130" s="37">
        <v>117442</v>
      </c>
      <c r="V130" s="37">
        <v>137726</v>
      </c>
      <c r="W130" s="37">
        <v>116401</v>
      </c>
      <c r="X130" s="37">
        <v>130021</v>
      </c>
      <c r="Y130" s="37">
        <v>131750</v>
      </c>
      <c r="Z130" s="42">
        <v>63340</v>
      </c>
      <c r="AA130" s="41">
        <v>11133</v>
      </c>
      <c r="AB130" s="37">
        <v>2649</v>
      </c>
      <c r="AC130" s="37">
        <v>16187</v>
      </c>
      <c r="AD130" s="37">
        <v>18144</v>
      </c>
      <c r="AE130" s="37">
        <v>9057</v>
      </c>
      <c r="AF130" s="37">
        <v>7207</v>
      </c>
      <c r="AG130" s="37">
        <v>6691</v>
      </c>
      <c r="AH130" s="37">
        <v>25147</v>
      </c>
      <c r="AI130" s="37">
        <v>1034987</v>
      </c>
      <c r="AJ130" s="37">
        <v>190972</v>
      </c>
      <c r="AK130" s="37">
        <v>882733</v>
      </c>
      <c r="AL130" s="42">
        <v>17684</v>
      </c>
      <c r="AO130" s="18"/>
    </row>
    <row r="131" spans="1:41" ht="14.25">
      <c r="A131" s="6">
        <v>403</v>
      </c>
      <c r="B131" s="13" t="s">
        <v>131</v>
      </c>
      <c r="C131" s="37">
        <v>779032</v>
      </c>
      <c r="D131" s="37">
        <v>879780</v>
      </c>
      <c r="E131" s="37">
        <v>724054</v>
      </c>
      <c r="F131" s="37">
        <v>764179</v>
      </c>
      <c r="G131" s="37">
        <v>811371</v>
      </c>
      <c r="H131" s="37">
        <v>710640</v>
      </c>
      <c r="I131" s="37">
        <v>807011</v>
      </c>
      <c r="J131" s="37">
        <v>756407</v>
      </c>
      <c r="K131" s="37">
        <v>691576</v>
      </c>
      <c r="L131" s="37">
        <v>691357</v>
      </c>
      <c r="M131" s="37">
        <v>130649</v>
      </c>
      <c r="N131" s="37">
        <v>677502</v>
      </c>
      <c r="O131" s="41">
        <v>100798</v>
      </c>
      <c r="P131" s="37">
        <v>77980</v>
      </c>
      <c r="Q131" s="37">
        <v>64294</v>
      </c>
      <c r="R131" s="37">
        <v>65330</v>
      </c>
      <c r="S131" s="37">
        <v>256540</v>
      </c>
      <c r="T131" s="37">
        <v>22224</v>
      </c>
      <c r="U131" s="37">
        <v>67644</v>
      </c>
      <c r="V131" s="37">
        <v>81650</v>
      </c>
      <c r="W131" s="37">
        <v>69605</v>
      </c>
      <c r="X131" s="37">
        <v>77429</v>
      </c>
      <c r="Y131" s="37">
        <v>79778</v>
      </c>
      <c r="Z131" s="42">
        <v>39818</v>
      </c>
      <c r="AA131" s="41">
        <v>4627</v>
      </c>
      <c r="AB131" s="37">
        <v>1147</v>
      </c>
      <c r="AC131" s="37">
        <v>5672</v>
      </c>
      <c r="AD131" s="37">
        <v>9231</v>
      </c>
      <c r="AE131" s="37">
        <v>3795</v>
      </c>
      <c r="AF131" s="37">
        <v>2963</v>
      </c>
      <c r="AG131" s="37">
        <v>2897</v>
      </c>
      <c r="AH131" s="37">
        <v>10435</v>
      </c>
      <c r="AI131" s="37">
        <v>431410</v>
      </c>
      <c r="AJ131" s="37">
        <v>79629</v>
      </c>
      <c r="AK131" s="37">
        <v>367941</v>
      </c>
      <c r="AL131" s="42">
        <v>7420</v>
      </c>
      <c r="AO131" s="18"/>
    </row>
    <row r="132" spans="1:41" ht="14.25">
      <c r="A132" s="6">
        <v>405</v>
      </c>
      <c r="B132" s="11" t="s">
        <v>132</v>
      </c>
      <c r="C132" s="37">
        <v>23477733</v>
      </c>
      <c r="D132" s="37">
        <v>26377646</v>
      </c>
      <c r="E132" s="37">
        <v>21753976</v>
      </c>
      <c r="F132" s="37">
        <v>22809591</v>
      </c>
      <c r="G132" s="37">
        <v>24356243</v>
      </c>
      <c r="H132" s="37">
        <v>21331187</v>
      </c>
      <c r="I132" s="37">
        <v>24225322</v>
      </c>
      <c r="J132" s="37">
        <v>22706029</v>
      </c>
      <c r="K132" s="37">
        <v>20761599</v>
      </c>
      <c r="L132" s="37">
        <v>20753815</v>
      </c>
      <c r="M132" s="37">
        <v>269628</v>
      </c>
      <c r="N132" s="37">
        <v>21294822</v>
      </c>
      <c r="O132" s="41">
        <v>2175500</v>
      </c>
      <c r="P132" s="37">
        <v>1705584</v>
      </c>
      <c r="Q132" s="37">
        <v>1393645</v>
      </c>
      <c r="R132" s="37">
        <v>1408780</v>
      </c>
      <c r="S132" s="37">
        <v>5309846</v>
      </c>
      <c r="T132" s="37">
        <v>509938</v>
      </c>
      <c r="U132" s="37">
        <v>1475101</v>
      </c>
      <c r="V132" s="37">
        <v>1759362</v>
      </c>
      <c r="W132" s="37">
        <v>1471071</v>
      </c>
      <c r="X132" s="37">
        <v>1668597</v>
      </c>
      <c r="Y132" s="37">
        <v>1711276</v>
      </c>
      <c r="Z132" s="42">
        <v>893504</v>
      </c>
      <c r="AA132" s="41">
        <v>121720</v>
      </c>
      <c r="AB132" s="37">
        <v>29256</v>
      </c>
      <c r="AC132" s="37">
        <v>149433</v>
      </c>
      <c r="AD132" s="37">
        <v>329753</v>
      </c>
      <c r="AE132" s="37">
        <v>99482</v>
      </c>
      <c r="AF132" s="37">
        <v>77160</v>
      </c>
      <c r="AG132" s="37">
        <v>75107</v>
      </c>
      <c r="AH132" s="37">
        <v>273330</v>
      </c>
      <c r="AI132" s="37">
        <v>11520940</v>
      </c>
      <c r="AJ132" s="37">
        <v>2123953</v>
      </c>
      <c r="AK132" s="37">
        <v>9815006</v>
      </c>
      <c r="AL132" s="42">
        <v>197561</v>
      </c>
      <c r="AO132" s="18"/>
    </row>
    <row r="133" spans="1:41" ht="14.25">
      <c r="A133" s="6">
        <v>408</v>
      </c>
      <c r="B133" s="11" t="s">
        <v>133</v>
      </c>
      <c r="C133" s="37">
        <v>4082935</v>
      </c>
      <c r="D133" s="37">
        <v>4552907</v>
      </c>
      <c r="E133" s="37">
        <v>3757098</v>
      </c>
      <c r="F133" s="37">
        <v>3862851</v>
      </c>
      <c r="G133" s="37">
        <v>4193388</v>
      </c>
      <c r="H133" s="37">
        <v>3672348</v>
      </c>
      <c r="I133" s="37">
        <v>4170230</v>
      </c>
      <c r="J133" s="37">
        <v>3908796</v>
      </c>
      <c r="K133" s="37">
        <v>3574132</v>
      </c>
      <c r="L133" s="37">
        <v>3573027</v>
      </c>
      <c r="M133" s="37">
        <v>82224</v>
      </c>
      <c r="N133" s="37">
        <v>3769112</v>
      </c>
      <c r="O133" s="41">
        <v>230701</v>
      </c>
      <c r="P133" s="37">
        <v>183197</v>
      </c>
      <c r="Q133" s="37">
        <v>141470</v>
      </c>
      <c r="R133" s="37">
        <v>140984</v>
      </c>
      <c r="S133" s="37">
        <v>557677</v>
      </c>
      <c r="T133" s="37">
        <v>41025</v>
      </c>
      <c r="U133" s="37">
        <v>155561</v>
      </c>
      <c r="V133" s="37">
        <v>178271</v>
      </c>
      <c r="W133" s="37">
        <v>158107</v>
      </c>
      <c r="X133" s="37">
        <v>168215</v>
      </c>
      <c r="Y133" s="37">
        <v>168307</v>
      </c>
      <c r="Z133" s="42">
        <v>83664</v>
      </c>
      <c r="AA133" s="41">
        <v>13904</v>
      </c>
      <c r="AB133" s="37">
        <v>3337</v>
      </c>
      <c r="AC133" s="37">
        <v>21294</v>
      </c>
      <c r="AD133" s="37">
        <v>26740</v>
      </c>
      <c r="AE133" s="37">
        <v>11394</v>
      </c>
      <c r="AF133" s="37">
        <v>8955</v>
      </c>
      <c r="AG133" s="37">
        <v>8562</v>
      </c>
      <c r="AH133" s="37">
        <v>31454</v>
      </c>
      <c r="AI133" s="37">
        <v>1327125</v>
      </c>
      <c r="AJ133" s="37">
        <v>244603</v>
      </c>
      <c r="AK133" s="37">
        <v>1130370</v>
      </c>
      <c r="AL133" s="42">
        <v>22745</v>
      </c>
      <c r="AO133" s="18"/>
    </row>
    <row r="134" spans="1:41" ht="14.25">
      <c r="A134" s="6">
        <v>410</v>
      </c>
      <c r="B134" s="11" t="s">
        <v>134</v>
      </c>
      <c r="C134" s="37">
        <v>5497288</v>
      </c>
      <c r="D134" s="37">
        <v>6155467</v>
      </c>
      <c r="E134" s="37">
        <v>5184571</v>
      </c>
      <c r="F134" s="37">
        <v>5284319</v>
      </c>
      <c r="G134" s="37">
        <v>5722024</v>
      </c>
      <c r="H134" s="37">
        <v>5011336</v>
      </c>
      <c r="I134" s="37">
        <v>5691957</v>
      </c>
      <c r="J134" s="37">
        <v>5334863</v>
      </c>
      <c r="K134" s="37">
        <v>4878265</v>
      </c>
      <c r="L134" s="37">
        <v>4876387</v>
      </c>
      <c r="M134" s="37">
        <v>538488</v>
      </c>
      <c r="N134" s="37">
        <v>5689849</v>
      </c>
      <c r="O134" s="41">
        <v>213273</v>
      </c>
      <c r="P134" s="37">
        <v>169794</v>
      </c>
      <c r="Q134" s="37">
        <v>135538</v>
      </c>
      <c r="R134" s="37">
        <v>135823</v>
      </c>
      <c r="S134" s="37">
        <v>506565</v>
      </c>
      <c r="T134" s="37">
        <v>47726</v>
      </c>
      <c r="U134" s="37">
        <v>146030</v>
      </c>
      <c r="V134" s="37">
        <v>170236</v>
      </c>
      <c r="W134" s="37">
        <v>124022</v>
      </c>
      <c r="X134" s="37">
        <v>160139</v>
      </c>
      <c r="Y134" s="37">
        <v>162273</v>
      </c>
      <c r="Z134" s="42">
        <v>85886</v>
      </c>
      <c r="AA134" s="41">
        <v>23755</v>
      </c>
      <c r="AB134" s="37">
        <v>5820</v>
      </c>
      <c r="AC134" s="37">
        <v>25731</v>
      </c>
      <c r="AD134" s="37">
        <v>57659</v>
      </c>
      <c r="AE134" s="37">
        <v>19482</v>
      </c>
      <c r="AF134" s="37">
        <v>15059</v>
      </c>
      <c r="AG134" s="37">
        <v>14853</v>
      </c>
      <c r="AH134" s="37">
        <v>53435</v>
      </c>
      <c r="AI134" s="37">
        <v>2243776</v>
      </c>
      <c r="AJ134" s="37">
        <v>413836</v>
      </c>
      <c r="AK134" s="37">
        <v>1912141</v>
      </c>
      <c r="AL134" s="42">
        <v>38574</v>
      </c>
      <c r="AO134" s="18"/>
    </row>
    <row r="135" spans="1:41" ht="14.25">
      <c r="A135" s="6">
        <v>416</v>
      </c>
      <c r="B135" s="11" t="s">
        <v>135</v>
      </c>
      <c r="C135" s="37">
        <v>856778</v>
      </c>
      <c r="D135" s="37">
        <v>957815</v>
      </c>
      <c r="E135" s="37">
        <v>787576</v>
      </c>
      <c r="F135" s="37">
        <v>823230</v>
      </c>
      <c r="G135" s="37">
        <v>881962</v>
      </c>
      <c r="H135" s="37">
        <v>772398</v>
      </c>
      <c r="I135" s="37">
        <v>877124</v>
      </c>
      <c r="J135" s="37">
        <v>822134</v>
      </c>
      <c r="K135" s="37">
        <v>751742</v>
      </c>
      <c r="L135" s="37">
        <v>751490</v>
      </c>
      <c r="M135" s="37">
        <v>299088</v>
      </c>
      <c r="N135" s="37">
        <v>997506</v>
      </c>
      <c r="O135" s="41">
        <v>49194</v>
      </c>
      <c r="P135" s="37">
        <v>38051</v>
      </c>
      <c r="Q135" s="37">
        <v>31117</v>
      </c>
      <c r="R135" s="37">
        <v>31456</v>
      </c>
      <c r="S135" s="37">
        <v>119010</v>
      </c>
      <c r="T135" s="37">
        <v>12011</v>
      </c>
      <c r="U135" s="37">
        <v>33063</v>
      </c>
      <c r="V135" s="37">
        <v>39285</v>
      </c>
      <c r="W135" s="37">
        <v>37125</v>
      </c>
      <c r="X135" s="37">
        <v>37492</v>
      </c>
      <c r="Y135" s="37">
        <v>38386</v>
      </c>
      <c r="Z135" s="42">
        <v>20041</v>
      </c>
      <c r="AA135" s="41">
        <v>3922</v>
      </c>
      <c r="AB135" s="37">
        <v>946</v>
      </c>
      <c r="AC135" s="37">
        <v>2774</v>
      </c>
      <c r="AD135" s="37">
        <v>5605</v>
      </c>
      <c r="AE135" s="37">
        <v>3220</v>
      </c>
      <c r="AF135" s="37">
        <v>2489</v>
      </c>
      <c r="AG135" s="37">
        <v>2452</v>
      </c>
      <c r="AH135" s="37">
        <v>8827</v>
      </c>
      <c r="AI135" s="37">
        <v>381663</v>
      </c>
      <c r="AJ135" s="37">
        <v>70267</v>
      </c>
      <c r="AK135" s="37">
        <v>324667</v>
      </c>
      <c r="AL135" s="42">
        <v>6553</v>
      </c>
      <c r="AO135" s="18"/>
    </row>
    <row r="136" spans="1:41" ht="14.25">
      <c r="A136" s="6">
        <v>417</v>
      </c>
      <c r="B136" s="11" t="s">
        <v>136</v>
      </c>
      <c r="C136" s="37">
        <v>551118</v>
      </c>
      <c r="D136" s="37">
        <v>625778</v>
      </c>
      <c r="E136" s="37">
        <v>516980</v>
      </c>
      <c r="F136" s="37">
        <v>535244</v>
      </c>
      <c r="G136" s="37">
        <v>580602</v>
      </c>
      <c r="H136" s="37">
        <v>508533</v>
      </c>
      <c r="I136" s="37">
        <v>577621</v>
      </c>
      <c r="J136" s="37">
        <v>541361</v>
      </c>
      <c r="K136" s="37">
        <v>494986</v>
      </c>
      <c r="L136" s="37">
        <v>494770</v>
      </c>
      <c r="M136" s="37">
        <v>129053</v>
      </c>
      <c r="N136" s="37">
        <v>664458</v>
      </c>
      <c r="O136" s="41">
        <v>11532</v>
      </c>
      <c r="P136" s="37">
        <v>6242</v>
      </c>
      <c r="Q136" s="37">
        <v>10614</v>
      </c>
      <c r="R136" s="37">
        <v>18243</v>
      </c>
      <c r="S136" s="37">
        <v>48324</v>
      </c>
      <c r="T136" s="37">
        <v>7318</v>
      </c>
      <c r="U136" s="37">
        <v>7428</v>
      </c>
      <c r="V136" s="37">
        <v>13384</v>
      </c>
      <c r="W136" s="37">
        <v>11408</v>
      </c>
      <c r="X136" s="37">
        <v>10448</v>
      </c>
      <c r="Y136" s="37">
        <v>7660</v>
      </c>
      <c r="Z136" s="42">
        <v>10940</v>
      </c>
      <c r="AA136" s="41">
        <v>1127</v>
      </c>
      <c r="AB136" s="37">
        <v>274</v>
      </c>
      <c r="AC136" s="37">
        <v>644</v>
      </c>
      <c r="AD136" s="37">
        <v>1139</v>
      </c>
      <c r="AE136" s="37">
        <v>920</v>
      </c>
      <c r="AF136" s="37">
        <v>705</v>
      </c>
      <c r="AG136" s="37">
        <v>703</v>
      </c>
      <c r="AH136" s="37">
        <v>2516</v>
      </c>
      <c r="AI136" s="37">
        <v>104917</v>
      </c>
      <c r="AJ136" s="37">
        <v>19360</v>
      </c>
      <c r="AK136" s="37">
        <v>89456</v>
      </c>
      <c r="AL136" s="42">
        <v>1803</v>
      </c>
      <c r="AO136" s="18"/>
    </row>
    <row r="137" spans="1:41" ht="14.25">
      <c r="A137" s="6">
        <v>418</v>
      </c>
      <c r="B137" s="11" t="s">
        <v>137</v>
      </c>
      <c r="C137" s="37">
        <v>7496130</v>
      </c>
      <c r="D137" s="37">
        <v>8382842</v>
      </c>
      <c r="E137" s="37">
        <v>7374966</v>
      </c>
      <c r="F137" s="37">
        <v>7269286</v>
      </c>
      <c r="G137" s="37">
        <v>7747387</v>
      </c>
      <c r="H137" s="37">
        <v>6784995</v>
      </c>
      <c r="I137" s="37">
        <v>7705522</v>
      </c>
      <c r="J137" s="37">
        <v>7222276</v>
      </c>
      <c r="K137" s="37">
        <v>6603930</v>
      </c>
      <c r="L137" s="37">
        <v>6601734</v>
      </c>
      <c r="M137" s="37">
        <v>1344145</v>
      </c>
      <c r="N137" s="37">
        <v>9274774</v>
      </c>
      <c r="O137" s="41">
        <v>387708</v>
      </c>
      <c r="P137" s="37">
        <v>310826</v>
      </c>
      <c r="Q137" s="37">
        <v>255515</v>
      </c>
      <c r="R137" s="37">
        <v>257287</v>
      </c>
      <c r="S137" s="37">
        <v>899197</v>
      </c>
      <c r="T137" s="37">
        <v>107913</v>
      </c>
      <c r="U137" s="37">
        <v>270377</v>
      </c>
      <c r="V137" s="37">
        <v>319845</v>
      </c>
      <c r="W137" s="37">
        <v>297814</v>
      </c>
      <c r="X137" s="37">
        <v>305513</v>
      </c>
      <c r="Y137" s="37">
        <v>313088</v>
      </c>
      <c r="Z137" s="42">
        <v>175900</v>
      </c>
      <c r="AA137" s="41">
        <v>26052</v>
      </c>
      <c r="AB137" s="37">
        <v>6134</v>
      </c>
      <c r="AC137" s="37">
        <v>30000</v>
      </c>
      <c r="AD137" s="37">
        <v>60601</v>
      </c>
      <c r="AE137" s="37">
        <v>21306</v>
      </c>
      <c r="AF137" s="37">
        <v>16850</v>
      </c>
      <c r="AG137" s="37">
        <v>15830</v>
      </c>
      <c r="AH137" s="37">
        <v>58999</v>
      </c>
      <c r="AI137" s="37">
        <v>2437647</v>
      </c>
      <c r="AJ137" s="37">
        <v>449743</v>
      </c>
      <c r="AK137" s="37">
        <v>2078723</v>
      </c>
      <c r="AL137" s="42">
        <v>41693</v>
      </c>
      <c r="AO137" s="18"/>
    </row>
    <row r="138" spans="1:41" ht="14.25">
      <c r="A138" s="6">
        <v>420</v>
      </c>
      <c r="B138" s="11" t="s">
        <v>138</v>
      </c>
      <c r="C138" s="37">
        <v>2661568</v>
      </c>
      <c r="D138" s="37">
        <v>3017523</v>
      </c>
      <c r="E138" s="37">
        <v>2517356</v>
      </c>
      <c r="F138" s="37">
        <v>2568428</v>
      </c>
      <c r="G138" s="37">
        <v>2787636</v>
      </c>
      <c r="H138" s="37">
        <v>2441635</v>
      </c>
      <c r="I138" s="37">
        <v>2772963</v>
      </c>
      <c r="J138" s="37">
        <v>2599011</v>
      </c>
      <c r="K138" s="37">
        <v>2376282</v>
      </c>
      <c r="L138" s="37">
        <v>2375398</v>
      </c>
      <c r="M138" s="37">
        <v>244579</v>
      </c>
      <c r="N138" s="37">
        <v>2160947</v>
      </c>
      <c r="O138" s="41">
        <v>229357</v>
      </c>
      <c r="P138" s="37">
        <v>177979</v>
      </c>
      <c r="Q138" s="37">
        <v>143712</v>
      </c>
      <c r="R138" s="37">
        <v>144425</v>
      </c>
      <c r="S138" s="37">
        <v>539069</v>
      </c>
      <c r="T138" s="37">
        <v>54569</v>
      </c>
      <c r="U138" s="37">
        <v>154336</v>
      </c>
      <c r="V138" s="37">
        <v>180672</v>
      </c>
      <c r="W138" s="37">
        <v>243662</v>
      </c>
      <c r="X138" s="37">
        <v>175616</v>
      </c>
      <c r="Y138" s="37">
        <v>178640</v>
      </c>
      <c r="Z138" s="42">
        <v>94841</v>
      </c>
      <c r="AA138" s="41">
        <v>11373</v>
      </c>
      <c r="AB138" s="37">
        <v>2700</v>
      </c>
      <c r="AC138" s="37">
        <v>13658</v>
      </c>
      <c r="AD138" s="37">
        <v>6883</v>
      </c>
      <c r="AE138" s="37">
        <v>9328</v>
      </c>
      <c r="AF138" s="37">
        <v>7218</v>
      </c>
      <c r="AG138" s="37">
        <v>7066</v>
      </c>
      <c r="AH138" s="37">
        <v>25601</v>
      </c>
      <c r="AI138" s="37">
        <v>1102435</v>
      </c>
      <c r="AJ138" s="37">
        <v>202995</v>
      </c>
      <c r="AK138" s="37">
        <v>938001</v>
      </c>
      <c r="AL138" s="42">
        <v>18907</v>
      </c>
      <c r="AO138" s="18"/>
    </row>
    <row r="139" spans="1:41" ht="14.25">
      <c r="A139" s="6">
        <v>421</v>
      </c>
      <c r="B139" s="11" t="s">
        <v>139</v>
      </c>
      <c r="C139" s="37">
        <v>172203</v>
      </c>
      <c r="D139" s="37">
        <v>197540</v>
      </c>
      <c r="E139" s="37">
        <v>175321</v>
      </c>
      <c r="F139" s="37">
        <v>142932</v>
      </c>
      <c r="G139" s="37">
        <v>183641</v>
      </c>
      <c r="H139" s="37">
        <v>160863</v>
      </c>
      <c r="I139" s="37">
        <v>182723</v>
      </c>
      <c r="J139" s="37">
        <v>171254</v>
      </c>
      <c r="K139" s="37">
        <v>156574</v>
      </c>
      <c r="L139" s="37">
        <v>156499</v>
      </c>
      <c r="M139" s="37">
        <v>-81946</v>
      </c>
      <c r="N139" s="37">
        <v>63883</v>
      </c>
      <c r="O139" s="41">
        <v>34589</v>
      </c>
      <c r="P139" s="37">
        <v>26779</v>
      </c>
      <c r="Q139" s="37">
        <v>21450</v>
      </c>
      <c r="R139" s="37">
        <v>21487</v>
      </c>
      <c r="S139" s="37">
        <v>78622</v>
      </c>
      <c r="T139" s="37">
        <v>8673</v>
      </c>
      <c r="U139" s="37">
        <v>23207</v>
      </c>
      <c r="V139" s="37">
        <v>26887</v>
      </c>
      <c r="W139" s="37">
        <v>22695</v>
      </c>
      <c r="X139" s="37">
        <v>25548</v>
      </c>
      <c r="Y139" s="37">
        <v>25841</v>
      </c>
      <c r="Z139" s="42">
        <v>14033</v>
      </c>
      <c r="AA139" s="41">
        <v>1161</v>
      </c>
      <c r="AB139" s="37">
        <v>274</v>
      </c>
      <c r="AC139" s="37">
        <v>-2135</v>
      </c>
      <c r="AD139" s="37">
        <v>-226</v>
      </c>
      <c r="AE139" s="37">
        <v>951</v>
      </c>
      <c r="AF139" s="37">
        <v>755</v>
      </c>
      <c r="AG139" s="37">
        <v>708</v>
      </c>
      <c r="AH139" s="37">
        <v>2637</v>
      </c>
      <c r="AI139" s="37">
        <v>117330</v>
      </c>
      <c r="AJ139" s="37">
        <v>21554</v>
      </c>
      <c r="AK139" s="37">
        <v>99605</v>
      </c>
      <c r="AL139" s="42">
        <v>2005</v>
      </c>
      <c r="AO139" s="18"/>
    </row>
    <row r="140" spans="1:41" ht="14.25">
      <c r="A140" s="6">
        <v>422</v>
      </c>
      <c r="B140" s="11" t="s">
        <v>140</v>
      </c>
      <c r="C140" s="37">
        <v>3115567</v>
      </c>
      <c r="D140" s="37">
        <v>3475071</v>
      </c>
      <c r="E140" s="37">
        <v>2838312</v>
      </c>
      <c r="F140" s="37">
        <v>3002698</v>
      </c>
      <c r="G140" s="37">
        <v>3191720</v>
      </c>
      <c r="H140" s="37">
        <v>2795192</v>
      </c>
      <c r="I140" s="37">
        <v>3173865</v>
      </c>
      <c r="J140" s="37">
        <v>2974994</v>
      </c>
      <c r="K140" s="37">
        <v>2720207</v>
      </c>
      <c r="L140" s="37">
        <v>2719442</v>
      </c>
      <c r="M140" s="37">
        <v>-43181</v>
      </c>
      <c r="N140" s="37">
        <v>2228543</v>
      </c>
      <c r="O140" s="41">
        <v>444997</v>
      </c>
      <c r="P140" s="37">
        <v>344988</v>
      </c>
      <c r="Q140" s="37">
        <v>280337</v>
      </c>
      <c r="R140" s="37">
        <v>281888</v>
      </c>
      <c r="S140" s="37">
        <v>1025795</v>
      </c>
      <c r="T140" s="37">
        <v>112337</v>
      </c>
      <c r="U140" s="37">
        <v>299689</v>
      </c>
      <c r="V140" s="37">
        <v>351816</v>
      </c>
      <c r="W140" s="37">
        <v>299933</v>
      </c>
      <c r="X140" s="37">
        <v>334730</v>
      </c>
      <c r="Y140" s="37">
        <v>341117</v>
      </c>
      <c r="Z140" s="42">
        <v>185620</v>
      </c>
      <c r="AA140" s="41">
        <v>16482</v>
      </c>
      <c r="AB140" s="37">
        <v>3876</v>
      </c>
      <c r="AC140" s="37">
        <v>13549</v>
      </c>
      <c r="AD140" s="37">
        <v>21607</v>
      </c>
      <c r="AE140" s="37">
        <v>13435</v>
      </c>
      <c r="AF140" s="37">
        <v>10448</v>
      </c>
      <c r="AG140" s="37">
        <v>9998</v>
      </c>
      <c r="AH140" s="37">
        <v>37045</v>
      </c>
      <c r="AI140" s="37">
        <v>1552909</v>
      </c>
      <c r="AJ140" s="37">
        <v>286352</v>
      </c>
      <c r="AK140" s="37">
        <v>1323427</v>
      </c>
      <c r="AL140" s="42">
        <v>26569</v>
      </c>
      <c r="AO140" s="18"/>
    </row>
    <row r="141" spans="1:41" ht="14.25">
      <c r="A141" s="6">
        <v>423</v>
      </c>
      <c r="B141" s="11" t="s">
        <v>312</v>
      </c>
      <c r="C141" s="37">
        <v>6214635</v>
      </c>
      <c r="D141" s="37">
        <v>6960557</v>
      </c>
      <c r="E141" s="37">
        <v>5768456</v>
      </c>
      <c r="F141" s="37">
        <v>5958170</v>
      </c>
      <c r="G141" s="37">
        <v>6438834</v>
      </c>
      <c r="H141" s="37">
        <v>5639005</v>
      </c>
      <c r="I141" s="37">
        <v>6404246</v>
      </c>
      <c r="J141" s="37">
        <v>6002562</v>
      </c>
      <c r="K141" s="37">
        <v>5488628</v>
      </c>
      <c r="L141" s="37">
        <v>5486694</v>
      </c>
      <c r="M141" s="37">
        <v>1503782</v>
      </c>
      <c r="N141" s="37">
        <v>7242382</v>
      </c>
      <c r="O141" s="41">
        <v>283348</v>
      </c>
      <c r="P141" s="37">
        <v>224436</v>
      </c>
      <c r="Q141" s="37">
        <v>175025</v>
      </c>
      <c r="R141" s="37">
        <v>174625</v>
      </c>
      <c r="S141" s="37">
        <v>692044</v>
      </c>
      <c r="T141" s="37">
        <v>48886</v>
      </c>
      <c r="U141" s="37">
        <v>191529</v>
      </c>
      <c r="V141" s="37">
        <v>220528</v>
      </c>
      <c r="W141" s="37">
        <v>167485</v>
      </c>
      <c r="X141" s="37">
        <v>207155</v>
      </c>
      <c r="Y141" s="37">
        <v>207955</v>
      </c>
      <c r="Z141" s="42">
        <v>103547</v>
      </c>
      <c r="AA141" s="41">
        <v>17516</v>
      </c>
      <c r="AB141" s="37">
        <v>4040</v>
      </c>
      <c r="AC141" s="37">
        <v>22679</v>
      </c>
      <c r="AD141" s="37">
        <v>29983</v>
      </c>
      <c r="AE141" s="37">
        <v>14306</v>
      </c>
      <c r="AF141" s="37">
        <v>11430</v>
      </c>
      <c r="AG141" s="37">
        <v>10486</v>
      </c>
      <c r="AH141" s="37">
        <v>39807</v>
      </c>
      <c r="AI141" s="37">
        <v>1659874</v>
      </c>
      <c r="AJ141" s="37">
        <v>305997</v>
      </c>
      <c r="AK141" s="37">
        <v>1414480</v>
      </c>
      <c r="AL141" s="42">
        <v>28314</v>
      </c>
      <c r="AO141" s="18"/>
    </row>
    <row r="142" spans="1:41" ht="14.25">
      <c r="A142" s="6">
        <v>425</v>
      </c>
      <c r="B142" s="11" t="s">
        <v>141</v>
      </c>
      <c r="C142" s="37">
        <v>2588019</v>
      </c>
      <c r="D142" s="37">
        <v>2910725</v>
      </c>
      <c r="E142" s="37">
        <v>2410297</v>
      </c>
      <c r="F142" s="37">
        <v>2423441</v>
      </c>
      <c r="G142" s="37">
        <v>2694928</v>
      </c>
      <c r="H142" s="37">
        <v>2360211</v>
      </c>
      <c r="I142" s="37">
        <v>2680680</v>
      </c>
      <c r="J142" s="37">
        <v>2512445</v>
      </c>
      <c r="K142" s="37">
        <v>2297306</v>
      </c>
      <c r="L142" s="37">
        <v>2296444</v>
      </c>
      <c r="M142" s="37">
        <v>150868</v>
      </c>
      <c r="N142" s="37">
        <v>2861913</v>
      </c>
      <c r="O142" s="41">
        <v>61094</v>
      </c>
      <c r="P142" s="37">
        <v>48508</v>
      </c>
      <c r="Q142" s="37">
        <v>39401</v>
      </c>
      <c r="R142" s="37">
        <v>39656</v>
      </c>
      <c r="S142" s="37">
        <v>145283</v>
      </c>
      <c r="T142" s="37">
        <v>15060</v>
      </c>
      <c r="U142" s="37">
        <v>41974</v>
      </c>
      <c r="V142" s="37">
        <v>49505</v>
      </c>
      <c r="W142" s="37">
        <v>57680</v>
      </c>
      <c r="X142" s="37">
        <v>48084</v>
      </c>
      <c r="Y142" s="37">
        <v>49139</v>
      </c>
      <c r="Z142" s="42">
        <v>26698</v>
      </c>
      <c r="AA142" s="41">
        <v>5849</v>
      </c>
      <c r="AB142" s="37">
        <v>1427</v>
      </c>
      <c r="AC142" s="37">
        <v>966</v>
      </c>
      <c r="AD142" s="37">
        <v>9070</v>
      </c>
      <c r="AE142" s="37">
        <v>4801</v>
      </c>
      <c r="AF142" s="37">
        <v>3737</v>
      </c>
      <c r="AG142" s="37">
        <v>3655</v>
      </c>
      <c r="AH142" s="37">
        <v>13194</v>
      </c>
      <c r="AI142" s="37">
        <v>554341</v>
      </c>
      <c r="AJ142" s="37">
        <v>102222</v>
      </c>
      <c r="AK142" s="37">
        <v>472337</v>
      </c>
      <c r="AL142" s="42">
        <v>9525</v>
      </c>
      <c r="AO142" s="18"/>
    </row>
    <row r="143" spans="1:41" ht="14.25">
      <c r="A143" s="6">
        <v>426</v>
      </c>
      <c r="B143" s="11" t="s">
        <v>142</v>
      </c>
      <c r="C143" s="37">
        <v>3410641</v>
      </c>
      <c r="D143" s="37">
        <v>3849911</v>
      </c>
      <c r="E143" s="37">
        <v>3214001</v>
      </c>
      <c r="F143" s="37">
        <v>3258115</v>
      </c>
      <c r="G143" s="37">
        <v>3557135</v>
      </c>
      <c r="H143" s="37">
        <v>3115400</v>
      </c>
      <c r="I143" s="37">
        <v>3538293</v>
      </c>
      <c r="J143" s="37">
        <v>3316261</v>
      </c>
      <c r="K143" s="37">
        <v>3032207</v>
      </c>
      <c r="L143" s="37">
        <v>3031022</v>
      </c>
      <c r="M143" s="37">
        <v>214806</v>
      </c>
      <c r="N143" s="37">
        <v>3048327</v>
      </c>
      <c r="O143" s="41">
        <v>135552</v>
      </c>
      <c r="P143" s="37">
        <v>105622</v>
      </c>
      <c r="Q143" s="37">
        <v>85794</v>
      </c>
      <c r="R143" s="37">
        <v>86338</v>
      </c>
      <c r="S143" s="37">
        <v>319303</v>
      </c>
      <c r="T143" s="37">
        <v>33459</v>
      </c>
      <c r="U143" s="37">
        <v>91740</v>
      </c>
      <c r="V143" s="37">
        <v>107846</v>
      </c>
      <c r="W143" s="37">
        <v>86744</v>
      </c>
      <c r="X143" s="37">
        <v>102682</v>
      </c>
      <c r="Y143" s="37">
        <v>104677</v>
      </c>
      <c r="Z143" s="42">
        <v>56342</v>
      </c>
      <c r="AA143" s="41">
        <v>11393</v>
      </c>
      <c r="AB143" s="37">
        <v>2656</v>
      </c>
      <c r="AC143" s="37">
        <v>18503</v>
      </c>
      <c r="AD143" s="37">
        <v>28157</v>
      </c>
      <c r="AE143" s="37">
        <v>9316</v>
      </c>
      <c r="AF143" s="37">
        <v>7377</v>
      </c>
      <c r="AG143" s="37">
        <v>6889</v>
      </c>
      <c r="AH143" s="37">
        <v>25824</v>
      </c>
      <c r="AI143" s="37">
        <v>1106900</v>
      </c>
      <c r="AJ143" s="37">
        <v>203770</v>
      </c>
      <c r="AK143" s="37">
        <v>941797</v>
      </c>
      <c r="AL143" s="42">
        <v>18905</v>
      </c>
      <c r="AO143" s="18"/>
    </row>
    <row r="144" spans="1:41" ht="14.25">
      <c r="A144" s="6">
        <v>444</v>
      </c>
      <c r="B144" s="11" t="s">
        <v>143</v>
      </c>
      <c r="C144" s="37">
        <v>15907141</v>
      </c>
      <c r="D144" s="37">
        <v>17798466</v>
      </c>
      <c r="E144" s="37">
        <v>14887945</v>
      </c>
      <c r="F144" s="37">
        <v>15174350</v>
      </c>
      <c r="G144" s="37">
        <v>16463436</v>
      </c>
      <c r="H144" s="37">
        <v>14418664</v>
      </c>
      <c r="I144" s="37">
        <v>16374680</v>
      </c>
      <c r="J144" s="37">
        <v>15348125</v>
      </c>
      <c r="K144" s="37">
        <v>14034072</v>
      </c>
      <c r="L144" s="37">
        <v>14029184</v>
      </c>
      <c r="M144" s="37">
        <v>2086791</v>
      </c>
      <c r="N144" s="37">
        <v>15620804</v>
      </c>
      <c r="O144" s="41">
        <v>590812</v>
      </c>
      <c r="P144" s="37">
        <v>457923</v>
      </c>
      <c r="Q144" s="37">
        <v>352221</v>
      </c>
      <c r="R144" s="37">
        <v>351304</v>
      </c>
      <c r="S144" s="37">
        <v>1460797</v>
      </c>
      <c r="T144" s="37">
        <v>85139</v>
      </c>
      <c r="U144" s="37">
        <v>388680</v>
      </c>
      <c r="V144" s="37">
        <v>445821</v>
      </c>
      <c r="W144" s="37">
        <v>405928</v>
      </c>
      <c r="X144" s="37">
        <v>422020</v>
      </c>
      <c r="Y144" s="37">
        <v>421888</v>
      </c>
      <c r="Z144" s="42">
        <v>199302</v>
      </c>
      <c r="AA144" s="41">
        <v>61406</v>
      </c>
      <c r="AB144" s="37">
        <v>14203</v>
      </c>
      <c r="AC144" s="37">
        <v>58910</v>
      </c>
      <c r="AD144" s="37">
        <v>107752</v>
      </c>
      <c r="AE144" s="37">
        <v>50141</v>
      </c>
      <c r="AF144" s="37">
        <v>39754</v>
      </c>
      <c r="AG144" s="37">
        <v>36895</v>
      </c>
      <c r="AH144" s="37">
        <v>139199</v>
      </c>
      <c r="AI144" s="37">
        <v>5792563</v>
      </c>
      <c r="AJ144" s="37">
        <v>1068162</v>
      </c>
      <c r="AK144" s="37">
        <v>4937410</v>
      </c>
      <c r="AL144" s="42">
        <v>98890</v>
      </c>
      <c r="AO144" s="18"/>
    </row>
    <row r="145" spans="1:41" ht="14.25">
      <c r="A145" s="8">
        <v>430</v>
      </c>
      <c r="B145" s="11" t="s">
        <v>144</v>
      </c>
      <c r="C145" s="37">
        <v>4383320</v>
      </c>
      <c r="D145" s="37">
        <v>4920577</v>
      </c>
      <c r="E145" s="37">
        <v>4048067</v>
      </c>
      <c r="F145" s="37">
        <v>4203089</v>
      </c>
      <c r="G145" s="37">
        <v>4536546</v>
      </c>
      <c r="H145" s="37">
        <v>3973261</v>
      </c>
      <c r="I145" s="37">
        <v>4511865</v>
      </c>
      <c r="J145" s="37">
        <v>4229112</v>
      </c>
      <c r="K145" s="37">
        <v>3866825</v>
      </c>
      <c r="L145" s="37">
        <v>3865600</v>
      </c>
      <c r="M145" s="37">
        <v>185672</v>
      </c>
      <c r="N145" s="37">
        <v>3789073</v>
      </c>
      <c r="O145" s="41">
        <v>307455</v>
      </c>
      <c r="P145" s="37">
        <v>243601</v>
      </c>
      <c r="Q145" s="37">
        <v>194754</v>
      </c>
      <c r="R145" s="37">
        <v>194800</v>
      </c>
      <c r="S145" s="37">
        <v>713048</v>
      </c>
      <c r="T145" s="37">
        <v>74273</v>
      </c>
      <c r="U145" s="37">
        <v>210717</v>
      </c>
      <c r="V145" s="37">
        <v>243890</v>
      </c>
      <c r="W145" s="37">
        <v>221588</v>
      </c>
      <c r="X145" s="37">
        <v>232909</v>
      </c>
      <c r="Y145" s="37">
        <v>235573</v>
      </c>
      <c r="Z145" s="42">
        <v>128292</v>
      </c>
      <c r="AA145" s="41">
        <v>20422</v>
      </c>
      <c r="AB145" s="37">
        <v>4785</v>
      </c>
      <c r="AC145" s="37">
        <v>28638</v>
      </c>
      <c r="AD145" s="37">
        <v>57300</v>
      </c>
      <c r="AE145" s="37">
        <v>16674</v>
      </c>
      <c r="AF145" s="37">
        <v>12973</v>
      </c>
      <c r="AG145" s="37">
        <v>12397</v>
      </c>
      <c r="AH145" s="37">
        <v>45965</v>
      </c>
      <c r="AI145" s="37">
        <v>1954410</v>
      </c>
      <c r="AJ145" s="37">
        <v>360079</v>
      </c>
      <c r="AK145" s="37">
        <v>1664128</v>
      </c>
      <c r="AL145" s="42">
        <v>33426</v>
      </c>
      <c r="AO145" s="18"/>
    </row>
    <row r="146" spans="1:41" ht="14.25">
      <c r="A146" s="6">
        <v>433</v>
      </c>
      <c r="B146" s="11" t="s">
        <v>145</v>
      </c>
      <c r="C146" s="37">
        <v>2283392</v>
      </c>
      <c r="D146" s="37">
        <v>2636769</v>
      </c>
      <c r="E146" s="37">
        <v>2223953</v>
      </c>
      <c r="F146" s="37">
        <v>2202064</v>
      </c>
      <c r="G146" s="37">
        <v>2464183</v>
      </c>
      <c r="H146" s="37">
        <v>2158619</v>
      </c>
      <c r="I146" s="37">
        <v>2452349</v>
      </c>
      <c r="J146" s="37">
        <v>2298283</v>
      </c>
      <c r="K146" s="37">
        <v>2101271</v>
      </c>
      <c r="L146" s="37">
        <v>2100143</v>
      </c>
      <c r="M146" s="37">
        <v>159121</v>
      </c>
      <c r="N146" s="37">
        <v>2010477</v>
      </c>
      <c r="O146" s="41">
        <v>148167</v>
      </c>
      <c r="P146" s="37">
        <v>116303</v>
      </c>
      <c r="Q146" s="37">
        <v>94434</v>
      </c>
      <c r="R146" s="37">
        <v>95101</v>
      </c>
      <c r="S146" s="37">
        <v>346089</v>
      </c>
      <c r="T146" s="37">
        <v>39484</v>
      </c>
      <c r="U146" s="37">
        <v>100879</v>
      </c>
      <c r="V146" s="37">
        <v>118640</v>
      </c>
      <c r="W146" s="37">
        <v>100236</v>
      </c>
      <c r="X146" s="37">
        <v>112930</v>
      </c>
      <c r="Y146" s="37">
        <v>115148</v>
      </c>
      <c r="Z146" s="42">
        <v>62646</v>
      </c>
      <c r="AA146" s="41">
        <v>10005</v>
      </c>
      <c r="AB146" s="37">
        <v>2335</v>
      </c>
      <c r="AC146" s="37">
        <v>9121</v>
      </c>
      <c r="AD146" s="37">
        <v>3234</v>
      </c>
      <c r="AE146" s="37">
        <v>8188</v>
      </c>
      <c r="AF146" s="37">
        <v>6417</v>
      </c>
      <c r="AG146" s="37">
        <v>6109</v>
      </c>
      <c r="AH146" s="37">
        <v>22601</v>
      </c>
      <c r="AI146" s="37">
        <v>956304</v>
      </c>
      <c r="AJ146" s="37">
        <v>176215</v>
      </c>
      <c r="AK146" s="37">
        <v>814400</v>
      </c>
      <c r="AL146" s="42">
        <v>16360</v>
      </c>
      <c r="AO146" s="18"/>
    </row>
    <row r="147" spans="1:41" ht="14.25">
      <c r="A147" s="6">
        <v>434</v>
      </c>
      <c r="B147" s="11" t="s">
        <v>146</v>
      </c>
      <c r="C147" s="37">
        <v>4586855</v>
      </c>
      <c r="D147" s="37">
        <v>5120560</v>
      </c>
      <c r="E147" s="37">
        <v>4231532</v>
      </c>
      <c r="F147" s="37">
        <v>4373806</v>
      </c>
      <c r="G147" s="37">
        <v>4715163</v>
      </c>
      <c r="H147" s="37">
        <v>4129504</v>
      </c>
      <c r="I147" s="37">
        <v>4689081</v>
      </c>
      <c r="J147" s="37">
        <v>4395291</v>
      </c>
      <c r="K147" s="37">
        <v>4018870</v>
      </c>
      <c r="L147" s="37">
        <v>4017711</v>
      </c>
      <c r="M147" s="37">
        <v>561296</v>
      </c>
      <c r="N147" s="37">
        <v>4526874</v>
      </c>
      <c r="O147" s="41">
        <v>856023</v>
      </c>
      <c r="P147" s="37">
        <v>717417</v>
      </c>
      <c r="Q147" s="37">
        <v>560853</v>
      </c>
      <c r="R147" s="37">
        <v>562012</v>
      </c>
      <c r="S147" s="37">
        <v>2081667</v>
      </c>
      <c r="T147" s="37">
        <v>201653</v>
      </c>
      <c r="U147" s="37">
        <v>605351</v>
      </c>
      <c r="V147" s="37">
        <v>705459</v>
      </c>
      <c r="W147" s="37">
        <v>590568</v>
      </c>
      <c r="X147" s="37">
        <v>668930</v>
      </c>
      <c r="Y147" s="37">
        <v>676590</v>
      </c>
      <c r="Z147" s="42">
        <v>359604</v>
      </c>
      <c r="AA147" s="41">
        <v>37164</v>
      </c>
      <c r="AB147" s="37">
        <v>8625</v>
      </c>
      <c r="AC147" s="37">
        <v>-29879</v>
      </c>
      <c r="AD147" s="37">
        <v>77385</v>
      </c>
      <c r="AE147" s="37">
        <v>30337</v>
      </c>
      <c r="AF147" s="37">
        <v>23966</v>
      </c>
      <c r="AG147" s="37">
        <v>22355</v>
      </c>
      <c r="AH147" s="37">
        <v>84113</v>
      </c>
      <c r="AI147" s="37">
        <v>3780471</v>
      </c>
      <c r="AJ147" s="37">
        <v>694109</v>
      </c>
      <c r="AK147" s="37">
        <v>3207818</v>
      </c>
      <c r="AL147" s="42">
        <v>64495</v>
      </c>
      <c r="AO147" s="18"/>
    </row>
    <row r="148" spans="1:41" ht="14.25">
      <c r="A148" s="6">
        <v>435</v>
      </c>
      <c r="B148" s="11" t="s">
        <v>147</v>
      </c>
      <c r="C148" s="37">
        <v>165072</v>
      </c>
      <c r="D148" s="37">
        <v>182269</v>
      </c>
      <c r="E148" s="37">
        <v>151184</v>
      </c>
      <c r="F148" s="37">
        <v>114665</v>
      </c>
      <c r="G148" s="37">
        <v>167145</v>
      </c>
      <c r="H148" s="37">
        <v>146367</v>
      </c>
      <c r="I148" s="37">
        <v>166179</v>
      </c>
      <c r="J148" s="37">
        <v>155772</v>
      </c>
      <c r="K148" s="37">
        <v>142436</v>
      </c>
      <c r="L148" s="37">
        <v>142401</v>
      </c>
      <c r="M148" s="37">
        <v>-42697</v>
      </c>
      <c r="N148" s="37">
        <v>102643</v>
      </c>
      <c r="O148" s="41">
        <v>25321</v>
      </c>
      <c r="P148" s="37">
        <v>19230</v>
      </c>
      <c r="Q148" s="37">
        <v>15335</v>
      </c>
      <c r="R148" s="37">
        <v>15365</v>
      </c>
      <c r="S148" s="37">
        <v>59643</v>
      </c>
      <c r="T148" s="37">
        <v>4803</v>
      </c>
      <c r="U148" s="37">
        <v>16589</v>
      </c>
      <c r="V148" s="37">
        <v>19317</v>
      </c>
      <c r="W148" s="37">
        <v>16408</v>
      </c>
      <c r="X148" s="37">
        <v>18289</v>
      </c>
      <c r="Y148" s="37">
        <v>18508</v>
      </c>
      <c r="Z148" s="42">
        <v>9436</v>
      </c>
      <c r="AA148" s="41">
        <v>2233</v>
      </c>
      <c r="AB148" s="37">
        <v>545</v>
      </c>
      <c r="AC148" s="37">
        <v>2467</v>
      </c>
      <c r="AD148" s="37">
        <v>4638</v>
      </c>
      <c r="AE148" s="37">
        <v>1832</v>
      </c>
      <c r="AF148" s="37">
        <v>1412</v>
      </c>
      <c r="AG148" s="37">
        <v>1398</v>
      </c>
      <c r="AH148" s="37">
        <v>5020</v>
      </c>
      <c r="AI148" s="37">
        <v>233691</v>
      </c>
      <c r="AJ148" s="37">
        <v>42851</v>
      </c>
      <c r="AK148" s="37">
        <v>197959</v>
      </c>
      <c r="AL148" s="42">
        <v>4010</v>
      </c>
      <c r="AO148" s="18"/>
    </row>
    <row r="149" spans="1:41" ht="14.25">
      <c r="A149" s="6">
        <v>436</v>
      </c>
      <c r="B149" s="11" t="s">
        <v>148</v>
      </c>
      <c r="C149" s="37">
        <v>471012</v>
      </c>
      <c r="D149" s="37">
        <v>535550</v>
      </c>
      <c r="E149" s="37">
        <v>470019</v>
      </c>
      <c r="F149" s="37">
        <v>440138</v>
      </c>
      <c r="G149" s="37">
        <v>496080</v>
      </c>
      <c r="H149" s="37">
        <v>434512</v>
      </c>
      <c r="I149" s="37">
        <v>493510</v>
      </c>
      <c r="J149" s="37">
        <v>462544</v>
      </c>
      <c r="K149" s="37">
        <v>422906</v>
      </c>
      <c r="L149" s="37">
        <v>422729</v>
      </c>
      <c r="M149" s="37">
        <v>-55776</v>
      </c>
      <c r="N149" s="37">
        <v>348441</v>
      </c>
      <c r="O149" s="41">
        <v>13906</v>
      </c>
      <c r="P149" s="37">
        <v>10980</v>
      </c>
      <c r="Q149" s="37">
        <v>8885</v>
      </c>
      <c r="R149" s="37">
        <v>8955</v>
      </c>
      <c r="S149" s="37">
        <v>33585</v>
      </c>
      <c r="T149" s="37">
        <v>3419</v>
      </c>
      <c r="U149" s="37">
        <v>9494</v>
      </c>
      <c r="V149" s="37">
        <v>11197</v>
      </c>
      <c r="W149" s="37">
        <v>5235</v>
      </c>
      <c r="X149" s="37">
        <v>10444</v>
      </c>
      <c r="Y149" s="37">
        <v>10644</v>
      </c>
      <c r="Z149" s="42">
        <v>5612</v>
      </c>
      <c r="AA149" s="41">
        <v>1286</v>
      </c>
      <c r="AB149" s="37">
        <v>324</v>
      </c>
      <c r="AC149" s="37">
        <v>1852</v>
      </c>
      <c r="AD149" s="37">
        <v>817</v>
      </c>
      <c r="AE149" s="37">
        <v>1059</v>
      </c>
      <c r="AF149" s="37">
        <v>818</v>
      </c>
      <c r="AG149" s="37">
        <v>821</v>
      </c>
      <c r="AH149" s="37">
        <v>2896</v>
      </c>
      <c r="AI149" s="37">
        <v>137497</v>
      </c>
      <c r="AJ149" s="37">
        <v>25189</v>
      </c>
      <c r="AK149" s="37">
        <v>116344</v>
      </c>
      <c r="AL149" s="42">
        <v>2365</v>
      </c>
      <c r="AO149" s="18"/>
    </row>
    <row r="150" spans="1:41" ht="14.25">
      <c r="A150" s="6">
        <v>438</v>
      </c>
      <c r="B150" s="11" t="s">
        <v>149</v>
      </c>
      <c r="C150" s="37">
        <v>130747</v>
      </c>
      <c r="D150" s="37">
        <v>140510</v>
      </c>
      <c r="E150" s="37">
        <v>117379</v>
      </c>
      <c r="F150" s="37">
        <v>120929</v>
      </c>
      <c r="G150" s="37">
        <v>127859</v>
      </c>
      <c r="H150" s="37">
        <v>111941</v>
      </c>
      <c r="I150" s="37">
        <v>127061</v>
      </c>
      <c r="J150" s="37">
        <v>119116</v>
      </c>
      <c r="K150" s="37">
        <v>108933</v>
      </c>
      <c r="L150" s="37">
        <v>108926</v>
      </c>
      <c r="M150" s="37">
        <v>-33995</v>
      </c>
      <c r="N150" s="37">
        <v>98574</v>
      </c>
      <c r="O150" s="41">
        <v>8026</v>
      </c>
      <c r="P150" s="37">
        <v>4348</v>
      </c>
      <c r="Q150" s="37">
        <v>7361</v>
      </c>
      <c r="R150" s="37">
        <v>6568</v>
      </c>
      <c r="S150" s="37">
        <v>32424</v>
      </c>
      <c r="T150" s="37">
        <v>3808</v>
      </c>
      <c r="U150" s="37">
        <v>3997</v>
      </c>
      <c r="V150" s="37">
        <v>7157</v>
      </c>
      <c r="W150" s="37">
        <v>6051</v>
      </c>
      <c r="X150" s="37">
        <v>5614</v>
      </c>
      <c r="Y150" s="37">
        <v>4226</v>
      </c>
      <c r="Z150" s="42">
        <v>5544</v>
      </c>
      <c r="AA150" s="41">
        <v>374</v>
      </c>
      <c r="AB150" s="37">
        <v>91</v>
      </c>
      <c r="AC150" s="37">
        <v>404</v>
      </c>
      <c r="AD150" s="37">
        <v>472</v>
      </c>
      <c r="AE150" s="37">
        <v>307</v>
      </c>
      <c r="AF150" s="37">
        <v>230</v>
      </c>
      <c r="AG150" s="37">
        <v>238</v>
      </c>
      <c r="AH150" s="37">
        <v>832</v>
      </c>
      <c r="AI150" s="37">
        <v>34848</v>
      </c>
      <c r="AJ150" s="37">
        <v>6431</v>
      </c>
      <c r="AK150" s="37">
        <v>29712</v>
      </c>
      <c r="AL150" s="42">
        <v>601</v>
      </c>
      <c r="AO150" s="18"/>
    </row>
    <row r="151" spans="1:41" ht="14.25">
      <c r="A151" s="6">
        <v>440</v>
      </c>
      <c r="B151" s="11" t="s">
        <v>150</v>
      </c>
      <c r="C151" s="37">
        <v>1273137</v>
      </c>
      <c r="D151" s="37">
        <v>1399624</v>
      </c>
      <c r="E151" s="37">
        <v>1148533</v>
      </c>
      <c r="F151" s="37">
        <v>1213958</v>
      </c>
      <c r="G151" s="37">
        <v>1288737</v>
      </c>
      <c r="H151" s="37">
        <v>1128470</v>
      </c>
      <c r="I151" s="37">
        <v>1281403</v>
      </c>
      <c r="J151" s="37">
        <v>1201093</v>
      </c>
      <c r="K151" s="37">
        <v>1098342</v>
      </c>
      <c r="L151" s="37">
        <v>1098081</v>
      </c>
      <c r="M151" s="37">
        <v>131748</v>
      </c>
      <c r="N151" s="37">
        <v>1354592</v>
      </c>
      <c r="O151" s="41">
        <v>31036</v>
      </c>
      <c r="P151" s="37">
        <v>23372</v>
      </c>
      <c r="Q151" s="37">
        <v>18177</v>
      </c>
      <c r="R151" s="37">
        <v>18064</v>
      </c>
      <c r="S151" s="37">
        <v>69984</v>
      </c>
      <c r="T151" s="37">
        <v>5915</v>
      </c>
      <c r="U151" s="37">
        <v>20104</v>
      </c>
      <c r="V151" s="37">
        <v>22807</v>
      </c>
      <c r="W151" s="37">
        <v>19483</v>
      </c>
      <c r="X151" s="37">
        <v>21606</v>
      </c>
      <c r="Y151" s="37">
        <v>21550</v>
      </c>
      <c r="Z151" s="42">
        <v>11099</v>
      </c>
      <c r="AA151" s="41">
        <v>4959</v>
      </c>
      <c r="AB151" s="37">
        <v>1177</v>
      </c>
      <c r="AC151" s="37">
        <v>2573</v>
      </c>
      <c r="AD151" s="37">
        <v>-2370</v>
      </c>
      <c r="AE151" s="37">
        <v>4057</v>
      </c>
      <c r="AF151" s="37">
        <v>3212</v>
      </c>
      <c r="AG151" s="37">
        <v>3025</v>
      </c>
      <c r="AH151" s="37">
        <v>11232</v>
      </c>
      <c r="AI151" s="37">
        <v>472300</v>
      </c>
      <c r="AJ151" s="37">
        <v>87050</v>
      </c>
      <c r="AK151" s="37">
        <v>402316</v>
      </c>
      <c r="AL151" s="42">
        <v>8082</v>
      </c>
      <c r="AO151" s="18"/>
    </row>
    <row r="152" spans="1:41" ht="14.25">
      <c r="A152" s="6">
        <v>441</v>
      </c>
      <c r="B152" s="11" t="s">
        <v>151</v>
      </c>
      <c r="C152" s="37">
        <v>1274327</v>
      </c>
      <c r="D152" s="37">
        <v>1418881</v>
      </c>
      <c r="E152" s="37">
        <v>1177966</v>
      </c>
      <c r="F152" s="37">
        <v>1199318</v>
      </c>
      <c r="G152" s="37">
        <v>1311615</v>
      </c>
      <c r="H152" s="37">
        <v>1148658</v>
      </c>
      <c r="I152" s="37">
        <v>1304468</v>
      </c>
      <c r="J152" s="37">
        <v>1222694</v>
      </c>
      <c r="K152" s="37">
        <v>1118055</v>
      </c>
      <c r="L152" s="37">
        <v>1117668</v>
      </c>
      <c r="M152" s="37">
        <v>-53960</v>
      </c>
      <c r="N152" s="37">
        <v>955029</v>
      </c>
      <c r="O152" s="41">
        <v>195215</v>
      </c>
      <c r="P152" s="37">
        <v>151671</v>
      </c>
      <c r="Q152" s="37">
        <v>123976</v>
      </c>
      <c r="R152" s="37">
        <v>124930</v>
      </c>
      <c r="S152" s="37">
        <v>453369</v>
      </c>
      <c r="T152" s="37">
        <v>50754</v>
      </c>
      <c r="U152" s="37">
        <v>131897</v>
      </c>
      <c r="V152" s="37">
        <v>155730</v>
      </c>
      <c r="W152" s="37">
        <v>134241</v>
      </c>
      <c r="X152" s="37">
        <v>148534</v>
      </c>
      <c r="Y152" s="37">
        <v>151846</v>
      </c>
      <c r="Z152" s="42">
        <v>82839</v>
      </c>
      <c r="AA152" s="41">
        <v>6668</v>
      </c>
      <c r="AB152" s="37">
        <v>1593</v>
      </c>
      <c r="AC152" s="37">
        <v>15752</v>
      </c>
      <c r="AD152" s="37">
        <v>9180</v>
      </c>
      <c r="AE152" s="37">
        <v>5454</v>
      </c>
      <c r="AF152" s="37">
        <v>4213</v>
      </c>
      <c r="AG152" s="37">
        <v>4111</v>
      </c>
      <c r="AH152" s="37">
        <v>14983</v>
      </c>
      <c r="AI152" s="37">
        <v>623411</v>
      </c>
      <c r="AJ152" s="37">
        <v>115031</v>
      </c>
      <c r="AK152" s="37">
        <v>531577</v>
      </c>
      <c r="AL152" s="42">
        <v>10694</v>
      </c>
      <c r="AO152" s="18"/>
    </row>
    <row r="153" spans="1:41" ht="14.25">
      <c r="A153" s="6">
        <v>475</v>
      </c>
      <c r="B153" s="11" t="s">
        <v>152</v>
      </c>
      <c r="C153" s="37">
        <v>1604011</v>
      </c>
      <c r="D153" s="37">
        <v>1794931</v>
      </c>
      <c r="E153" s="37">
        <v>1510956</v>
      </c>
      <c r="F153" s="37">
        <v>1467351</v>
      </c>
      <c r="G153" s="37">
        <v>1660221</v>
      </c>
      <c r="H153" s="37">
        <v>1453977</v>
      </c>
      <c r="I153" s="37">
        <v>1651292</v>
      </c>
      <c r="J153" s="37">
        <v>1547721</v>
      </c>
      <c r="K153" s="37">
        <v>1415220</v>
      </c>
      <c r="L153" s="37">
        <v>1414723</v>
      </c>
      <c r="M153" s="37">
        <v>45843</v>
      </c>
      <c r="N153" s="37">
        <v>1424678</v>
      </c>
      <c r="O153" s="41">
        <v>96167</v>
      </c>
      <c r="P153" s="37">
        <v>74189</v>
      </c>
      <c r="Q153" s="37">
        <v>58786</v>
      </c>
      <c r="R153" s="37">
        <v>59167</v>
      </c>
      <c r="S153" s="37">
        <v>242342</v>
      </c>
      <c r="T153" s="37">
        <v>17932</v>
      </c>
      <c r="U153" s="37">
        <v>63758</v>
      </c>
      <c r="V153" s="37">
        <v>74609</v>
      </c>
      <c r="W153" s="37">
        <v>62856</v>
      </c>
      <c r="X153" s="37">
        <v>70451</v>
      </c>
      <c r="Y153" s="37">
        <v>71258</v>
      </c>
      <c r="Z153" s="42">
        <v>34104</v>
      </c>
      <c r="AA153" s="41">
        <v>6614</v>
      </c>
      <c r="AB153" s="37">
        <v>1540</v>
      </c>
      <c r="AC153" s="37">
        <v>3755</v>
      </c>
      <c r="AD153" s="37">
        <v>12422</v>
      </c>
      <c r="AE153" s="37">
        <v>5403</v>
      </c>
      <c r="AF153" s="37">
        <v>4242</v>
      </c>
      <c r="AG153" s="37">
        <v>4003</v>
      </c>
      <c r="AH153" s="37">
        <v>14941</v>
      </c>
      <c r="AI153" s="37">
        <v>622921</v>
      </c>
      <c r="AJ153" s="37">
        <v>114879</v>
      </c>
      <c r="AK153" s="37">
        <v>530968</v>
      </c>
      <c r="AL153" s="42">
        <v>10648</v>
      </c>
      <c r="AO153" s="18"/>
    </row>
    <row r="154" spans="1:41" ht="14.25">
      <c r="A154" s="6">
        <v>478</v>
      </c>
      <c r="B154" s="11" t="s">
        <v>153</v>
      </c>
      <c r="C154" s="37">
        <v>3883988</v>
      </c>
      <c r="D154" s="37">
        <v>4324952</v>
      </c>
      <c r="E154" s="37">
        <v>3566274</v>
      </c>
      <c r="F154" s="37">
        <v>3723963</v>
      </c>
      <c r="G154" s="37">
        <v>4001757</v>
      </c>
      <c r="H154" s="37">
        <v>3504545</v>
      </c>
      <c r="I154" s="37">
        <v>3980059</v>
      </c>
      <c r="J154" s="37">
        <v>3730492</v>
      </c>
      <c r="K154" s="37">
        <v>3411246</v>
      </c>
      <c r="L154" s="37">
        <v>3410068</v>
      </c>
      <c r="M154" s="37">
        <v>458568</v>
      </c>
      <c r="N154" s="37">
        <v>4109932</v>
      </c>
      <c r="O154" s="41">
        <v>630546</v>
      </c>
      <c r="P154" s="37">
        <v>324695</v>
      </c>
      <c r="Q154" s="37">
        <v>574437</v>
      </c>
      <c r="R154" s="37">
        <v>455921</v>
      </c>
      <c r="S154" s="37">
        <v>2509726</v>
      </c>
      <c r="T154" s="37">
        <v>285299</v>
      </c>
      <c r="U154" s="37">
        <v>301589</v>
      </c>
      <c r="V154" s="37">
        <v>537862</v>
      </c>
      <c r="W154" s="37">
        <v>454051</v>
      </c>
      <c r="X154" s="37">
        <v>434537</v>
      </c>
      <c r="Y154" s="37">
        <v>320150</v>
      </c>
      <c r="Z154" s="42">
        <v>415528</v>
      </c>
      <c r="AA154" s="41">
        <v>6350</v>
      </c>
      <c r="AB154" s="37">
        <v>1624</v>
      </c>
      <c r="AC154" s="37">
        <v>5022</v>
      </c>
      <c r="AD154" s="37">
        <v>22763</v>
      </c>
      <c r="AE154" s="37">
        <v>5252</v>
      </c>
      <c r="AF154" s="37">
        <v>3707</v>
      </c>
      <c r="AG154" s="37">
        <v>4292</v>
      </c>
      <c r="AH154" s="37">
        <v>13884</v>
      </c>
      <c r="AI154" s="37">
        <v>593332</v>
      </c>
      <c r="AJ154" s="37">
        <v>109513</v>
      </c>
      <c r="AK154" s="37">
        <v>505644</v>
      </c>
      <c r="AL154" s="42">
        <v>10329</v>
      </c>
      <c r="AO154" s="18"/>
    </row>
    <row r="155" spans="1:41" ht="14.25">
      <c r="A155" s="6">
        <v>480</v>
      </c>
      <c r="B155" s="11" t="s">
        <v>154</v>
      </c>
      <c r="C155" s="37">
        <v>530168</v>
      </c>
      <c r="D155" s="37">
        <v>583998</v>
      </c>
      <c r="E155" s="37">
        <v>480727</v>
      </c>
      <c r="F155" s="37">
        <v>475683</v>
      </c>
      <c r="G155" s="37">
        <v>535821</v>
      </c>
      <c r="H155" s="37">
        <v>469201</v>
      </c>
      <c r="I155" s="37">
        <v>532738</v>
      </c>
      <c r="J155" s="37">
        <v>499367</v>
      </c>
      <c r="K155" s="37">
        <v>456634</v>
      </c>
      <c r="L155" s="37">
        <v>456529</v>
      </c>
      <c r="M155" s="37">
        <v>-34809</v>
      </c>
      <c r="N155" s="37">
        <v>468867</v>
      </c>
      <c r="O155" s="41">
        <v>27419</v>
      </c>
      <c r="P155" s="37">
        <v>21293</v>
      </c>
      <c r="Q155" s="37">
        <v>16846</v>
      </c>
      <c r="R155" s="37">
        <v>16740</v>
      </c>
      <c r="S155" s="37">
        <v>59678</v>
      </c>
      <c r="T155" s="37">
        <v>7642</v>
      </c>
      <c r="U155" s="37">
        <v>18610</v>
      </c>
      <c r="V155" s="37">
        <v>20969</v>
      </c>
      <c r="W155" s="37">
        <v>15466</v>
      </c>
      <c r="X155" s="37">
        <v>19662</v>
      </c>
      <c r="Y155" s="37">
        <v>19601</v>
      </c>
      <c r="Z155" s="42">
        <v>10934</v>
      </c>
      <c r="AA155" s="41">
        <v>1810</v>
      </c>
      <c r="AB155" s="37">
        <v>453</v>
      </c>
      <c r="AC155" s="37">
        <v>4620</v>
      </c>
      <c r="AD155" s="37">
        <v>1447</v>
      </c>
      <c r="AE155" s="37">
        <v>1488</v>
      </c>
      <c r="AF155" s="37">
        <v>1134</v>
      </c>
      <c r="AG155" s="37">
        <v>1155</v>
      </c>
      <c r="AH155" s="37">
        <v>4054</v>
      </c>
      <c r="AI155" s="37">
        <v>172211</v>
      </c>
      <c r="AJ155" s="37">
        <v>31753</v>
      </c>
      <c r="AK155" s="37">
        <v>146683</v>
      </c>
      <c r="AL155" s="42">
        <v>2970</v>
      </c>
      <c r="AO155" s="18"/>
    </row>
    <row r="156" spans="1:41" ht="14.25">
      <c r="A156" s="6">
        <v>481</v>
      </c>
      <c r="B156" s="11" t="s">
        <v>155</v>
      </c>
      <c r="C156" s="37">
        <v>3368421</v>
      </c>
      <c r="D156" s="37">
        <v>3739257</v>
      </c>
      <c r="E156" s="37">
        <v>3107979</v>
      </c>
      <c r="F156" s="37">
        <v>3242863</v>
      </c>
      <c r="G156" s="37">
        <v>3465210</v>
      </c>
      <c r="H156" s="37">
        <v>3034481</v>
      </c>
      <c r="I156" s="37">
        <v>3446444</v>
      </c>
      <c r="J156" s="37">
        <v>3230222</v>
      </c>
      <c r="K156" s="37">
        <v>2953881</v>
      </c>
      <c r="L156" s="37">
        <v>2952854</v>
      </c>
      <c r="M156" s="37">
        <v>119743</v>
      </c>
      <c r="N156" s="37">
        <v>3197514</v>
      </c>
      <c r="O156" s="41">
        <v>152800</v>
      </c>
      <c r="P156" s="37">
        <v>118954</v>
      </c>
      <c r="Q156" s="37">
        <v>93240</v>
      </c>
      <c r="R156" s="37">
        <v>93330</v>
      </c>
      <c r="S156" s="37">
        <v>370186</v>
      </c>
      <c r="T156" s="37">
        <v>27692</v>
      </c>
      <c r="U156" s="37">
        <v>101549</v>
      </c>
      <c r="V156" s="37">
        <v>117740</v>
      </c>
      <c r="W156" s="37">
        <v>89359</v>
      </c>
      <c r="X156" s="37">
        <v>110821</v>
      </c>
      <c r="Y156" s="37">
        <v>111626</v>
      </c>
      <c r="Z156" s="42">
        <v>55423</v>
      </c>
      <c r="AA156" s="41">
        <v>9187</v>
      </c>
      <c r="AB156" s="37">
        <v>2129</v>
      </c>
      <c r="AC156" s="37">
        <v>10543</v>
      </c>
      <c r="AD156" s="37">
        <v>12419</v>
      </c>
      <c r="AE156" s="37">
        <v>7491</v>
      </c>
      <c r="AF156" s="37">
        <v>5984</v>
      </c>
      <c r="AG156" s="37">
        <v>5489</v>
      </c>
      <c r="AH156" s="37">
        <v>20843</v>
      </c>
      <c r="AI156" s="37">
        <v>870894</v>
      </c>
      <c r="AJ156" s="37">
        <v>160528</v>
      </c>
      <c r="AK156" s="37">
        <v>742048</v>
      </c>
      <c r="AL156" s="42">
        <v>14854</v>
      </c>
      <c r="AO156" s="18"/>
    </row>
    <row r="157" spans="1:41" ht="14.25">
      <c r="A157" s="6">
        <v>483</v>
      </c>
      <c r="B157" s="11" t="s">
        <v>156</v>
      </c>
      <c r="C157" s="37">
        <v>229058</v>
      </c>
      <c r="D157" s="37">
        <v>259673</v>
      </c>
      <c r="E157" s="37">
        <v>230394</v>
      </c>
      <c r="F157" s="37">
        <v>209025</v>
      </c>
      <c r="G157" s="37">
        <v>240359</v>
      </c>
      <c r="H157" s="37">
        <v>210523</v>
      </c>
      <c r="I157" s="37">
        <v>239102</v>
      </c>
      <c r="J157" s="37">
        <v>224100</v>
      </c>
      <c r="K157" s="37">
        <v>204897</v>
      </c>
      <c r="L157" s="37">
        <v>204818</v>
      </c>
      <c r="M157" s="37">
        <v>-135886</v>
      </c>
      <c r="N157" s="37">
        <v>62478</v>
      </c>
      <c r="O157" s="41">
        <v>11140</v>
      </c>
      <c r="P157" s="37">
        <v>8691</v>
      </c>
      <c r="Q157" s="37">
        <v>7092</v>
      </c>
      <c r="R157" s="37">
        <v>7117</v>
      </c>
      <c r="S157" s="37">
        <v>24613</v>
      </c>
      <c r="T157" s="37">
        <v>3276</v>
      </c>
      <c r="U157" s="37">
        <v>7599</v>
      </c>
      <c r="V157" s="37">
        <v>8853</v>
      </c>
      <c r="W157" s="37">
        <v>7551</v>
      </c>
      <c r="X157" s="37">
        <v>8450</v>
      </c>
      <c r="Y157" s="37">
        <v>8597</v>
      </c>
      <c r="Z157" s="42">
        <v>4917</v>
      </c>
      <c r="AA157" s="41">
        <v>954</v>
      </c>
      <c r="AB157" s="37">
        <v>229</v>
      </c>
      <c r="AC157" s="37">
        <v>2020</v>
      </c>
      <c r="AD157" s="37">
        <v>2581</v>
      </c>
      <c r="AE157" s="37">
        <v>784</v>
      </c>
      <c r="AF157" s="37">
        <v>597</v>
      </c>
      <c r="AG157" s="37">
        <v>600</v>
      </c>
      <c r="AH157" s="37">
        <v>2136</v>
      </c>
      <c r="AI157" s="37">
        <v>91461</v>
      </c>
      <c r="AJ157" s="37">
        <v>16852</v>
      </c>
      <c r="AK157" s="37">
        <v>77862</v>
      </c>
      <c r="AL157" s="42">
        <v>1572</v>
      </c>
      <c r="AO157" s="18"/>
    </row>
    <row r="158" spans="1:41" ht="14.25">
      <c r="A158" s="6">
        <v>484</v>
      </c>
      <c r="B158" s="11" t="s">
        <v>157</v>
      </c>
      <c r="C158" s="37">
        <v>760431</v>
      </c>
      <c r="D158" s="37">
        <v>839538</v>
      </c>
      <c r="E158" s="37">
        <v>691582</v>
      </c>
      <c r="F158" s="37">
        <v>686525</v>
      </c>
      <c r="G158" s="37">
        <v>770819</v>
      </c>
      <c r="H158" s="37">
        <v>675009</v>
      </c>
      <c r="I158" s="37">
        <v>766415</v>
      </c>
      <c r="J158" s="37">
        <v>718415</v>
      </c>
      <c r="K158" s="37">
        <v>656927</v>
      </c>
      <c r="L158" s="37">
        <v>656775</v>
      </c>
      <c r="M158" s="37">
        <v>-267711</v>
      </c>
      <c r="N158" s="37">
        <v>451191</v>
      </c>
      <c r="O158" s="41">
        <v>72053</v>
      </c>
      <c r="P158" s="37">
        <v>55581</v>
      </c>
      <c r="Q158" s="37">
        <v>45012</v>
      </c>
      <c r="R158" s="37">
        <v>45336</v>
      </c>
      <c r="S158" s="37">
        <v>167920</v>
      </c>
      <c r="T158" s="37">
        <v>18651</v>
      </c>
      <c r="U158" s="37">
        <v>48253</v>
      </c>
      <c r="V158" s="37">
        <v>56631</v>
      </c>
      <c r="W158" s="37">
        <v>48410</v>
      </c>
      <c r="X158" s="37">
        <v>53868</v>
      </c>
      <c r="Y158" s="37">
        <v>54828</v>
      </c>
      <c r="Z158" s="42">
        <v>29346</v>
      </c>
      <c r="AA158" s="41">
        <v>4923</v>
      </c>
      <c r="AB158" s="37">
        <v>1205</v>
      </c>
      <c r="AC158" s="37">
        <v>6000</v>
      </c>
      <c r="AD158" s="37">
        <v>11437</v>
      </c>
      <c r="AE158" s="37">
        <v>4046</v>
      </c>
      <c r="AF158" s="37">
        <v>3159</v>
      </c>
      <c r="AG158" s="37">
        <v>3083</v>
      </c>
      <c r="AH158" s="37">
        <v>11126</v>
      </c>
      <c r="AI158" s="37">
        <v>464138</v>
      </c>
      <c r="AJ158" s="37">
        <v>85622</v>
      </c>
      <c r="AK158" s="37">
        <v>395635</v>
      </c>
      <c r="AL158" s="42">
        <v>7978</v>
      </c>
      <c r="AO158" s="18"/>
    </row>
    <row r="159" spans="1:41" ht="14.25">
      <c r="A159" s="6">
        <v>489</v>
      </c>
      <c r="B159" s="11" t="s">
        <v>158</v>
      </c>
      <c r="C159" s="37">
        <v>448449</v>
      </c>
      <c r="D159" s="37">
        <v>501895</v>
      </c>
      <c r="E159" s="37">
        <v>413697</v>
      </c>
      <c r="F159" s="37">
        <v>441896</v>
      </c>
      <c r="G159" s="37">
        <v>461891</v>
      </c>
      <c r="H159" s="37">
        <v>404531</v>
      </c>
      <c r="I159" s="37">
        <v>459345</v>
      </c>
      <c r="J159" s="37">
        <v>430567</v>
      </c>
      <c r="K159" s="37">
        <v>393688</v>
      </c>
      <c r="L159" s="37">
        <v>393566</v>
      </c>
      <c r="M159" s="37">
        <v>3839</v>
      </c>
      <c r="N159" s="37">
        <v>352949</v>
      </c>
      <c r="O159" s="41">
        <v>74068</v>
      </c>
      <c r="P159" s="37">
        <v>57042</v>
      </c>
      <c r="Q159" s="37">
        <v>46716</v>
      </c>
      <c r="R159" s="37">
        <v>47032</v>
      </c>
      <c r="S159" s="37">
        <v>168019</v>
      </c>
      <c r="T159" s="37">
        <v>20275</v>
      </c>
      <c r="U159" s="37">
        <v>49808</v>
      </c>
      <c r="V159" s="37">
        <v>58567</v>
      </c>
      <c r="W159" s="37">
        <v>50263</v>
      </c>
      <c r="X159" s="37">
        <v>55833</v>
      </c>
      <c r="Y159" s="37">
        <v>56999</v>
      </c>
      <c r="Z159" s="42">
        <v>31573</v>
      </c>
      <c r="AA159" s="41">
        <v>2208</v>
      </c>
      <c r="AB159" s="37">
        <v>524</v>
      </c>
      <c r="AC159" s="37">
        <v>2288</v>
      </c>
      <c r="AD159" s="37">
        <v>9734</v>
      </c>
      <c r="AE159" s="37">
        <v>1811</v>
      </c>
      <c r="AF159" s="37">
        <v>1406</v>
      </c>
      <c r="AG159" s="37">
        <v>1361</v>
      </c>
      <c r="AH159" s="37">
        <v>4972</v>
      </c>
      <c r="AI159" s="37">
        <v>230168</v>
      </c>
      <c r="AJ159" s="37">
        <v>42206</v>
      </c>
      <c r="AK159" s="37">
        <v>195009</v>
      </c>
      <c r="AL159" s="42">
        <v>3938</v>
      </c>
      <c r="AO159" s="18"/>
    </row>
    <row r="160" spans="1:41" ht="14.25">
      <c r="A160" s="6">
        <v>491</v>
      </c>
      <c r="B160" s="11" t="s">
        <v>159</v>
      </c>
      <c r="C160" s="37">
        <v>15817327</v>
      </c>
      <c r="D160" s="37">
        <v>17807882</v>
      </c>
      <c r="E160" s="37">
        <v>14699359</v>
      </c>
      <c r="F160" s="37">
        <v>15316997</v>
      </c>
      <c r="G160" s="37">
        <v>16448680</v>
      </c>
      <c r="H160" s="37">
        <v>14406312</v>
      </c>
      <c r="I160" s="37">
        <v>16360692</v>
      </c>
      <c r="J160" s="37">
        <v>15334720</v>
      </c>
      <c r="K160" s="37">
        <v>14021170</v>
      </c>
      <c r="L160" s="37">
        <v>14016192</v>
      </c>
      <c r="M160" s="37">
        <v>531379</v>
      </c>
      <c r="N160" s="37">
        <v>14278761</v>
      </c>
      <c r="O160" s="41">
        <v>1178770</v>
      </c>
      <c r="P160" s="37">
        <v>918553</v>
      </c>
      <c r="Q160" s="37">
        <v>735998</v>
      </c>
      <c r="R160" s="37">
        <v>739617</v>
      </c>
      <c r="S160" s="37">
        <v>2821943</v>
      </c>
      <c r="T160" s="37">
        <v>262760</v>
      </c>
      <c r="U160" s="37">
        <v>792477</v>
      </c>
      <c r="V160" s="37">
        <v>927378</v>
      </c>
      <c r="W160" s="37">
        <v>767892</v>
      </c>
      <c r="X160" s="37">
        <v>878543</v>
      </c>
      <c r="Y160" s="37">
        <v>891617</v>
      </c>
      <c r="Z160" s="42">
        <v>462570</v>
      </c>
      <c r="AA160" s="41">
        <v>90080</v>
      </c>
      <c r="AB160" s="37">
        <v>21178</v>
      </c>
      <c r="AC160" s="37">
        <v>119490</v>
      </c>
      <c r="AD160" s="37">
        <v>112888</v>
      </c>
      <c r="AE160" s="37">
        <v>73683</v>
      </c>
      <c r="AF160" s="37">
        <v>57365</v>
      </c>
      <c r="AG160" s="37">
        <v>55161</v>
      </c>
      <c r="AH160" s="37">
        <v>202926</v>
      </c>
      <c r="AI160" s="37">
        <v>8512708</v>
      </c>
      <c r="AJ160" s="37">
        <v>1569627</v>
      </c>
      <c r="AK160" s="37">
        <v>7254038</v>
      </c>
      <c r="AL160" s="42">
        <v>145764</v>
      </c>
      <c r="AO160" s="18"/>
    </row>
    <row r="161" spans="1:41" ht="14.25">
      <c r="A161" s="6">
        <v>494</v>
      </c>
      <c r="B161" s="11" t="s">
        <v>160</v>
      </c>
      <c r="C161" s="37">
        <v>2277736</v>
      </c>
      <c r="D161" s="37">
        <v>2572310</v>
      </c>
      <c r="E161" s="37">
        <v>2176756</v>
      </c>
      <c r="F161" s="37">
        <v>2182501</v>
      </c>
      <c r="G161" s="37">
        <v>2387263</v>
      </c>
      <c r="H161" s="37">
        <v>2090910</v>
      </c>
      <c r="I161" s="37">
        <v>2374818</v>
      </c>
      <c r="J161" s="37">
        <v>2225845</v>
      </c>
      <c r="K161" s="37">
        <v>2035197</v>
      </c>
      <c r="L161" s="37">
        <v>2034387</v>
      </c>
      <c r="M161" s="37">
        <v>270891</v>
      </c>
      <c r="N161" s="37">
        <v>2239310</v>
      </c>
      <c r="O161" s="41">
        <v>122882</v>
      </c>
      <c r="P161" s="37">
        <v>102928</v>
      </c>
      <c r="Q161" s="37">
        <v>79432</v>
      </c>
      <c r="R161" s="37">
        <v>79031</v>
      </c>
      <c r="S161" s="37">
        <v>282124</v>
      </c>
      <c r="T161" s="37">
        <v>29097</v>
      </c>
      <c r="U161" s="37">
        <v>86622</v>
      </c>
      <c r="V161" s="37">
        <v>99304</v>
      </c>
      <c r="W161" s="37">
        <v>85131</v>
      </c>
      <c r="X161" s="37">
        <v>94552</v>
      </c>
      <c r="Y161" s="37">
        <v>94929</v>
      </c>
      <c r="Z161" s="42">
        <v>52512</v>
      </c>
      <c r="AA161" s="41">
        <v>16851</v>
      </c>
      <c r="AB161" s="37">
        <v>3913</v>
      </c>
      <c r="AC161" s="37">
        <v>-6012</v>
      </c>
      <c r="AD161" s="37">
        <v>38501</v>
      </c>
      <c r="AE161" s="37">
        <v>13782</v>
      </c>
      <c r="AF161" s="37">
        <v>10992</v>
      </c>
      <c r="AG161" s="37">
        <v>10149</v>
      </c>
      <c r="AH161" s="37">
        <v>38306</v>
      </c>
      <c r="AI161" s="37">
        <v>1692181</v>
      </c>
      <c r="AJ161" s="37">
        <v>310939</v>
      </c>
      <c r="AK161" s="37">
        <v>1437084</v>
      </c>
      <c r="AL161" s="42">
        <v>28868</v>
      </c>
      <c r="AO161" s="18"/>
    </row>
    <row r="162" spans="1:41" ht="14.25">
      <c r="A162" s="6">
        <v>495</v>
      </c>
      <c r="B162" s="11" t="s">
        <v>161</v>
      </c>
      <c r="C162" s="37">
        <v>369363</v>
      </c>
      <c r="D162" s="37">
        <v>418807</v>
      </c>
      <c r="E162" s="37">
        <v>342796</v>
      </c>
      <c r="F162" s="37">
        <v>355458</v>
      </c>
      <c r="G162" s="37">
        <v>387359</v>
      </c>
      <c r="H162" s="37">
        <v>339284</v>
      </c>
      <c r="I162" s="37">
        <v>385323</v>
      </c>
      <c r="J162" s="37">
        <v>361156</v>
      </c>
      <c r="K162" s="37">
        <v>330204</v>
      </c>
      <c r="L162" s="37">
        <v>330082</v>
      </c>
      <c r="M162" s="37">
        <v>166911</v>
      </c>
      <c r="N162" s="37">
        <v>465633</v>
      </c>
      <c r="O162" s="41">
        <v>98423</v>
      </c>
      <c r="P162" s="37">
        <v>74910</v>
      </c>
      <c r="Q162" s="37">
        <v>59999</v>
      </c>
      <c r="R162" s="37">
        <v>60246</v>
      </c>
      <c r="S162" s="37">
        <v>231567</v>
      </c>
      <c r="T162" s="37">
        <v>20759</v>
      </c>
      <c r="U162" s="37">
        <v>64733</v>
      </c>
      <c r="V162" s="37">
        <v>75611</v>
      </c>
      <c r="W162" s="37">
        <v>64158</v>
      </c>
      <c r="X162" s="37">
        <v>71671</v>
      </c>
      <c r="Y162" s="37">
        <v>72659</v>
      </c>
      <c r="Z162" s="42">
        <v>37412</v>
      </c>
      <c r="AA162" s="41">
        <v>1989</v>
      </c>
      <c r="AB162" s="37">
        <v>468</v>
      </c>
      <c r="AC162" s="37">
        <v>3242</v>
      </c>
      <c r="AD162" s="37">
        <v>2807</v>
      </c>
      <c r="AE162" s="37">
        <v>1620</v>
      </c>
      <c r="AF162" s="37">
        <v>1279</v>
      </c>
      <c r="AG162" s="37">
        <v>1198</v>
      </c>
      <c r="AH162" s="37">
        <v>4486</v>
      </c>
      <c r="AI162" s="37">
        <v>188404</v>
      </c>
      <c r="AJ162" s="37">
        <v>34726</v>
      </c>
      <c r="AK162" s="37">
        <v>160506</v>
      </c>
      <c r="AL162" s="42">
        <v>3219</v>
      </c>
      <c r="AO162" s="18"/>
    </row>
    <row r="163" spans="1:41" ht="14.25">
      <c r="A163" s="6">
        <v>498</v>
      </c>
      <c r="B163" s="11" t="s">
        <v>162</v>
      </c>
      <c r="C163" s="37">
        <v>646802</v>
      </c>
      <c r="D163" s="37">
        <v>724884</v>
      </c>
      <c r="E163" s="37">
        <v>611611</v>
      </c>
      <c r="F163" s="37">
        <v>624508</v>
      </c>
      <c r="G163" s="37">
        <v>669410</v>
      </c>
      <c r="H163" s="37">
        <v>586282</v>
      </c>
      <c r="I163" s="37">
        <v>665794</v>
      </c>
      <c r="J163" s="37">
        <v>624054</v>
      </c>
      <c r="K163" s="37">
        <v>570611</v>
      </c>
      <c r="L163" s="37">
        <v>570424</v>
      </c>
      <c r="M163" s="37">
        <v>105124</v>
      </c>
      <c r="N163" s="37">
        <v>644196</v>
      </c>
      <c r="O163" s="41">
        <v>59262</v>
      </c>
      <c r="P163" s="37">
        <v>46660</v>
      </c>
      <c r="Q163" s="37">
        <v>37016</v>
      </c>
      <c r="R163" s="37">
        <v>37107</v>
      </c>
      <c r="S163" s="37">
        <v>144294</v>
      </c>
      <c r="T163" s="37">
        <v>12058</v>
      </c>
      <c r="U163" s="37">
        <v>40109</v>
      </c>
      <c r="V163" s="37">
        <v>46665</v>
      </c>
      <c r="W163" s="37">
        <v>40175</v>
      </c>
      <c r="X163" s="37">
        <v>44213</v>
      </c>
      <c r="Y163" s="37">
        <v>44696</v>
      </c>
      <c r="Z163" s="42">
        <v>22744</v>
      </c>
      <c r="AA163" s="41">
        <v>4509</v>
      </c>
      <c r="AB163" s="37">
        <v>1067</v>
      </c>
      <c r="AC163" s="37">
        <v>10716</v>
      </c>
      <c r="AD163" s="37">
        <v>7288</v>
      </c>
      <c r="AE163" s="37">
        <v>3691</v>
      </c>
      <c r="AF163" s="37">
        <v>2896</v>
      </c>
      <c r="AG163" s="37">
        <v>2758</v>
      </c>
      <c r="AH163" s="37">
        <v>10192</v>
      </c>
      <c r="AI163" s="37">
        <v>427767</v>
      </c>
      <c r="AJ163" s="37">
        <v>78864</v>
      </c>
      <c r="AK163" s="37">
        <v>364473</v>
      </c>
      <c r="AL163" s="42">
        <v>7324</v>
      </c>
      <c r="AO163" s="18"/>
    </row>
    <row r="164" spans="1:41" ht="14.25">
      <c r="A164" s="6">
        <v>499</v>
      </c>
      <c r="B164" s="11" t="s">
        <v>163</v>
      </c>
      <c r="C164" s="37">
        <v>6468944</v>
      </c>
      <c r="D164" s="37">
        <v>7237341</v>
      </c>
      <c r="E164" s="37">
        <v>5994841</v>
      </c>
      <c r="F164" s="37">
        <v>6176545</v>
      </c>
      <c r="G164" s="37">
        <v>6678172</v>
      </c>
      <c r="H164" s="37">
        <v>5848603</v>
      </c>
      <c r="I164" s="37">
        <v>6641838</v>
      </c>
      <c r="J164" s="37">
        <v>6225404</v>
      </c>
      <c r="K164" s="37">
        <v>5692364</v>
      </c>
      <c r="L164" s="37">
        <v>5690445</v>
      </c>
      <c r="M164" s="37">
        <v>184679</v>
      </c>
      <c r="N164" s="37">
        <v>6280494</v>
      </c>
      <c r="O164" s="41">
        <v>230464</v>
      </c>
      <c r="P164" s="37">
        <v>181061</v>
      </c>
      <c r="Q164" s="37">
        <v>141664</v>
      </c>
      <c r="R164" s="37">
        <v>141305</v>
      </c>
      <c r="S164" s="37">
        <v>554657</v>
      </c>
      <c r="T164" s="37">
        <v>40532</v>
      </c>
      <c r="U164" s="37">
        <v>154854</v>
      </c>
      <c r="V164" s="37">
        <v>178280</v>
      </c>
      <c r="W164" s="37">
        <v>151072</v>
      </c>
      <c r="X164" s="37">
        <v>168508</v>
      </c>
      <c r="Y164" s="37">
        <v>169319</v>
      </c>
      <c r="Z164" s="42">
        <v>85474</v>
      </c>
      <c r="AA164" s="41">
        <v>22391</v>
      </c>
      <c r="AB164" s="37">
        <v>5418</v>
      </c>
      <c r="AC164" s="37">
        <v>28116</v>
      </c>
      <c r="AD164" s="37">
        <v>48864</v>
      </c>
      <c r="AE164" s="37">
        <v>18363</v>
      </c>
      <c r="AF164" s="37">
        <v>14389</v>
      </c>
      <c r="AG164" s="37">
        <v>13868</v>
      </c>
      <c r="AH164" s="37">
        <v>50614</v>
      </c>
      <c r="AI164" s="37">
        <v>2141044</v>
      </c>
      <c r="AJ164" s="37">
        <v>394593</v>
      </c>
      <c r="AK164" s="37">
        <v>1823408</v>
      </c>
      <c r="AL164" s="42">
        <v>36729</v>
      </c>
      <c r="AO164" s="18"/>
    </row>
    <row r="165" spans="1:41" ht="14.25">
      <c r="A165" s="6">
        <v>500</v>
      </c>
      <c r="B165" s="11" t="s">
        <v>164</v>
      </c>
      <c r="C165" s="37">
        <v>3099916</v>
      </c>
      <c r="D165" s="37">
        <v>3464559</v>
      </c>
      <c r="E165" s="37">
        <v>2877909</v>
      </c>
      <c r="F165" s="37">
        <v>2988801</v>
      </c>
      <c r="G165" s="37">
        <v>3198680</v>
      </c>
      <c r="H165" s="37">
        <v>2801344</v>
      </c>
      <c r="I165" s="37">
        <v>3181258</v>
      </c>
      <c r="J165" s="37">
        <v>2981803</v>
      </c>
      <c r="K165" s="37">
        <v>2726469</v>
      </c>
      <c r="L165" s="37">
        <v>2725632</v>
      </c>
      <c r="M165" s="37">
        <v>213552</v>
      </c>
      <c r="N165" s="37">
        <v>3411416</v>
      </c>
      <c r="O165" s="41">
        <v>196183</v>
      </c>
      <c r="P165" s="37">
        <v>152458</v>
      </c>
      <c r="Q165" s="37">
        <v>122543</v>
      </c>
      <c r="R165" s="37">
        <v>123150</v>
      </c>
      <c r="S165" s="37">
        <v>475231</v>
      </c>
      <c r="T165" s="37">
        <v>37038</v>
      </c>
      <c r="U165" s="37">
        <v>131140</v>
      </c>
      <c r="V165" s="37">
        <v>154529</v>
      </c>
      <c r="W165" s="37">
        <v>155365</v>
      </c>
      <c r="X165" s="37">
        <v>147791</v>
      </c>
      <c r="Y165" s="37">
        <v>150583</v>
      </c>
      <c r="Z165" s="42">
        <v>77213</v>
      </c>
      <c r="AA165" s="41">
        <v>9651</v>
      </c>
      <c r="AB165" s="37">
        <v>2246</v>
      </c>
      <c r="AC165" s="37">
        <v>9058</v>
      </c>
      <c r="AD165" s="37">
        <v>54752</v>
      </c>
      <c r="AE165" s="37">
        <v>7886</v>
      </c>
      <c r="AF165" s="37">
        <v>6255</v>
      </c>
      <c r="AG165" s="37">
        <v>5808</v>
      </c>
      <c r="AH165" s="37">
        <v>21885</v>
      </c>
      <c r="AI165" s="37">
        <v>963693</v>
      </c>
      <c r="AJ165" s="37">
        <v>177125</v>
      </c>
      <c r="AK165" s="37">
        <v>818628</v>
      </c>
      <c r="AL165" s="42">
        <v>16441</v>
      </c>
      <c r="AO165" s="18"/>
    </row>
    <row r="166" spans="1:41" ht="14.25">
      <c r="A166" s="6">
        <v>503</v>
      </c>
      <c r="B166" s="11" t="s">
        <v>165</v>
      </c>
      <c r="C166" s="37">
        <v>2219682</v>
      </c>
      <c r="D166" s="37">
        <v>2535187</v>
      </c>
      <c r="E166" s="37">
        <v>2113523</v>
      </c>
      <c r="F166" s="37">
        <v>2153304</v>
      </c>
      <c r="G166" s="37">
        <v>2352309</v>
      </c>
      <c r="H166" s="37">
        <v>2060395</v>
      </c>
      <c r="I166" s="37">
        <v>2340362</v>
      </c>
      <c r="J166" s="37">
        <v>2193424</v>
      </c>
      <c r="K166" s="37">
        <v>2005452</v>
      </c>
      <c r="L166" s="37">
        <v>2004531</v>
      </c>
      <c r="M166" s="37">
        <v>391122</v>
      </c>
      <c r="N166" s="37">
        <v>2232511</v>
      </c>
      <c r="O166" s="41">
        <v>91579</v>
      </c>
      <c r="P166" s="37">
        <v>72126</v>
      </c>
      <c r="Q166" s="37">
        <v>57979</v>
      </c>
      <c r="R166" s="37">
        <v>58050</v>
      </c>
      <c r="S166" s="37">
        <v>209283</v>
      </c>
      <c r="T166" s="37">
        <v>23449</v>
      </c>
      <c r="U166" s="37">
        <v>62560</v>
      </c>
      <c r="V166" s="37">
        <v>72539</v>
      </c>
      <c r="W166" s="37">
        <v>60079</v>
      </c>
      <c r="X166" s="37">
        <v>68962</v>
      </c>
      <c r="Y166" s="37">
        <v>69853</v>
      </c>
      <c r="Z166" s="42">
        <v>38547</v>
      </c>
      <c r="AA166" s="41">
        <v>6617</v>
      </c>
      <c r="AB166" s="37">
        <v>1553</v>
      </c>
      <c r="AC166" s="37">
        <v>10066</v>
      </c>
      <c r="AD166" s="37">
        <v>16173</v>
      </c>
      <c r="AE166" s="37">
        <v>5415</v>
      </c>
      <c r="AF166" s="37">
        <v>4292</v>
      </c>
      <c r="AG166" s="37">
        <v>4017</v>
      </c>
      <c r="AH166" s="37">
        <v>15009</v>
      </c>
      <c r="AI166" s="37">
        <v>742902</v>
      </c>
      <c r="AJ166" s="37">
        <v>135705</v>
      </c>
      <c r="AK166" s="37">
        <v>627014</v>
      </c>
      <c r="AL166" s="42">
        <v>12670</v>
      </c>
      <c r="AO166" s="18"/>
    </row>
    <row r="167" spans="1:41" ht="14.25">
      <c r="A167" s="6">
        <v>504</v>
      </c>
      <c r="B167" s="11" t="s">
        <v>166</v>
      </c>
      <c r="C167" s="37">
        <v>516674</v>
      </c>
      <c r="D167" s="37">
        <v>576910</v>
      </c>
      <c r="E167" s="37">
        <v>476075</v>
      </c>
      <c r="F167" s="37">
        <v>491322</v>
      </c>
      <c r="G167" s="37">
        <v>533215</v>
      </c>
      <c r="H167" s="37">
        <v>466981</v>
      </c>
      <c r="I167" s="37">
        <v>530322</v>
      </c>
      <c r="J167" s="37">
        <v>497079</v>
      </c>
      <c r="K167" s="37">
        <v>454528</v>
      </c>
      <c r="L167" s="37">
        <v>454370</v>
      </c>
      <c r="M167" s="37">
        <v>72949</v>
      </c>
      <c r="N167" s="37">
        <v>515383</v>
      </c>
      <c r="O167" s="41">
        <v>41647</v>
      </c>
      <c r="P167" s="37">
        <v>32580</v>
      </c>
      <c r="Q167" s="37">
        <v>26176</v>
      </c>
      <c r="R167" s="37">
        <v>26307</v>
      </c>
      <c r="S167" s="37">
        <v>98412</v>
      </c>
      <c r="T167" s="37">
        <v>10010</v>
      </c>
      <c r="U167" s="37">
        <v>28150</v>
      </c>
      <c r="V167" s="37">
        <v>32931</v>
      </c>
      <c r="W167" s="37">
        <v>27132</v>
      </c>
      <c r="X167" s="37">
        <v>31243</v>
      </c>
      <c r="Y167" s="37">
        <v>31728</v>
      </c>
      <c r="Z167" s="42">
        <v>16808</v>
      </c>
      <c r="AA167" s="41">
        <v>2015</v>
      </c>
      <c r="AB167" s="37">
        <v>498</v>
      </c>
      <c r="AC167" s="37">
        <v>-9859</v>
      </c>
      <c r="AD167" s="37">
        <v>-2649</v>
      </c>
      <c r="AE167" s="37">
        <v>1658</v>
      </c>
      <c r="AF167" s="37">
        <v>1273</v>
      </c>
      <c r="AG167" s="37">
        <v>1283</v>
      </c>
      <c r="AH167" s="37">
        <v>4528</v>
      </c>
      <c r="AI167" s="37">
        <v>188097</v>
      </c>
      <c r="AJ167" s="37">
        <v>34721</v>
      </c>
      <c r="AK167" s="37">
        <v>160411</v>
      </c>
      <c r="AL167" s="42">
        <v>3243</v>
      </c>
      <c r="AO167" s="18"/>
    </row>
    <row r="168" spans="1:41" ht="14.25">
      <c r="A168" s="6">
        <v>505</v>
      </c>
      <c r="B168" s="11" t="s">
        <v>167</v>
      </c>
      <c r="C168" s="37">
        <v>6526257</v>
      </c>
      <c r="D168" s="37">
        <v>7301315</v>
      </c>
      <c r="E168" s="37">
        <v>6113532</v>
      </c>
      <c r="F168" s="37">
        <v>6224627</v>
      </c>
      <c r="G168" s="37">
        <v>6772279</v>
      </c>
      <c r="H168" s="37">
        <v>5931111</v>
      </c>
      <c r="I168" s="37">
        <v>6736262</v>
      </c>
      <c r="J168" s="37">
        <v>6313754</v>
      </c>
      <c r="K168" s="37">
        <v>5773307</v>
      </c>
      <c r="L168" s="37">
        <v>5771212</v>
      </c>
      <c r="M168" s="37">
        <v>565917</v>
      </c>
      <c r="N168" s="37">
        <v>6535903</v>
      </c>
      <c r="O168" s="41">
        <v>253397</v>
      </c>
      <c r="P168" s="37">
        <v>201793</v>
      </c>
      <c r="Q168" s="37">
        <v>162247</v>
      </c>
      <c r="R168" s="37">
        <v>162781</v>
      </c>
      <c r="S168" s="37">
        <v>592086</v>
      </c>
      <c r="T168" s="37">
        <v>63344</v>
      </c>
      <c r="U168" s="37">
        <v>174229</v>
      </c>
      <c r="V168" s="37">
        <v>203471</v>
      </c>
      <c r="W168" s="37">
        <v>171308</v>
      </c>
      <c r="X168" s="37">
        <v>193406</v>
      </c>
      <c r="Y168" s="37">
        <v>196461</v>
      </c>
      <c r="Z168" s="42">
        <v>106961</v>
      </c>
      <c r="AA168" s="41">
        <v>33865</v>
      </c>
      <c r="AB168" s="37">
        <v>8256</v>
      </c>
      <c r="AC168" s="37">
        <v>18905</v>
      </c>
      <c r="AD168" s="37">
        <v>47144</v>
      </c>
      <c r="AE168" s="37">
        <v>27755</v>
      </c>
      <c r="AF168" s="37">
        <v>21448</v>
      </c>
      <c r="AG168" s="37">
        <v>21112</v>
      </c>
      <c r="AH168" s="37">
        <v>76153</v>
      </c>
      <c r="AI168" s="37">
        <v>3150864</v>
      </c>
      <c r="AJ168" s="37">
        <v>581644</v>
      </c>
      <c r="AK168" s="37">
        <v>2687633</v>
      </c>
      <c r="AL168" s="42">
        <v>54162</v>
      </c>
      <c r="AO168" s="18"/>
    </row>
    <row r="169" spans="1:41" ht="14.25">
      <c r="A169" s="6">
        <v>508</v>
      </c>
      <c r="B169" s="11" t="s">
        <v>168</v>
      </c>
      <c r="C169" s="37">
        <v>3439910</v>
      </c>
      <c r="D169" s="37">
        <v>3884981</v>
      </c>
      <c r="E169" s="37">
        <v>3189610</v>
      </c>
      <c r="F169" s="37">
        <v>3347559</v>
      </c>
      <c r="G169" s="37">
        <v>3583623</v>
      </c>
      <c r="H169" s="37">
        <v>3138720</v>
      </c>
      <c r="I169" s="37">
        <v>3564453</v>
      </c>
      <c r="J169" s="37">
        <v>3340912</v>
      </c>
      <c r="K169" s="37">
        <v>3054625</v>
      </c>
      <c r="L169" s="37">
        <v>3053583</v>
      </c>
      <c r="M169" s="37">
        <v>48634</v>
      </c>
      <c r="N169" s="37">
        <v>2554213</v>
      </c>
      <c r="O169" s="41">
        <v>157227</v>
      </c>
      <c r="P169" s="37">
        <v>119567</v>
      </c>
      <c r="Q169" s="37">
        <v>92543</v>
      </c>
      <c r="R169" s="37">
        <v>91246</v>
      </c>
      <c r="S169" s="37">
        <v>336239</v>
      </c>
      <c r="T169" s="37">
        <v>32164</v>
      </c>
      <c r="U169" s="37">
        <v>103339</v>
      </c>
      <c r="V169" s="37">
        <v>115115</v>
      </c>
      <c r="W169" s="37">
        <v>98369</v>
      </c>
      <c r="X169" s="37">
        <v>109142</v>
      </c>
      <c r="Y169" s="37">
        <v>108053</v>
      </c>
      <c r="Z169" s="42">
        <v>58908</v>
      </c>
      <c r="AA169" s="41">
        <v>14452</v>
      </c>
      <c r="AB169" s="37">
        <v>3427</v>
      </c>
      <c r="AC169" s="37">
        <v>-16987</v>
      </c>
      <c r="AD169" s="37">
        <v>5884</v>
      </c>
      <c r="AE169" s="37">
        <v>11784</v>
      </c>
      <c r="AF169" s="37">
        <v>9354</v>
      </c>
      <c r="AG169" s="37">
        <v>8741</v>
      </c>
      <c r="AH169" s="37">
        <v>32685</v>
      </c>
      <c r="AI169" s="37">
        <v>1377024</v>
      </c>
      <c r="AJ169" s="37">
        <v>253751</v>
      </c>
      <c r="AK169" s="37">
        <v>1172813</v>
      </c>
      <c r="AL169" s="42">
        <v>23538</v>
      </c>
      <c r="AO169" s="18"/>
    </row>
    <row r="170" spans="1:41" ht="14.25">
      <c r="A170" s="6">
        <v>507</v>
      </c>
      <c r="B170" s="11" t="s">
        <v>169</v>
      </c>
      <c r="C170" s="37">
        <v>1518587</v>
      </c>
      <c r="D170" s="37">
        <v>1692356</v>
      </c>
      <c r="E170" s="37">
        <v>1364359</v>
      </c>
      <c r="F170" s="37">
        <v>1420419</v>
      </c>
      <c r="G170" s="37">
        <v>1556813</v>
      </c>
      <c r="H170" s="37">
        <v>1363398</v>
      </c>
      <c r="I170" s="37">
        <v>1548150</v>
      </c>
      <c r="J170" s="37">
        <v>1451132</v>
      </c>
      <c r="K170" s="37">
        <v>1326864</v>
      </c>
      <c r="L170" s="37">
        <v>1326505</v>
      </c>
      <c r="M170" s="37">
        <v>-134383</v>
      </c>
      <c r="N170" s="37">
        <v>1138218</v>
      </c>
      <c r="O170" s="41">
        <v>210565</v>
      </c>
      <c r="P170" s="37">
        <v>161947</v>
      </c>
      <c r="Q170" s="37">
        <v>128582</v>
      </c>
      <c r="R170" s="37">
        <v>129316</v>
      </c>
      <c r="S170" s="37">
        <v>516949</v>
      </c>
      <c r="T170" s="37">
        <v>40139</v>
      </c>
      <c r="U170" s="37">
        <v>138963</v>
      </c>
      <c r="V170" s="37">
        <v>162796</v>
      </c>
      <c r="W170" s="37">
        <v>135697</v>
      </c>
      <c r="X170" s="37">
        <v>153856</v>
      </c>
      <c r="Y170" s="37">
        <v>155865</v>
      </c>
      <c r="Z170" s="42">
        <v>76697</v>
      </c>
      <c r="AA170" s="41">
        <v>12744</v>
      </c>
      <c r="AB170" s="37">
        <v>2963</v>
      </c>
      <c r="AC170" s="37">
        <v>12767</v>
      </c>
      <c r="AD170" s="37">
        <v>16011</v>
      </c>
      <c r="AE170" s="37">
        <v>10390</v>
      </c>
      <c r="AF170" s="37">
        <v>8284</v>
      </c>
      <c r="AG170" s="37">
        <v>7632</v>
      </c>
      <c r="AH170" s="37">
        <v>28887</v>
      </c>
      <c r="AI170" s="37">
        <v>1208077</v>
      </c>
      <c r="AJ170" s="37">
        <v>222679</v>
      </c>
      <c r="AK170" s="37">
        <v>1029318</v>
      </c>
      <c r="AL170" s="42">
        <v>20613</v>
      </c>
      <c r="AO170" s="18"/>
    </row>
    <row r="171" spans="1:41" ht="14.25">
      <c r="A171" s="6">
        <v>529</v>
      </c>
      <c r="B171" s="11" t="s">
        <v>170</v>
      </c>
      <c r="C171" s="37">
        <v>6306816</v>
      </c>
      <c r="D171" s="37">
        <v>7114007</v>
      </c>
      <c r="E171" s="37">
        <v>5914957</v>
      </c>
      <c r="F171" s="37">
        <v>6110094</v>
      </c>
      <c r="G171" s="37">
        <v>6576908</v>
      </c>
      <c r="H171" s="37">
        <v>5760179</v>
      </c>
      <c r="I171" s="37">
        <v>6542058</v>
      </c>
      <c r="J171" s="37">
        <v>6131530</v>
      </c>
      <c r="K171" s="37">
        <v>5606281</v>
      </c>
      <c r="L171" s="37">
        <v>5604259</v>
      </c>
      <c r="M171" s="37">
        <v>1288234</v>
      </c>
      <c r="N171" s="37">
        <v>6804857</v>
      </c>
      <c r="O171" s="41">
        <v>713924</v>
      </c>
      <c r="P171" s="37">
        <v>570955</v>
      </c>
      <c r="Q171" s="37">
        <v>454713</v>
      </c>
      <c r="R171" s="37">
        <v>457896</v>
      </c>
      <c r="S171" s="37">
        <v>1707022</v>
      </c>
      <c r="T171" s="37">
        <v>177482</v>
      </c>
      <c r="U171" s="37">
        <v>487470</v>
      </c>
      <c r="V171" s="37">
        <v>573342</v>
      </c>
      <c r="W171" s="37">
        <v>503445</v>
      </c>
      <c r="X171" s="37">
        <v>546939</v>
      </c>
      <c r="Y171" s="37">
        <v>556290</v>
      </c>
      <c r="Z171" s="42">
        <v>294729</v>
      </c>
      <c r="AA171" s="41">
        <v>30271</v>
      </c>
      <c r="AB171" s="37">
        <v>7011</v>
      </c>
      <c r="AC171" s="37">
        <v>20335</v>
      </c>
      <c r="AD171" s="37">
        <v>61011</v>
      </c>
      <c r="AE171" s="37">
        <v>24703</v>
      </c>
      <c r="AF171" s="37">
        <v>19737</v>
      </c>
      <c r="AG171" s="37">
        <v>18118</v>
      </c>
      <c r="AH171" s="37">
        <v>68741</v>
      </c>
      <c r="AI171" s="37">
        <v>2903871</v>
      </c>
      <c r="AJ171" s="37">
        <v>534920</v>
      </c>
      <c r="AK171" s="37">
        <v>2472608</v>
      </c>
      <c r="AL171" s="42">
        <v>49529</v>
      </c>
      <c r="AO171" s="18"/>
    </row>
    <row r="172" spans="1:41" ht="14.25">
      <c r="A172" s="6">
        <v>531</v>
      </c>
      <c r="B172" s="11" t="s">
        <v>171</v>
      </c>
      <c r="C172" s="37">
        <v>1602592</v>
      </c>
      <c r="D172" s="37">
        <v>1812796</v>
      </c>
      <c r="E172" s="37">
        <v>1492098</v>
      </c>
      <c r="F172" s="37">
        <v>1543008</v>
      </c>
      <c r="G172" s="37">
        <v>1681116</v>
      </c>
      <c r="H172" s="37">
        <v>1472443</v>
      </c>
      <c r="I172" s="37">
        <v>1672365</v>
      </c>
      <c r="J172" s="37">
        <v>1567448</v>
      </c>
      <c r="K172" s="37">
        <v>1433175</v>
      </c>
      <c r="L172" s="37">
        <v>1432608</v>
      </c>
      <c r="M172" s="37">
        <v>327148</v>
      </c>
      <c r="N172" s="37">
        <v>1556059</v>
      </c>
      <c r="O172" s="41">
        <v>69744</v>
      </c>
      <c r="P172" s="37">
        <v>54464</v>
      </c>
      <c r="Q172" s="37">
        <v>43063</v>
      </c>
      <c r="R172" s="37">
        <v>42968</v>
      </c>
      <c r="S172" s="37">
        <v>157976</v>
      </c>
      <c r="T172" s="37">
        <v>18571</v>
      </c>
      <c r="U172" s="37">
        <v>47309</v>
      </c>
      <c r="V172" s="37">
        <v>53882</v>
      </c>
      <c r="W172" s="37">
        <v>45265</v>
      </c>
      <c r="X172" s="37">
        <v>51207</v>
      </c>
      <c r="Y172" s="37">
        <v>51309</v>
      </c>
      <c r="Z172" s="42">
        <v>27949</v>
      </c>
      <c r="AA172" s="41">
        <v>6305</v>
      </c>
      <c r="AB172" s="37">
        <v>1471</v>
      </c>
      <c r="AC172" s="37">
        <v>10230</v>
      </c>
      <c r="AD172" s="37">
        <v>7140</v>
      </c>
      <c r="AE172" s="37">
        <v>5141</v>
      </c>
      <c r="AF172" s="37">
        <v>4115</v>
      </c>
      <c r="AG172" s="37">
        <v>3774</v>
      </c>
      <c r="AH172" s="37">
        <v>14310</v>
      </c>
      <c r="AI172" s="37">
        <v>605452</v>
      </c>
      <c r="AJ172" s="37">
        <v>111518</v>
      </c>
      <c r="AK172" s="37">
        <v>515473</v>
      </c>
      <c r="AL172" s="42">
        <v>10329</v>
      </c>
      <c r="AO172" s="18"/>
    </row>
    <row r="173" spans="1:41" ht="14.25">
      <c r="A173" s="6">
        <v>535</v>
      </c>
      <c r="B173" s="11" t="s">
        <v>172</v>
      </c>
      <c r="C173" s="37">
        <v>2635658</v>
      </c>
      <c r="D173" s="37">
        <v>2949955</v>
      </c>
      <c r="E173" s="37">
        <v>2461267</v>
      </c>
      <c r="F173" s="37">
        <v>2489764</v>
      </c>
      <c r="G173" s="37">
        <v>2719521</v>
      </c>
      <c r="H173" s="37">
        <v>2381717</v>
      </c>
      <c r="I173" s="37">
        <v>2704635</v>
      </c>
      <c r="J173" s="37">
        <v>2535094</v>
      </c>
      <c r="K173" s="37">
        <v>2317978</v>
      </c>
      <c r="L173" s="37">
        <v>2317245</v>
      </c>
      <c r="M173" s="37">
        <v>-378233</v>
      </c>
      <c r="N173" s="37">
        <v>1942286</v>
      </c>
      <c r="O173" s="41">
        <v>109901</v>
      </c>
      <c r="P173" s="37">
        <v>84463</v>
      </c>
      <c r="Q173" s="37">
        <v>65678</v>
      </c>
      <c r="R173" s="37">
        <v>65552</v>
      </c>
      <c r="S173" s="37">
        <v>277554</v>
      </c>
      <c r="T173" s="37">
        <v>9703</v>
      </c>
      <c r="U173" s="37">
        <v>71598</v>
      </c>
      <c r="V173" s="37">
        <v>83253</v>
      </c>
      <c r="W173" s="37">
        <v>73520</v>
      </c>
      <c r="X173" s="37">
        <v>78451</v>
      </c>
      <c r="Y173" s="37">
        <v>79006</v>
      </c>
      <c r="Z173" s="42">
        <v>36202</v>
      </c>
      <c r="AA173" s="41">
        <v>12021</v>
      </c>
      <c r="AB173" s="37">
        <v>2842</v>
      </c>
      <c r="AC173" s="37">
        <v>18316</v>
      </c>
      <c r="AD173" s="37">
        <v>29275</v>
      </c>
      <c r="AE173" s="37">
        <v>9818</v>
      </c>
      <c r="AF173" s="37">
        <v>7718</v>
      </c>
      <c r="AG173" s="37">
        <v>7319</v>
      </c>
      <c r="AH173" s="37">
        <v>27127</v>
      </c>
      <c r="AI173" s="37">
        <v>1129942</v>
      </c>
      <c r="AJ173" s="37">
        <v>208393</v>
      </c>
      <c r="AK173" s="37">
        <v>963155</v>
      </c>
      <c r="AL173" s="42">
        <v>19333</v>
      </c>
      <c r="AO173" s="18"/>
    </row>
    <row r="174" spans="1:41" ht="14.25">
      <c r="A174" s="6">
        <v>536</v>
      </c>
      <c r="B174" s="11" t="s">
        <v>173</v>
      </c>
      <c r="C174" s="37">
        <v>10490238</v>
      </c>
      <c r="D174" s="37">
        <v>11827202</v>
      </c>
      <c r="E174" s="37">
        <v>9782102</v>
      </c>
      <c r="F174" s="37">
        <v>10253189</v>
      </c>
      <c r="G174" s="37">
        <v>10939180</v>
      </c>
      <c r="H174" s="37">
        <v>9581044</v>
      </c>
      <c r="I174" s="37">
        <v>10881062</v>
      </c>
      <c r="J174" s="37">
        <v>10198687</v>
      </c>
      <c r="K174" s="37">
        <v>9325002</v>
      </c>
      <c r="L174" s="37">
        <v>9321642</v>
      </c>
      <c r="M174" s="37">
        <v>899266</v>
      </c>
      <c r="N174" s="37">
        <v>10600498</v>
      </c>
      <c r="O174" s="41">
        <v>594536</v>
      </c>
      <c r="P174" s="37">
        <v>440114</v>
      </c>
      <c r="Q174" s="37">
        <v>351323</v>
      </c>
      <c r="R174" s="37">
        <v>352911</v>
      </c>
      <c r="S174" s="37">
        <v>1463343</v>
      </c>
      <c r="T174" s="37">
        <v>88781</v>
      </c>
      <c r="U174" s="37">
        <v>380533</v>
      </c>
      <c r="V174" s="37">
        <v>445402</v>
      </c>
      <c r="W174" s="37">
        <v>407673</v>
      </c>
      <c r="X174" s="37">
        <v>421676</v>
      </c>
      <c r="Y174" s="37">
        <v>427023</v>
      </c>
      <c r="Z174" s="42">
        <v>202092</v>
      </c>
      <c r="AA174" s="41">
        <v>35480</v>
      </c>
      <c r="AB174" s="37">
        <v>8154</v>
      </c>
      <c r="AC174" s="37">
        <v>-214174</v>
      </c>
      <c r="AD174" s="37">
        <v>404</v>
      </c>
      <c r="AE174" s="37">
        <v>28979</v>
      </c>
      <c r="AF174" s="37">
        <v>23155</v>
      </c>
      <c r="AG174" s="37">
        <v>21246</v>
      </c>
      <c r="AH174" s="37">
        <v>80659</v>
      </c>
      <c r="AI174" s="37">
        <v>3380022</v>
      </c>
      <c r="AJ174" s="37">
        <v>622925</v>
      </c>
      <c r="AK174" s="37">
        <v>2879464</v>
      </c>
      <c r="AL174" s="42">
        <v>57653</v>
      </c>
      <c r="AO174" s="18"/>
    </row>
    <row r="175" spans="1:41" ht="14.25">
      <c r="A175" s="6">
        <v>538</v>
      </c>
      <c r="B175" s="11" t="s">
        <v>174</v>
      </c>
      <c r="C175" s="37">
        <v>1490536</v>
      </c>
      <c r="D175" s="37">
        <v>1682610</v>
      </c>
      <c r="E175" s="37">
        <v>1415018</v>
      </c>
      <c r="F175" s="37">
        <v>1417430</v>
      </c>
      <c r="G175" s="37">
        <v>1560194</v>
      </c>
      <c r="H175" s="37">
        <v>1366466</v>
      </c>
      <c r="I175" s="37">
        <v>1552040</v>
      </c>
      <c r="J175" s="37">
        <v>1454648</v>
      </c>
      <c r="K175" s="37">
        <v>1330068</v>
      </c>
      <c r="L175" s="37">
        <v>1329525</v>
      </c>
      <c r="M175" s="37">
        <v>214783</v>
      </c>
      <c r="N175" s="37">
        <v>1440985</v>
      </c>
      <c r="O175" s="41">
        <v>35913</v>
      </c>
      <c r="P175" s="37">
        <v>29216</v>
      </c>
      <c r="Q175" s="37">
        <v>23281</v>
      </c>
      <c r="R175" s="37">
        <v>23152</v>
      </c>
      <c r="S175" s="37">
        <v>75523</v>
      </c>
      <c r="T175" s="37">
        <v>11042</v>
      </c>
      <c r="U175" s="37">
        <v>25264</v>
      </c>
      <c r="V175" s="37">
        <v>28823</v>
      </c>
      <c r="W175" s="37">
        <v>28530</v>
      </c>
      <c r="X175" s="37">
        <v>27756</v>
      </c>
      <c r="Y175" s="37">
        <v>27972</v>
      </c>
      <c r="Z175" s="42">
        <v>16856</v>
      </c>
      <c r="AA175" s="41">
        <v>4301</v>
      </c>
      <c r="AB175" s="37">
        <v>1022</v>
      </c>
      <c r="AC175" s="37">
        <v>3396</v>
      </c>
      <c r="AD175" s="37">
        <v>4452</v>
      </c>
      <c r="AE175" s="37">
        <v>3518</v>
      </c>
      <c r="AF175" s="37">
        <v>2785</v>
      </c>
      <c r="AG175" s="37">
        <v>2622</v>
      </c>
      <c r="AH175" s="37">
        <v>9742</v>
      </c>
      <c r="AI175" s="37">
        <v>411490</v>
      </c>
      <c r="AJ175" s="37">
        <v>75823</v>
      </c>
      <c r="AK175" s="37">
        <v>350424</v>
      </c>
      <c r="AL175" s="42">
        <v>7041</v>
      </c>
      <c r="AO175" s="18"/>
    </row>
    <row r="176" spans="1:41" ht="14.25">
      <c r="A176" s="6">
        <v>541</v>
      </c>
      <c r="B176" s="11" t="s">
        <v>175</v>
      </c>
      <c r="C176" s="37">
        <v>1951259</v>
      </c>
      <c r="D176" s="37">
        <v>2202625</v>
      </c>
      <c r="E176" s="37">
        <v>1792289</v>
      </c>
      <c r="F176" s="37">
        <v>1888031</v>
      </c>
      <c r="G176" s="37">
        <v>2032362</v>
      </c>
      <c r="H176" s="37">
        <v>1780042</v>
      </c>
      <c r="I176" s="37">
        <v>2021495</v>
      </c>
      <c r="J176" s="37">
        <v>1894734</v>
      </c>
      <c r="K176" s="37">
        <v>1732402</v>
      </c>
      <c r="L176" s="37">
        <v>1731766</v>
      </c>
      <c r="M176" s="37">
        <v>-143104</v>
      </c>
      <c r="N176" s="37">
        <v>1298206</v>
      </c>
      <c r="O176" s="41">
        <v>238048</v>
      </c>
      <c r="P176" s="37">
        <v>186015</v>
      </c>
      <c r="Q176" s="37">
        <v>151536</v>
      </c>
      <c r="R176" s="37">
        <v>152094</v>
      </c>
      <c r="S176" s="37">
        <v>528882</v>
      </c>
      <c r="T176" s="37">
        <v>66685</v>
      </c>
      <c r="U176" s="37">
        <v>161972</v>
      </c>
      <c r="V176" s="37">
        <v>189291</v>
      </c>
      <c r="W176" s="37">
        <v>160257</v>
      </c>
      <c r="X176" s="37">
        <v>180530</v>
      </c>
      <c r="Y176" s="37">
        <v>183890</v>
      </c>
      <c r="Z176" s="42">
        <v>104520</v>
      </c>
      <c r="AA176" s="41">
        <v>8387</v>
      </c>
      <c r="AB176" s="37">
        <v>1971</v>
      </c>
      <c r="AC176" s="37">
        <v>10437</v>
      </c>
      <c r="AD176" s="37">
        <v>7282</v>
      </c>
      <c r="AE176" s="37">
        <v>6836</v>
      </c>
      <c r="AF176" s="37">
        <v>5405</v>
      </c>
      <c r="AG176" s="37">
        <v>5056</v>
      </c>
      <c r="AH176" s="37">
        <v>18944</v>
      </c>
      <c r="AI176" s="37">
        <v>811174</v>
      </c>
      <c r="AJ176" s="37">
        <v>149342</v>
      </c>
      <c r="AK176" s="37">
        <v>690237</v>
      </c>
      <c r="AL176" s="42">
        <v>13855</v>
      </c>
      <c r="AO176" s="18"/>
    </row>
    <row r="177" spans="1:41" ht="14.25">
      <c r="A177" s="6">
        <v>543</v>
      </c>
      <c r="B177" s="11" t="s">
        <v>176</v>
      </c>
      <c r="C177" s="37">
        <v>15228603</v>
      </c>
      <c r="D177" s="37">
        <v>17084008</v>
      </c>
      <c r="E177" s="37">
        <v>14184265</v>
      </c>
      <c r="F177" s="37">
        <v>14727901</v>
      </c>
      <c r="G177" s="37">
        <v>15785623</v>
      </c>
      <c r="H177" s="37">
        <v>13824995</v>
      </c>
      <c r="I177" s="37">
        <v>15700688</v>
      </c>
      <c r="J177" s="37">
        <v>14716049</v>
      </c>
      <c r="K177" s="37">
        <v>13455867</v>
      </c>
      <c r="L177" s="37">
        <v>13451110</v>
      </c>
      <c r="M177" s="37">
        <v>2155410</v>
      </c>
      <c r="N177" s="37">
        <v>16894712</v>
      </c>
      <c r="O177" s="41">
        <v>649237</v>
      </c>
      <c r="P177" s="37">
        <v>515719</v>
      </c>
      <c r="Q177" s="37">
        <v>411045</v>
      </c>
      <c r="R177" s="37">
        <v>412628</v>
      </c>
      <c r="S177" s="37">
        <v>1591483</v>
      </c>
      <c r="T177" s="37">
        <v>130156</v>
      </c>
      <c r="U177" s="37">
        <v>442289</v>
      </c>
      <c r="V177" s="37">
        <v>518247</v>
      </c>
      <c r="W177" s="37">
        <v>398079</v>
      </c>
      <c r="X177" s="37">
        <v>487430</v>
      </c>
      <c r="Y177" s="37">
        <v>494548</v>
      </c>
      <c r="Z177" s="42">
        <v>252111</v>
      </c>
      <c r="AA177" s="41">
        <v>40441</v>
      </c>
      <c r="AB177" s="37">
        <v>9521</v>
      </c>
      <c r="AC177" s="37">
        <v>-128465</v>
      </c>
      <c r="AD177" s="37">
        <v>62463</v>
      </c>
      <c r="AE177" s="37">
        <v>33101</v>
      </c>
      <c r="AF177" s="37">
        <v>26230</v>
      </c>
      <c r="AG177" s="37">
        <v>24592</v>
      </c>
      <c r="AH177" s="37">
        <v>91736</v>
      </c>
      <c r="AI177" s="37">
        <v>3824065</v>
      </c>
      <c r="AJ177" s="37">
        <v>705157</v>
      </c>
      <c r="AK177" s="37">
        <v>3259164</v>
      </c>
      <c r="AL177" s="42">
        <v>65405</v>
      </c>
      <c r="AO177" s="18"/>
    </row>
    <row r="178" spans="1:41" ht="14.25">
      <c r="A178" s="6">
        <v>545</v>
      </c>
      <c r="B178" s="11" t="s">
        <v>177</v>
      </c>
      <c r="C178" s="37">
        <v>2494171</v>
      </c>
      <c r="D178" s="37">
        <v>2783966</v>
      </c>
      <c r="E178" s="37">
        <v>2303830</v>
      </c>
      <c r="F178" s="37">
        <v>2334114</v>
      </c>
      <c r="G178" s="37">
        <v>2575567</v>
      </c>
      <c r="H178" s="37">
        <v>2255662</v>
      </c>
      <c r="I178" s="37">
        <v>2561652</v>
      </c>
      <c r="J178" s="37">
        <v>2401056</v>
      </c>
      <c r="K178" s="37">
        <v>2195514</v>
      </c>
      <c r="L178" s="37">
        <v>2194806</v>
      </c>
      <c r="M178" s="37">
        <v>-218935</v>
      </c>
      <c r="N178" s="37">
        <v>2108495</v>
      </c>
      <c r="O178" s="41">
        <v>223635</v>
      </c>
      <c r="P178" s="37">
        <v>177484</v>
      </c>
      <c r="Q178" s="37">
        <v>141854</v>
      </c>
      <c r="R178" s="37">
        <v>142523</v>
      </c>
      <c r="S178" s="37">
        <v>537468</v>
      </c>
      <c r="T178" s="37">
        <v>52947</v>
      </c>
      <c r="U178" s="37">
        <v>152807</v>
      </c>
      <c r="V178" s="37">
        <v>178602</v>
      </c>
      <c r="W178" s="37">
        <v>148662</v>
      </c>
      <c r="X178" s="37">
        <v>169546</v>
      </c>
      <c r="Y178" s="37">
        <v>171994</v>
      </c>
      <c r="Z178" s="42">
        <v>90413</v>
      </c>
      <c r="AA178" s="41">
        <v>11716</v>
      </c>
      <c r="AB178" s="37">
        <v>2857</v>
      </c>
      <c r="AC178" s="37">
        <v>16611</v>
      </c>
      <c r="AD178" s="37">
        <v>21676</v>
      </c>
      <c r="AE178" s="37">
        <v>9624</v>
      </c>
      <c r="AF178" s="37">
        <v>7548</v>
      </c>
      <c r="AG178" s="37">
        <v>7305</v>
      </c>
      <c r="AH178" s="37">
        <v>26514</v>
      </c>
      <c r="AI178" s="37">
        <v>1267713</v>
      </c>
      <c r="AJ178" s="37">
        <v>232061</v>
      </c>
      <c r="AK178" s="37">
        <v>1072064</v>
      </c>
      <c r="AL178" s="42">
        <v>21718</v>
      </c>
      <c r="AO178" s="18"/>
    </row>
    <row r="179" spans="1:41" ht="14.25">
      <c r="A179" s="6">
        <v>560</v>
      </c>
      <c r="B179" s="11" t="s">
        <v>178</v>
      </c>
      <c r="C179" s="37">
        <v>4421626</v>
      </c>
      <c r="D179" s="37">
        <v>5040277</v>
      </c>
      <c r="E179" s="37">
        <v>4242051</v>
      </c>
      <c r="F179" s="37">
        <v>4320837</v>
      </c>
      <c r="G179" s="37">
        <v>4673832</v>
      </c>
      <c r="H179" s="37">
        <v>4093832</v>
      </c>
      <c r="I179" s="37">
        <v>4649887</v>
      </c>
      <c r="J179" s="37">
        <v>4358056</v>
      </c>
      <c r="K179" s="37">
        <v>3984579</v>
      </c>
      <c r="L179" s="37">
        <v>3982824</v>
      </c>
      <c r="M179" s="37">
        <v>667126</v>
      </c>
      <c r="N179" s="37">
        <v>4349559</v>
      </c>
      <c r="O179" s="41">
        <v>252408</v>
      </c>
      <c r="P179" s="37">
        <v>198134</v>
      </c>
      <c r="Q179" s="37">
        <v>156405</v>
      </c>
      <c r="R179" s="37">
        <v>156727</v>
      </c>
      <c r="S179" s="37">
        <v>613390</v>
      </c>
      <c r="T179" s="37">
        <v>52394</v>
      </c>
      <c r="U179" s="37">
        <v>170218</v>
      </c>
      <c r="V179" s="37">
        <v>197259</v>
      </c>
      <c r="W179" s="37">
        <v>161932</v>
      </c>
      <c r="X179" s="37">
        <v>186587</v>
      </c>
      <c r="Y179" s="37">
        <v>188133</v>
      </c>
      <c r="Z179" s="42">
        <v>95284</v>
      </c>
      <c r="AA179" s="41">
        <v>21695</v>
      </c>
      <c r="AB179" s="37">
        <v>5134</v>
      </c>
      <c r="AC179" s="37">
        <v>9930</v>
      </c>
      <c r="AD179" s="37">
        <v>27631</v>
      </c>
      <c r="AE179" s="37">
        <v>17753</v>
      </c>
      <c r="AF179" s="37">
        <v>13696</v>
      </c>
      <c r="AG179" s="37">
        <v>13394</v>
      </c>
      <c r="AH179" s="37">
        <v>48708</v>
      </c>
      <c r="AI179" s="37">
        <v>2079886</v>
      </c>
      <c r="AJ179" s="37">
        <v>383172</v>
      </c>
      <c r="AK179" s="37">
        <v>1770643</v>
      </c>
      <c r="AL179" s="42">
        <v>35651</v>
      </c>
      <c r="AO179" s="18"/>
    </row>
    <row r="180" spans="1:41" ht="14.25">
      <c r="A180" s="6">
        <v>561</v>
      </c>
      <c r="B180" s="11" t="s">
        <v>179</v>
      </c>
      <c r="C180" s="37">
        <v>326588</v>
      </c>
      <c r="D180" s="37">
        <v>360543</v>
      </c>
      <c r="E180" s="37">
        <v>303252</v>
      </c>
      <c r="F180" s="37">
        <v>299800</v>
      </c>
      <c r="G180" s="37">
        <v>330477</v>
      </c>
      <c r="H180" s="37">
        <v>289399</v>
      </c>
      <c r="I180" s="37">
        <v>328579</v>
      </c>
      <c r="J180" s="37">
        <v>307998</v>
      </c>
      <c r="K180" s="37">
        <v>281633</v>
      </c>
      <c r="L180" s="37">
        <v>281575</v>
      </c>
      <c r="M180" s="37">
        <v>-29798</v>
      </c>
      <c r="N180" s="37">
        <v>250700</v>
      </c>
      <c r="O180" s="41">
        <v>39888</v>
      </c>
      <c r="P180" s="37">
        <v>31660</v>
      </c>
      <c r="Q180" s="37">
        <v>25651</v>
      </c>
      <c r="R180" s="37">
        <v>25910</v>
      </c>
      <c r="S180" s="37">
        <v>94759</v>
      </c>
      <c r="T180" s="37">
        <v>11537</v>
      </c>
      <c r="U180" s="37">
        <v>27388</v>
      </c>
      <c r="V180" s="37">
        <v>32321</v>
      </c>
      <c r="W180" s="37">
        <v>27238</v>
      </c>
      <c r="X180" s="37">
        <v>30774</v>
      </c>
      <c r="Y180" s="37">
        <v>31394</v>
      </c>
      <c r="Z180" s="42">
        <v>16932</v>
      </c>
      <c r="AA180" s="41">
        <v>1529</v>
      </c>
      <c r="AB180" s="37">
        <v>372</v>
      </c>
      <c r="AC180" s="37">
        <v>2276</v>
      </c>
      <c r="AD180" s="37">
        <v>4629</v>
      </c>
      <c r="AE180" s="37">
        <v>1256</v>
      </c>
      <c r="AF180" s="37">
        <v>984</v>
      </c>
      <c r="AG180" s="37">
        <v>952</v>
      </c>
      <c r="AH180" s="37">
        <v>3458</v>
      </c>
      <c r="AI180" s="37">
        <v>159420</v>
      </c>
      <c r="AJ180" s="37">
        <v>29240</v>
      </c>
      <c r="AK180" s="37">
        <v>135089</v>
      </c>
      <c r="AL180" s="42">
        <v>2732</v>
      </c>
      <c r="AO180" s="18"/>
    </row>
    <row r="181" spans="1:41" ht="14.25">
      <c r="A181" s="6">
        <v>562</v>
      </c>
      <c r="B181" s="11" t="s">
        <v>180</v>
      </c>
      <c r="C181" s="37">
        <v>2727064</v>
      </c>
      <c r="D181" s="37">
        <v>3029288</v>
      </c>
      <c r="E181" s="37">
        <v>2538094</v>
      </c>
      <c r="F181" s="37">
        <v>2493169</v>
      </c>
      <c r="G181" s="37">
        <v>2797483</v>
      </c>
      <c r="H181" s="37">
        <v>2449843</v>
      </c>
      <c r="I181" s="37">
        <v>2782130</v>
      </c>
      <c r="J181" s="37">
        <v>2607704</v>
      </c>
      <c r="K181" s="37">
        <v>2384559</v>
      </c>
      <c r="L181" s="37">
        <v>2383786</v>
      </c>
      <c r="M181" s="37">
        <v>386104</v>
      </c>
      <c r="N181" s="37">
        <v>2622173</v>
      </c>
      <c r="O181" s="41">
        <v>169736</v>
      </c>
      <c r="P181" s="37">
        <v>132737</v>
      </c>
      <c r="Q181" s="37">
        <v>106845</v>
      </c>
      <c r="R181" s="37">
        <v>107339</v>
      </c>
      <c r="S181" s="37">
        <v>397231</v>
      </c>
      <c r="T181" s="37">
        <v>42137</v>
      </c>
      <c r="U181" s="37">
        <v>114903</v>
      </c>
      <c r="V181" s="37">
        <v>134250</v>
      </c>
      <c r="W181" s="37">
        <v>124085</v>
      </c>
      <c r="X181" s="37">
        <v>128282</v>
      </c>
      <c r="Y181" s="37">
        <v>130299</v>
      </c>
      <c r="Z181" s="42">
        <v>69973</v>
      </c>
      <c r="AA181" s="41">
        <v>15056</v>
      </c>
      <c r="AB181" s="37">
        <v>3801</v>
      </c>
      <c r="AC181" s="37">
        <v>17162</v>
      </c>
      <c r="AD181" s="37">
        <v>28400</v>
      </c>
      <c r="AE181" s="37">
        <v>12399</v>
      </c>
      <c r="AF181" s="37">
        <v>9472</v>
      </c>
      <c r="AG181" s="37">
        <v>9662</v>
      </c>
      <c r="AH181" s="37">
        <v>33785</v>
      </c>
      <c r="AI181" s="37">
        <v>1414450</v>
      </c>
      <c r="AJ181" s="37">
        <v>261020</v>
      </c>
      <c r="AK181" s="37">
        <v>1205788</v>
      </c>
      <c r="AL181" s="42">
        <v>24423</v>
      </c>
      <c r="AO181" s="18"/>
    </row>
    <row r="182" spans="1:41" ht="14.25">
      <c r="A182" s="6">
        <v>563</v>
      </c>
      <c r="B182" s="11" t="s">
        <v>181</v>
      </c>
      <c r="C182" s="37">
        <v>2069360</v>
      </c>
      <c r="D182" s="37">
        <v>2310663</v>
      </c>
      <c r="E182" s="37">
        <v>1914041</v>
      </c>
      <c r="F182" s="37">
        <v>1980492</v>
      </c>
      <c r="G182" s="37">
        <v>2130029</v>
      </c>
      <c r="H182" s="37">
        <v>1865457</v>
      </c>
      <c r="I182" s="37">
        <v>2118351</v>
      </c>
      <c r="J182" s="37">
        <v>1985576</v>
      </c>
      <c r="K182" s="37">
        <v>1815559</v>
      </c>
      <c r="L182" s="37">
        <v>1815009</v>
      </c>
      <c r="M182" s="37">
        <v>180908</v>
      </c>
      <c r="N182" s="37">
        <v>1864827</v>
      </c>
      <c r="O182" s="41">
        <v>110570</v>
      </c>
      <c r="P182" s="37">
        <v>83986</v>
      </c>
      <c r="Q182" s="37">
        <v>65498</v>
      </c>
      <c r="R182" s="37">
        <v>65087</v>
      </c>
      <c r="S182" s="37">
        <v>256080</v>
      </c>
      <c r="T182" s="37">
        <v>17420</v>
      </c>
      <c r="U182" s="37">
        <v>72038</v>
      </c>
      <c r="V182" s="37">
        <v>82245</v>
      </c>
      <c r="W182" s="37">
        <v>73406</v>
      </c>
      <c r="X182" s="37">
        <v>78057</v>
      </c>
      <c r="Y182" s="37">
        <v>78145</v>
      </c>
      <c r="Z182" s="42">
        <v>39624</v>
      </c>
      <c r="AA182" s="41">
        <v>9020</v>
      </c>
      <c r="AB182" s="37">
        <v>2191</v>
      </c>
      <c r="AC182" s="37">
        <v>13871</v>
      </c>
      <c r="AD182" s="37">
        <v>20825</v>
      </c>
      <c r="AE182" s="37">
        <v>7395</v>
      </c>
      <c r="AF182" s="37">
        <v>5818</v>
      </c>
      <c r="AG182" s="37">
        <v>5581</v>
      </c>
      <c r="AH182" s="37">
        <v>20406</v>
      </c>
      <c r="AI182" s="37">
        <v>857839</v>
      </c>
      <c r="AJ182" s="37">
        <v>158146</v>
      </c>
      <c r="AK182" s="37">
        <v>730807</v>
      </c>
      <c r="AL182" s="42">
        <v>14715</v>
      </c>
      <c r="AO182" s="18"/>
    </row>
    <row r="183" spans="1:41" ht="14.25">
      <c r="A183" s="6">
        <v>564</v>
      </c>
      <c r="B183" s="11" t="s">
        <v>182</v>
      </c>
      <c r="C183" s="37">
        <v>61546951</v>
      </c>
      <c r="D183" s="37">
        <v>69033962</v>
      </c>
      <c r="E183" s="37">
        <v>57046953</v>
      </c>
      <c r="F183" s="37">
        <v>59612488</v>
      </c>
      <c r="G183" s="37">
        <v>63813009</v>
      </c>
      <c r="H183" s="37">
        <v>55887259</v>
      </c>
      <c r="I183" s="37">
        <v>63470004</v>
      </c>
      <c r="J183" s="37">
        <v>59489855</v>
      </c>
      <c r="K183" s="37">
        <v>54395868</v>
      </c>
      <c r="L183" s="37">
        <v>54376130</v>
      </c>
      <c r="M183" s="37">
        <v>1944578</v>
      </c>
      <c r="N183" s="37">
        <v>63716865</v>
      </c>
      <c r="O183" s="41">
        <v>3707332</v>
      </c>
      <c r="P183" s="37">
        <v>2776478</v>
      </c>
      <c r="Q183" s="37">
        <v>2171950</v>
      </c>
      <c r="R183" s="37">
        <v>2165900</v>
      </c>
      <c r="S183" s="37">
        <v>8346909</v>
      </c>
      <c r="T183" s="37">
        <v>755720</v>
      </c>
      <c r="U183" s="37">
        <v>2387492</v>
      </c>
      <c r="V183" s="37">
        <v>2728663</v>
      </c>
      <c r="W183" s="37">
        <v>2237444</v>
      </c>
      <c r="X183" s="37">
        <v>2584915</v>
      </c>
      <c r="Y183" s="37">
        <v>2589052</v>
      </c>
      <c r="Z183" s="42">
        <v>1341455</v>
      </c>
      <c r="AA183" s="41">
        <v>222232</v>
      </c>
      <c r="AB183" s="37">
        <v>52268</v>
      </c>
      <c r="AC183" s="37">
        <v>58094</v>
      </c>
      <c r="AD183" s="37">
        <v>398964</v>
      </c>
      <c r="AE183" s="37">
        <v>181482</v>
      </c>
      <c r="AF183" s="37">
        <v>141355</v>
      </c>
      <c r="AG183" s="37">
        <v>135220</v>
      </c>
      <c r="AH183" s="37">
        <v>500485</v>
      </c>
      <c r="AI183" s="37">
        <v>21354323</v>
      </c>
      <c r="AJ183" s="37">
        <v>3933545</v>
      </c>
      <c r="AK183" s="37">
        <v>18178668</v>
      </c>
      <c r="AL183" s="42">
        <v>365352</v>
      </c>
      <c r="AO183" s="18"/>
    </row>
    <row r="184" spans="1:41" ht="14.25">
      <c r="A184" s="6">
        <v>309</v>
      </c>
      <c r="B184" s="11" t="s">
        <v>183</v>
      </c>
      <c r="C184" s="37">
        <v>1898980</v>
      </c>
      <c r="D184" s="37">
        <v>2150059</v>
      </c>
      <c r="E184" s="37">
        <v>1778926</v>
      </c>
      <c r="F184" s="37">
        <v>1859775</v>
      </c>
      <c r="G184" s="37">
        <v>1986271</v>
      </c>
      <c r="H184" s="37">
        <v>1739675</v>
      </c>
      <c r="I184" s="37">
        <v>1975755</v>
      </c>
      <c r="J184" s="37">
        <v>1851815</v>
      </c>
      <c r="K184" s="37">
        <v>1693133</v>
      </c>
      <c r="L184" s="37">
        <v>1692485</v>
      </c>
      <c r="M184" s="37">
        <v>-91460</v>
      </c>
      <c r="N184" s="37">
        <v>1340458</v>
      </c>
      <c r="O184" s="41">
        <v>142005</v>
      </c>
      <c r="P184" s="37">
        <v>106932</v>
      </c>
      <c r="Q184" s="37">
        <v>83823</v>
      </c>
      <c r="R184" s="37">
        <v>83711</v>
      </c>
      <c r="S184" s="37">
        <v>342224</v>
      </c>
      <c r="T184" s="37">
        <v>21970</v>
      </c>
      <c r="U184" s="37">
        <v>91951</v>
      </c>
      <c r="V184" s="37">
        <v>105872</v>
      </c>
      <c r="W184" s="37">
        <v>91274</v>
      </c>
      <c r="X184" s="37">
        <v>99948</v>
      </c>
      <c r="Y184" s="37">
        <v>100320</v>
      </c>
      <c r="Z184" s="42">
        <v>48413</v>
      </c>
      <c r="AA184" s="41">
        <v>8826</v>
      </c>
      <c r="AB184" s="37">
        <v>2075</v>
      </c>
      <c r="AC184" s="37">
        <v>3340</v>
      </c>
      <c r="AD184" s="37">
        <v>10363</v>
      </c>
      <c r="AE184" s="37">
        <v>7204</v>
      </c>
      <c r="AF184" s="37">
        <v>5672</v>
      </c>
      <c r="AG184" s="37">
        <v>5361</v>
      </c>
      <c r="AH184" s="37">
        <v>19923</v>
      </c>
      <c r="AI184" s="37">
        <v>833870</v>
      </c>
      <c r="AJ184" s="37">
        <v>153738</v>
      </c>
      <c r="AK184" s="37">
        <v>710561</v>
      </c>
      <c r="AL184" s="42">
        <v>14260</v>
      </c>
      <c r="AO184" s="18"/>
    </row>
    <row r="185" spans="1:41" ht="14.25">
      <c r="A185" s="6">
        <v>576</v>
      </c>
      <c r="B185" s="11" t="s">
        <v>184</v>
      </c>
      <c r="C185" s="37">
        <v>773372</v>
      </c>
      <c r="D185" s="37">
        <v>873057</v>
      </c>
      <c r="E185" s="37">
        <v>728221</v>
      </c>
      <c r="F185" s="37">
        <v>763379</v>
      </c>
      <c r="G185" s="37">
        <v>810142</v>
      </c>
      <c r="H185" s="37">
        <v>709578</v>
      </c>
      <c r="I185" s="37">
        <v>805922</v>
      </c>
      <c r="J185" s="37">
        <v>755367</v>
      </c>
      <c r="K185" s="37">
        <v>690672</v>
      </c>
      <c r="L185" s="37">
        <v>690399</v>
      </c>
      <c r="M185" s="37">
        <v>176064</v>
      </c>
      <c r="N185" s="37">
        <v>648835</v>
      </c>
      <c r="O185" s="41">
        <v>117550</v>
      </c>
      <c r="P185" s="37">
        <v>91250</v>
      </c>
      <c r="Q185" s="37">
        <v>73883</v>
      </c>
      <c r="R185" s="37">
        <v>74387</v>
      </c>
      <c r="S185" s="37">
        <v>275767</v>
      </c>
      <c r="T185" s="37">
        <v>30143</v>
      </c>
      <c r="U185" s="37">
        <v>79209</v>
      </c>
      <c r="V185" s="37">
        <v>92943</v>
      </c>
      <c r="W185" s="37">
        <v>78796</v>
      </c>
      <c r="X185" s="37">
        <v>88358</v>
      </c>
      <c r="Y185" s="37">
        <v>89924</v>
      </c>
      <c r="Z185" s="42">
        <v>48078</v>
      </c>
      <c r="AA185" s="41">
        <v>7037</v>
      </c>
      <c r="AB185" s="37">
        <v>1691</v>
      </c>
      <c r="AC185" s="37">
        <v>7389</v>
      </c>
      <c r="AD185" s="37">
        <v>-3971</v>
      </c>
      <c r="AE185" s="37">
        <v>5777</v>
      </c>
      <c r="AF185" s="37">
        <v>4415</v>
      </c>
      <c r="AG185" s="37">
        <v>4430</v>
      </c>
      <c r="AH185" s="37">
        <v>15775</v>
      </c>
      <c r="AI185" s="37">
        <v>657753</v>
      </c>
      <c r="AJ185" s="37">
        <v>121379</v>
      </c>
      <c r="AK185" s="37">
        <v>560836</v>
      </c>
      <c r="AL185" s="42">
        <v>11313</v>
      </c>
      <c r="AO185" s="18"/>
    </row>
    <row r="186" spans="1:41" ht="14.25">
      <c r="A186" s="6">
        <v>577</v>
      </c>
      <c r="B186" s="11" t="s">
        <v>185</v>
      </c>
      <c r="C186" s="37">
        <v>3503913</v>
      </c>
      <c r="D186" s="37">
        <v>3915275</v>
      </c>
      <c r="E186" s="37">
        <v>3228536</v>
      </c>
      <c r="F186" s="37">
        <v>3366192</v>
      </c>
      <c r="G186" s="37">
        <v>3622666</v>
      </c>
      <c r="H186" s="37">
        <v>3172651</v>
      </c>
      <c r="I186" s="37">
        <v>3603100</v>
      </c>
      <c r="J186" s="37">
        <v>3377179</v>
      </c>
      <c r="K186" s="37">
        <v>3088057</v>
      </c>
      <c r="L186" s="37">
        <v>3087007</v>
      </c>
      <c r="M186" s="37">
        <v>912036</v>
      </c>
      <c r="N186" s="37">
        <v>4096747</v>
      </c>
      <c r="O186" s="41">
        <v>136916</v>
      </c>
      <c r="P186" s="37">
        <v>108212</v>
      </c>
      <c r="Q186" s="37">
        <v>83872</v>
      </c>
      <c r="R186" s="37">
        <v>83719</v>
      </c>
      <c r="S186" s="37">
        <v>310487</v>
      </c>
      <c r="T186" s="37">
        <v>33982</v>
      </c>
      <c r="U186" s="37">
        <v>92066</v>
      </c>
      <c r="V186" s="37">
        <v>105241</v>
      </c>
      <c r="W186" s="37">
        <v>97014</v>
      </c>
      <c r="X186" s="37">
        <v>100695</v>
      </c>
      <c r="Y186" s="37">
        <v>100894</v>
      </c>
      <c r="Z186" s="42">
        <v>54356</v>
      </c>
      <c r="AA186" s="41">
        <v>9832</v>
      </c>
      <c r="AB186" s="37">
        <v>2366</v>
      </c>
      <c r="AC186" s="37">
        <v>-97684</v>
      </c>
      <c r="AD186" s="37">
        <v>-38802</v>
      </c>
      <c r="AE186" s="37">
        <v>8064</v>
      </c>
      <c r="AF186" s="37">
        <v>6310</v>
      </c>
      <c r="AG186" s="37">
        <v>6107</v>
      </c>
      <c r="AH186" s="37">
        <v>22214</v>
      </c>
      <c r="AI186" s="37">
        <v>920583</v>
      </c>
      <c r="AJ186" s="37">
        <v>169877</v>
      </c>
      <c r="AK186" s="37">
        <v>785012</v>
      </c>
      <c r="AL186" s="42">
        <v>15806</v>
      </c>
      <c r="AO186" s="18"/>
    </row>
    <row r="187" spans="1:41" ht="14.25">
      <c r="A187" s="6">
        <v>578</v>
      </c>
      <c r="B187" s="11" t="s">
        <v>186</v>
      </c>
      <c r="C187" s="37">
        <v>866041</v>
      </c>
      <c r="D187" s="37">
        <v>971473</v>
      </c>
      <c r="E187" s="37">
        <v>816935</v>
      </c>
      <c r="F187" s="37">
        <v>841277</v>
      </c>
      <c r="G187" s="37">
        <v>894022</v>
      </c>
      <c r="H187" s="37">
        <v>782992</v>
      </c>
      <c r="I187" s="37">
        <v>889121</v>
      </c>
      <c r="J187" s="37">
        <v>833395</v>
      </c>
      <c r="K187" s="37">
        <v>762007</v>
      </c>
      <c r="L187" s="37">
        <v>761761</v>
      </c>
      <c r="M187" s="37">
        <v>108909</v>
      </c>
      <c r="N187" s="37">
        <v>729485</v>
      </c>
      <c r="O187" s="41">
        <v>65661</v>
      </c>
      <c r="P187" s="37">
        <v>49898</v>
      </c>
      <c r="Q187" s="37">
        <v>39807</v>
      </c>
      <c r="R187" s="37">
        <v>40001</v>
      </c>
      <c r="S187" s="37">
        <v>156351</v>
      </c>
      <c r="T187" s="37">
        <v>14567</v>
      </c>
      <c r="U187" s="37">
        <v>43199</v>
      </c>
      <c r="V187" s="37">
        <v>50259</v>
      </c>
      <c r="W187" s="37">
        <v>42377</v>
      </c>
      <c r="X187" s="37">
        <v>47593</v>
      </c>
      <c r="Y187" s="37">
        <v>48104</v>
      </c>
      <c r="Z187" s="42">
        <v>24371</v>
      </c>
      <c r="AA187" s="41">
        <v>6301</v>
      </c>
      <c r="AB187" s="37">
        <v>1453</v>
      </c>
      <c r="AC187" s="37">
        <v>-16926</v>
      </c>
      <c r="AD187" s="37">
        <v>13896</v>
      </c>
      <c r="AE187" s="37">
        <v>5146</v>
      </c>
      <c r="AF187" s="37">
        <v>4068</v>
      </c>
      <c r="AG187" s="37">
        <v>3786</v>
      </c>
      <c r="AH187" s="37">
        <v>14272</v>
      </c>
      <c r="AI187" s="37">
        <v>605203</v>
      </c>
      <c r="AJ187" s="37">
        <v>111482</v>
      </c>
      <c r="AK187" s="37">
        <v>515284</v>
      </c>
      <c r="AL187" s="42">
        <v>10329</v>
      </c>
      <c r="AO187" s="18"/>
    </row>
    <row r="188" spans="1:41" ht="14.25">
      <c r="A188" s="6">
        <v>445</v>
      </c>
      <c r="B188" s="11" t="s">
        <v>187</v>
      </c>
      <c r="C188" s="37">
        <v>4976064</v>
      </c>
      <c r="D188" s="37">
        <v>5588156</v>
      </c>
      <c r="E188" s="37">
        <v>4603901</v>
      </c>
      <c r="F188" s="37">
        <v>4814621</v>
      </c>
      <c r="G188" s="37">
        <v>5156773</v>
      </c>
      <c r="H188" s="37">
        <v>4516376</v>
      </c>
      <c r="I188" s="37">
        <v>5128935</v>
      </c>
      <c r="J188" s="37">
        <v>4807322</v>
      </c>
      <c r="K188" s="37">
        <v>4395553</v>
      </c>
      <c r="L188" s="37">
        <v>4394113</v>
      </c>
      <c r="M188" s="37">
        <v>1027100</v>
      </c>
      <c r="N188" s="37">
        <v>5336668</v>
      </c>
      <c r="O188" s="41">
        <v>211095</v>
      </c>
      <c r="P188" s="37">
        <v>170624</v>
      </c>
      <c r="Q188" s="37">
        <v>125273</v>
      </c>
      <c r="R188" s="37">
        <v>123194</v>
      </c>
      <c r="S188" s="37">
        <v>509384</v>
      </c>
      <c r="T188" s="37">
        <v>31267</v>
      </c>
      <c r="U188" s="37">
        <v>143136</v>
      </c>
      <c r="V188" s="37">
        <v>157549</v>
      </c>
      <c r="W188" s="37">
        <v>175254</v>
      </c>
      <c r="X188" s="37">
        <v>150408</v>
      </c>
      <c r="Y188" s="37">
        <v>146819</v>
      </c>
      <c r="Z188" s="42">
        <v>70505</v>
      </c>
      <c r="AA188" s="41">
        <v>45643</v>
      </c>
      <c r="AB188" s="37">
        <v>11041</v>
      </c>
      <c r="AC188" s="37">
        <v>-10126</v>
      </c>
      <c r="AD188" s="37">
        <v>53334</v>
      </c>
      <c r="AE188" s="37">
        <v>37440</v>
      </c>
      <c r="AF188" s="37">
        <v>29056</v>
      </c>
      <c r="AG188" s="37">
        <v>28428</v>
      </c>
      <c r="AH188" s="37">
        <v>102848</v>
      </c>
      <c r="AI188" s="37">
        <v>4313071</v>
      </c>
      <c r="AJ188" s="37">
        <v>795453</v>
      </c>
      <c r="AK188" s="37">
        <v>3675630</v>
      </c>
      <c r="AL188" s="42">
        <v>74075</v>
      </c>
      <c r="AO188" s="18"/>
    </row>
    <row r="189" spans="1:41" ht="14.25">
      <c r="A189" s="6">
        <v>580</v>
      </c>
      <c r="B189" s="13" t="s">
        <v>188</v>
      </c>
      <c r="C189" s="37">
        <v>1248661</v>
      </c>
      <c r="D189" s="37">
        <v>1407845</v>
      </c>
      <c r="E189" s="37">
        <v>1153473</v>
      </c>
      <c r="F189" s="37">
        <v>1212359</v>
      </c>
      <c r="G189" s="37">
        <v>1296041</v>
      </c>
      <c r="H189" s="37">
        <v>1135133</v>
      </c>
      <c r="I189" s="37">
        <v>1289037</v>
      </c>
      <c r="J189" s="37">
        <v>1208212</v>
      </c>
      <c r="K189" s="37">
        <v>1104681</v>
      </c>
      <c r="L189" s="37">
        <v>1104326</v>
      </c>
      <c r="M189" s="37">
        <v>27174</v>
      </c>
      <c r="N189" s="37">
        <v>802075</v>
      </c>
      <c r="O189" s="41">
        <v>139246</v>
      </c>
      <c r="P189" s="37">
        <v>110838</v>
      </c>
      <c r="Q189" s="37">
        <v>92237</v>
      </c>
      <c r="R189" s="37">
        <v>92749</v>
      </c>
      <c r="S189" s="37">
        <v>302149</v>
      </c>
      <c r="T189" s="37">
        <v>43926</v>
      </c>
      <c r="U189" s="37">
        <v>97138</v>
      </c>
      <c r="V189" s="37">
        <v>114705</v>
      </c>
      <c r="W189" s="37">
        <v>125418</v>
      </c>
      <c r="X189" s="37">
        <v>113039</v>
      </c>
      <c r="Y189" s="37">
        <v>116266</v>
      </c>
      <c r="Z189" s="42">
        <v>70569</v>
      </c>
      <c r="AA189" s="41">
        <v>6911</v>
      </c>
      <c r="AB189" s="37">
        <v>1604</v>
      </c>
      <c r="AC189" s="37">
        <v>13355</v>
      </c>
      <c r="AD189" s="37">
        <v>-7342</v>
      </c>
      <c r="AE189" s="37">
        <v>5654</v>
      </c>
      <c r="AF189" s="37">
        <v>4486</v>
      </c>
      <c r="AG189" s="37">
        <v>4185</v>
      </c>
      <c r="AH189" s="37">
        <v>15680</v>
      </c>
      <c r="AI189" s="37">
        <v>650522</v>
      </c>
      <c r="AJ189" s="37">
        <v>119981</v>
      </c>
      <c r="AK189" s="37">
        <v>554572</v>
      </c>
      <c r="AL189" s="42">
        <v>11117</v>
      </c>
      <c r="AO189" s="18"/>
    </row>
    <row r="190" spans="1:41" ht="14.25">
      <c r="A190" s="6">
        <v>581</v>
      </c>
      <c r="B190" s="11" t="s">
        <v>189</v>
      </c>
      <c r="C190" s="37">
        <v>1717748</v>
      </c>
      <c r="D190" s="37">
        <v>1964605</v>
      </c>
      <c r="E190" s="37">
        <v>1633030</v>
      </c>
      <c r="F190" s="37">
        <v>1689335</v>
      </c>
      <c r="G190" s="37">
        <v>1823639</v>
      </c>
      <c r="H190" s="37">
        <v>1597420</v>
      </c>
      <c r="I190" s="37">
        <v>1814389</v>
      </c>
      <c r="J190" s="37">
        <v>1700539</v>
      </c>
      <c r="K190" s="37">
        <v>1554771</v>
      </c>
      <c r="L190" s="37">
        <v>1554079</v>
      </c>
      <c r="M190" s="37">
        <v>39858</v>
      </c>
      <c r="N190" s="37">
        <v>1451348</v>
      </c>
      <c r="O190" s="41">
        <v>194742</v>
      </c>
      <c r="P190" s="37">
        <v>151888</v>
      </c>
      <c r="Q190" s="37">
        <v>121106</v>
      </c>
      <c r="R190" s="37">
        <v>120992</v>
      </c>
      <c r="S190" s="37">
        <v>430488</v>
      </c>
      <c r="T190" s="37">
        <v>49674</v>
      </c>
      <c r="U190" s="37">
        <v>131175</v>
      </c>
      <c r="V190" s="37">
        <v>151311</v>
      </c>
      <c r="W190" s="37">
        <v>125709</v>
      </c>
      <c r="X190" s="37">
        <v>144220</v>
      </c>
      <c r="Y190" s="37">
        <v>145674</v>
      </c>
      <c r="Z190" s="42">
        <v>81418</v>
      </c>
      <c r="AA190" s="41">
        <v>9477</v>
      </c>
      <c r="AB190" s="37">
        <v>2249</v>
      </c>
      <c r="AC190" s="37">
        <v>-155</v>
      </c>
      <c r="AD190" s="37">
        <v>-14854</v>
      </c>
      <c r="AE190" s="37">
        <v>7764</v>
      </c>
      <c r="AF190" s="37">
        <v>5989</v>
      </c>
      <c r="AG190" s="37">
        <v>5901</v>
      </c>
      <c r="AH190" s="37">
        <v>21300</v>
      </c>
      <c r="AI190" s="37">
        <v>878453</v>
      </c>
      <c r="AJ190" s="37">
        <v>162180</v>
      </c>
      <c r="AK190" s="37">
        <v>749445</v>
      </c>
      <c r="AL190" s="42">
        <v>15085</v>
      </c>
      <c r="AO190" s="18"/>
    </row>
    <row r="191" spans="1:41" ht="14.25">
      <c r="A191" s="6">
        <v>599</v>
      </c>
      <c r="B191" s="11" t="s">
        <v>190</v>
      </c>
      <c r="C191" s="37">
        <v>2887041</v>
      </c>
      <c r="D191" s="37">
        <v>3237014</v>
      </c>
      <c r="E191" s="37">
        <v>2677160</v>
      </c>
      <c r="F191" s="37">
        <v>2750298</v>
      </c>
      <c r="G191" s="37">
        <v>2989720</v>
      </c>
      <c r="H191" s="37">
        <v>2618374</v>
      </c>
      <c r="I191" s="37">
        <v>2973632</v>
      </c>
      <c r="J191" s="37">
        <v>2787104</v>
      </c>
      <c r="K191" s="37">
        <v>2548435</v>
      </c>
      <c r="L191" s="37">
        <v>2547588</v>
      </c>
      <c r="M191" s="37">
        <v>-264332</v>
      </c>
      <c r="N191" s="37">
        <v>2524129</v>
      </c>
      <c r="O191" s="41">
        <v>310863</v>
      </c>
      <c r="P191" s="37">
        <v>240321</v>
      </c>
      <c r="Q191" s="37">
        <v>194313</v>
      </c>
      <c r="R191" s="37">
        <v>196889</v>
      </c>
      <c r="S191" s="37">
        <v>802802</v>
      </c>
      <c r="T191" s="37">
        <v>61482</v>
      </c>
      <c r="U191" s="37">
        <v>207246</v>
      </c>
      <c r="V191" s="37">
        <v>247328</v>
      </c>
      <c r="W191" s="37">
        <v>209232</v>
      </c>
      <c r="X191" s="37">
        <v>233876</v>
      </c>
      <c r="Y191" s="37">
        <v>239085</v>
      </c>
      <c r="Z191" s="42">
        <v>114515</v>
      </c>
      <c r="AA191" s="41">
        <v>10402</v>
      </c>
      <c r="AB191" s="37">
        <v>2451</v>
      </c>
      <c r="AC191" s="37">
        <v>16643</v>
      </c>
      <c r="AD191" s="37">
        <v>23191</v>
      </c>
      <c r="AE191" s="37">
        <v>8499</v>
      </c>
      <c r="AF191" s="37">
        <v>6582</v>
      </c>
      <c r="AG191" s="37">
        <v>6359</v>
      </c>
      <c r="AH191" s="37">
        <v>23382</v>
      </c>
      <c r="AI191" s="37">
        <v>998134</v>
      </c>
      <c r="AJ191" s="37">
        <v>183874</v>
      </c>
      <c r="AK191" s="37">
        <v>849731</v>
      </c>
      <c r="AL191" s="42">
        <v>17089</v>
      </c>
      <c r="AO191" s="18"/>
    </row>
    <row r="192" spans="1:41" ht="14.25">
      <c r="A192" s="6">
        <v>583</v>
      </c>
      <c r="B192" s="15" t="s">
        <v>191</v>
      </c>
      <c r="C192" s="37">
        <v>232906</v>
      </c>
      <c r="D192" s="37">
        <v>287959</v>
      </c>
      <c r="E192" s="37">
        <v>241052</v>
      </c>
      <c r="F192" s="37">
        <v>258596</v>
      </c>
      <c r="G192" s="37">
        <v>273667</v>
      </c>
      <c r="H192" s="37">
        <v>239850</v>
      </c>
      <c r="I192" s="37">
        <v>272648</v>
      </c>
      <c r="J192" s="37">
        <v>255466</v>
      </c>
      <c r="K192" s="37">
        <v>233509</v>
      </c>
      <c r="L192" s="37">
        <v>233296</v>
      </c>
      <c r="M192" s="37">
        <v>89528</v>
      </c>
      <c r="N192" s="37">
        <v>249164</v>
      </c>
      <c r="O192" s="41">
        <v>29965</v>
      </c>
      <c r="P192" s="37">
        <v>22699</v>
      </c>
      <c r="Q192" s="37">
        <v>17741</v>
      </c>
      <c r="R192" s="37">
        <v>17714</v>
      </c>
      <c r="S192" s="37">
        <v>71212</v>
      </c>
      <c r="T192" s="37">
        <v>5190</v>
      </c>
      <c r="U192" s="37">
        <v>19486</v>
      </c>
      <c r="V192" s="37">
        <v>22386</v>
      </c>
      <c r="W192" s="37">
        <v>17386</v>
      </c>
      <c r="X192" s="37">
        <v>21070</v>
      </c>
      <c r="Y192" s="37">
        <v>21120</v>
      </c>
      <c r="Z192" s="42">
        <v>10379</v>
      </c>
      <c r="AA192" s="41">
        <v>8214</v>
      </c>
      <c r="AB192" s="37">
        <v>1892</v>
      </c>
      <c r="AC192" s="37">
        <v>11225</v>
      </c>
      <c r="AD192" s="37">
        <v>16645</v>
      </c>
      <c r="AE192" s="37">
        <v>6700</v>
      </c>
      <c r="AF192" s="37">
        <v>5352</v>
      </c>
      <c r="AG192" s="37">
        <v>4902</v>
      </c>
      <c r="AH192" s="37">
        <v>18654</v>
      </c>
      <c r="AI192" s="37">
        <v>818851</v>
      </c>
      <c r="AJ192" s="37">
        <v>150507</v>
      </c>
      <c r="AK192" s="37">
        <v>695657</v>
      </c>
      <c r="AL192" s="42">
        <v>13954</v>
      </c>
      <c r="AO192" s="18"/>
    </row>
    <row r="193" spans="1:41" ht="14.25">
      <c r="A193" s="6">
        <v>854</v>
      </c>
      <c r="B193" s="11" t="s">
        <v>192</v>
      </c>
      <c r="C193" s="37">
        <v>919018</v>
      </c>
      <c r="D193" s="37">
        <v>1036670</v>
      </c>
      <c r="E193" s="37">
        <v>877954</v>
      </c>
      <c r="F193" s="37">
        <v>732587</v>
      </c>
      <c r="G193" s="37">
        <v>955696</v>
      </c>
      <c r="H193" s="37">
        <v>837060</v>
      </c>
      <c r="I193" s="37">
        <v>950551</v>
      </c>
      <c r="J193" s="37">
        <v>890967</v>
      </c>
      <c r="K193" s="37">
        <v>814620</v>
      </c>
      <c r="L193" s="37">
        <v>814346</v>
      </c>
      <c r="M193" s="37">
        <v>229454</v>
      </c>
      <c r="N193" s="37">
        <v>877836</v>
      </c>
      <c r="O193" s="41">
        <v>71978</v>
      </c>
      <c r="P193" s="37">
        <v>56690</v>
      </c>
      <c r="Q193" s="37">
        <v>43418</v>
      </c>
      <c r="R193" s="37">
        <v>43146</v>
      </c>
      <c r="S193" s="37">
        <v>172120</v>
      </c>
      <c r="T193" s="37">
        <v>13157</v>
      </c>
      <c r="U193" s="37">
        <v>48272</v>
      </c>
      <c r="V193" s="37">
        <v>54662</v>
      </c>
      <c r="W193" s="37">
        <v>40664</v>
      </c>
      <c r="X193" s="37">
        <v>51371</v>
      </c>
      <c r="Y193" s="37">
        <v>51047</v>
      </c>
      <c r="Z193" s="42">
        <v>25368</v>
      </c>
      <c r="AA193" s="41">
        <v>3400</v>
      </c>
      <c r="AB193" s="37">
        <v>799</v>
      </c>
      <c r="AC193" s="37">
        <v>2681</v>
      </c>
      <c r="AD193" s="37">
        <v>2886</v>
      </c>
      <c r="AE193" s="37">
        <v>2785</v>
      </c>
      <c r="AF193" s="37">
        <v>2177</v>
      </c>
      <c r="AG193" s="37">
        <v>2089</v>
      </c>
      <c r="AH193" s="37">
        <v>7678</v>
      </c>
      <c r="AI193" s="37">
        <v>339548</v>
      </c>
      <c r="AJ193" s="37">
        <v>62413</v>
      </c>
      <c r="AK193" s="37">
        <v>288413</v>
      </c>
      <c r="AL193" s="42">
        <v>5810</v>
      </c>
      <c r="AO193" s="18"/>
    </row>
    <row r="194" spans="1:41" ht="14.25">
      <c r="A194" s="6">
        <v>584</v>
      </c>
      <c r="B194" s="11" t="s">
        <v>193</v>
      </c>
      <c r="C194" s="37">
        <v>592350</v>
      </c>
      <c r="D194" s="37">
        <v>678186</v>
      </c>
      <c r="E194" s="37">
        <v>560834</v>
      </c>
      <c r="F194" s="37">
        <v>594348</v>
      </c>
      <c r="G194" s="37">
        <v>629190</v>
      </c>
      <c r="H194" s="37">
        <v>551135</v>
      </c>
      <c r="I194" s="37">
        <v>625999</v>
      </c>
      <c r="J194" s="37">
        <v>586713</v>
      </c>
      <c r="K194" s="37">
        <v>536420</v>
      </c>
      <c r="L194" s="37">
        <v>536170</v>
      </c>
      <c r="M194" s="37">
        <v>-125754</v>
      </c>
      <c r="N194" s="37">
        <v>330073</v>
      </c>
      <c r="O194" s="41">
        <v>57576</v>
      </c>
      <c r="P194" s="37">
        <v>44436</v>
      </c>
      <c r="Q194" s="37">
        <v>35595</v>
      </c>
      <c r="R194" s="37">
        <v>35612</v>
      </c>
      <c r="S194" s="37">
        <v>129411</v>
      </c>
      <c r="T194" s="37">
        <v>14553</v>
      </c>
      <c r="U194" s="37">
        <v>38585</v>
      </c>
      <c r="V194" s="37">
        <v>44556</v>
      </c>
      <c r="W194" s="37">
        <v>37951</v>
      </c>
      <c r="X194" s="37">
        <v>42384</v>
      </c>
      <c r="Y194" s="37">
        <v>42816</v>
      </c>
      <c r="Z194" s="42">
        <v>23446</v>
      </c>
      <c r="AA194" s="41">
        <v>2428</v>
      </c>
      <c r="AB194" s="37">
        <v>588</v>
      </c>
      <c r="AC194" s="37">
        <v>3375</v>
      </c>
      <c r="AD194" s="37">
        <v>3346</v>
      </c>
      <c r="AE194" s="37">
        <v>1979</v>
      </c>
      <c r="AF194" s="37">
        <v>1556</v>
      </c>
      <c r="AG194" s="37">
        <v>1483</v>
      </c>
      <c r="AH194" s="37">
        <v>5464</v>
      </c>
      <c r="AI194" s="37">
        <v>227512</v>
      </c>
      <c r="AJ194" s="37">
        <v>41964</v>
      </c>
      <c r="AK194" s="37">
        <v>193936</v>
      </c>
      <c r="AL194" s="42">
        <v>3898</v>
      </c>
      <c r="AO194" s="18"/>
    </row>
    <row r="195" spans="1:41" ht="14.25">
      <c r="A195" s="6">
        <v>588</v>
      </c>
      <c r="B195" s="13" t="s">
        <v>194</v>
      </c>
      <c r="C195" s="37">
        <v>387304</v>
      </c>
      <c r="D195" s="37">
        <v>434963</v>
      </c>
      <c r="E195" s="37">
        <v>380380</v>
      </c>
      <c r="F195" s="37">
        <v>362789</v>
      </c>
      <c r="G195" s="37">
        <v>401095</v>
      </c>
      <c r="H195" s="37">
        <v>351288</v>
      </c>
      <c r="I195" s="37">
        <v>398921</v>
      </c>
      <c r="J195" s="37">
        <v>373916</v>
      </c>
      <c r="K195" s="37">
        <v>341890</v>
      </c>
      <c r="L195" s="37">
        <v>341771</v>
      </c>
      <c r="M195" s="37">
        <v>-18271</v>
      </c>
      <c r="N195" s="37">
        <v>299841</v>
      </c>
      <c r="O195" s="41">
        <v>75989</v>
      </c>
      <c r="P195" s="37">
        <v>58425</v>
      </c>
      <c r="Q195" s="37">
        <v>47482</v>
      </c>
      <c r="R195" s="37">
        <v>47859</v>
      </c>
      <c r="S195" s="37">
        <v>179890</v>
      </c>
      <c r="T195" s="37">
        <v>18092</v>
      </c>
      <c r="U195" s="37">
        <v>50712</v>
      </c>
      <c r="V195" s="37">
        <v>59827</v>
      </c>
      <c r="W195" s="37">
        <v>50377</v>
      </c>
      <c r="X195" s="37">
        <v>56798</v>
      </c>
      <c r="Y195" s="37">
        <v>57946</v>
      </c>
      <c r="Z195" s="42">
        <v>30489</v>
      </c>
      <c r="AA195" s="41">
        <v>4169</v>
      </c>
      <c r="AB195" s="37">
        <v>996</v>
      </c>
      <c r="AC195" s="37">
        <v>3662</v>
      </c>
      <c r="AD195" s="37">
        <v>-1493</v>
      </c>
      <c r="AE195" s="37">
        <v>3419</v>
      </c>
      <c r="AF195" s="37">
        <v>2620</v>
      </c>
      <c r="AG195" s="37">
        <v>2611</v>
      </c>
      <c r="AH195" s="37">
        <v>9349</v>
      </c>
      <c r="AI195" s="37">
        <v>394949</v>
      </c>
      <c r="AJ195" s="37">
        <v>72819</v>
      </c>
      <c r="AK195" s="37">
        <v>336471</v>
      </c>
      <c r="AL195" s="42">
        <v>6785</v>
      </c>
      <c r="AO195" s="18"/>
    </row>
    <row r="196" spans="1:41" ht="14.25">
      <c r="A196" s="6">
        <v>592</v>
      </c>
      <c r="B196" s="11" t="s">
        <v>195</v>
      </c>
      <c r="C196" s="37">
        <v>1031591</v>
      </c>
      <c r="D196" s="37">
        <v>1155554</v>
      </c>
      <c r="E196" s="37">
        <v>946288</v>
      </c>
      <c r="F196" s="37">
        <v>980023</v>
      </c>
      <c r="G196" s="37">
        <v>1063779</v>
      </c>
      <c r="H196" s="37">
        <v>931626</v>
      </c>
      <c r="I196" s="37">
        <v>1057951</v>
      </c>
      <c r="J196" s="37">
        <v>991609</v>
      </c>
      <c r="K196" s="37">
        <v>906683</v>
      </c>
      <c r="L196" s="37">
        <v>906391</v>
      </c>
      <c r="M196" s="37">
        <v>100076</v>
      </c>
      <c r="N196" s="37">
        <v>888316</v>
      </c>
      <c r="O196" s="41">
        <v>87339</v>
      </c>
      <c r="P196" s="37">
        <v>67336</v>
      </c>
      <c r="Q196" s="37">
        <v>55049</v>
      </c>
      <c r="R196" s="37">
        <v>55616</v>
      </c>
      <c r="S196" s="37">
        <v>209577</v>
      </c>
      <c r="T196" s="37">
        <v>22117</v>
      </c>
      <c r="U196" s="37">
        <v>58659</v>
      </c>
      <c r="V196" s="37">
        <v>69440</v>
      </c>
      <c r="W196" s="37">
        <v>58748</v>
      </c>
      <c r="X196" s="37">
        <v>65985</v>
      </c>
      <c r="Y196" s="37">
        <v>67444</v>
      </c>
      <c r="Z196" s="42">
        <v>35438</v>
      </c>
      <c r="AA196" s="41">
        <v>4297</v>
      </c>
      <c r="AB196" s="37">
        <v>1017</v>
      </c>
      <c r="AC196" s="37">
        <v>5445</v>
      </c>
      <c r="AD196" s="37">
        <v>9315</v>
      </c>
      <c r="AE196" s="37">
        <v>3504</v>
      </c>
      <c r="AF196" s="37">
        <v>2740</v>
      </c>
      <c r="AG196" s="37">
        <v>2611</v>
      </c>
      <c r="AH196" s="37">
        <v>9671</v>
      </c>
      <c r="AI196" s="37">
        <v>411734</v>
      </c>
      <c r="AJ196" s="37">
        <v>75846</v>
      </c>
      <c r="AK196" s="37">
        <v>350525</v>
      </c>
      <c r="AL196" s="42">
        <v>7043</v>
      </c>
      <c r="AO196" s="18"/>
    </row>
    <row r="197" spans="1:41" ht="14.25">
      <c r="A197" s="6">
        <v>593</v>
      </c>
      <c r="B197" s="11" t="s">
        <v>196</v>
      </c>
      <c r="C197" s="37">
        <v>5504813</v>
      </c>
      <c r="D197" s="37">
        <v>6269450</v>
      </c>
      <c r="E197" s="37">
        <v>5225827</v>
      </c>
      <c r="F197" s="37">
        <v>5355460</v>
      </c>
      <c r="G197" s="37">
        <v>5845547</v>
      </c>
      <c r="H197" s="37">
        <v>5120266</v>
      </c>
      <c r="I197" s="37">
        <v>5816352</v>
      </c>
      <c r="J197" s="37">
        <v>5451234</v>
      </c>
      <c r="K197" s="37">
        <v>4984297</v>
      </c>
      <c r="L197" s="37">
        <v>4981931</v>
      </c>
      <c r="M197" s="37">
        <v>414523</v>
      </c>
      <c r="N197" s="37">
        <v>4500238</v>
      </c>
      <c r="O197" s="41">
        <v>434836</v>
      </c>
      <c r="P197" s="37">
        <v>335884</v>
      </c>
      <c r="Q197" s="37">
        <v>265252</v>
      </c>
      <c r="R197" s="37">
        <v>265397</v>
      </c>
      <c r="S197" s="37">
        <v>1045213</v>
      </c>
      <c r="T197" s="37">
        <v>77732</v>
      </c>
      <c r="U197" s="37">
        <v>288249</v>
      </c>
      <c r="V197" s="37">
        <v>334425</v>
      </c>
      <c r="W197" s="37">
        <v>304315</v>
      </c>
      <c r="X197" s="37">
        <v>317808</v>
      </c>
      <c r="Y197" s="37">
        <v>320743</v>
      </c>
      <c r="Z197" s="42">
        <v>161371</v>
      </c>
      <c r="AA197" s="41">
        <v>19197</v>
      </c>
      <c r="AB197" s="37">
        <v>4605</v>
      </c>
      <c r="AC197" s="37">
        <v>24073</v>
      </c>
      <c r="AD197" s="37">
        <v>44670</v>
      </c>
      <c r="AE197" s="37">
        <v>15710</v>
      </c>
      <c r="AF197" s="37">
        <v>12417</v>
      </c>
      <c r="AG197" s="37">
        <v>11757</v>
      </c>
      <c r="AH197" s="37">
        <v>43460</v>
      </c>
      <c r="AI197" s="37">
        <v>1996105</v>
      </c>
      <c r="AJ197" s="37">
        <v>366098</v>
      </c>
      <c r="AK197" s="37">
        <v>1691623</v>
      </c>
      <c r="AL197" s="42">
        <v>34134</v>
      </c>
      <c r="AO197" s="18"/>
    </row>
    <row r="198" spans="1:41" ht="14.25">
      <c r="A198" s="6">
        <v>595</v>
      </c>
      <c r="B198" s="11" t="s">
        <v>197</v>
      </c>
      <c r="C198" s="37">
        <v>1022576</v>
      </c>
      <c r="D198" s="37">
        <v>1148356</v>
      </c>
      <c r="E198" s="37">
        <v>922441</v>
      </c>
      <c r="F198" s="37">
        <v>974330</v>
      </c>
      <c r="G198" s="37">
        <v>1058541</v>
      </c>
      <c r="H198" s="37">
        <v>927103</v>
      </c>
      <c r="I198" s="37">
        <v>1052802</v>
      </c>
      <c r="J198" s="37">
        <v>986803</v>
      </c>
      <c r="K198" s="37">
        <v>902272</v>
      </c>
      <c r="L198" s="37">
        <v>901986</v>
      </c>
      <c r="M198" s="37">
        <v>-128300</v>
      </c>
      <c r="N198" s="37">
        <v>700976</v>
      </c>
      <c r="O198" s="41">
        <v>140960</v>
      </c>
      <c r="P198" s="37">
        <v>108033</v>
      </c>
      <c r="Q198" s="37">
        <v>86253</v>
      </c>
      <c r="R198" s="37">
        <v>86538</v>
      </c>
      <c r="S198" s="37">
        <v>330834</v>
      </c>
      <c r="T198" s="37">
        <v>31377</v>
      </c>
      <c r="U198" s="37">
        <v>93389</v>
      </c>
      <c r="V198" s="37">
        <v>108602</v>
      </c>
      <c r="W198" s="37">
        <v>92208</v>
      </c>
      <c r="X198" s="37">
        <v>102984</v>
      </c>
      <c r="Y198" s="37">
        <v>104174</v>
      </c>
      <c r="Z198" s="42">
        <v>54057</v>
      </c>
      <c r="AA198" s="41">
        <v>5774</v>
      </c>
      <c r="AB198" s="37">
        <v>1344</v>
      </c>
      <c r="AC198" s="37">
        <v>11616</v>
      </c>
      <c r="AD198" s="37">
        <v>7869</v>
      </c>
      <c r="AE198" s="37">
        <v>4724</v>
      </c>
      <c r="AF198" s="37">
        <v>3718</v>
      </c>
      <c r="AG198" s="37">
        <v>3513</v>
      </c>
      <c r="AH198" s="37">
        <v>13063</v>
      </c>
      <c r="AI198" s="37">
        <v>541329</v>
      </c>
      <c r="AJ198" s="37">
        <v>99863</v>
      </c>
      <c r="AK198" s="37">
        <v>461565</v>
      </c>
      <c r="AL198" s="42">
        <v>9258</v>
      </c>
      <c r="AO198" s="18"/>
    </row>
    <row r="199" spans="1:41" ht="14.25">
      <c r="A199" s="6">
        <v>598</v>
      </c>
      <c r="B199" s="11" t="s">
        <v>198</v>
      </c>
      <c r="C199" s="37">
        <v>6419030</v>
      </c>
      <c r="D199" s="37">
        <v>7196634</v>
      </c>
      <c r="E199" s="37">
        <v>5951491</v>
      </c>
      <c r="F199" s="37">
        <v>6207420</v>
      </c>
      <c r="G199" s="37">
        <v>6635031</v>
      </c>
      <c r="H199" s="37">
        <v>5810976</v>
      </c>
      <c r="I199" s="37">
        <v>6599036</v>
      </c>
      <c r="J199" s="37">
        <v>6185234</v>
      </c>
      <c r="K199" s="37">
        <v>5655507</v>
      </c>
      <c r="L199" s="37">
        <v>5653699</v>
      </c>
      <c r="M199" s="37">
        <v>-19713</v>
      </c>
      <c r="N199" s="37">
        <v>5431566</v>
      </c>
      <c r="O199" s="41">
        <v>533023</v>
      </c>
      <c r="P199" s="37">
        <v>415717</v>
      </c>
      <c r="Q199" s="37">
        <v>333683</v>
      </c>
      <c r="R199" s="37">
        <v>335949</v>
      </c>
      <c r="S199" s="37">
        <v>1317318</v>
      </c>
      <c r="T199" s="37">
        <v>101455</v>
      </c>
      <c r="U199" s="37">
        <v>357166</v>
      </c>
      <c r="V199" s="37">
        <v>421894</v>
      </c>
      <c r="W199" s="37">
        <v>326128</v>
      </c>
      <c r="X199" s="37">
        <v>395339</v>
      </c>
      <c r="Y199" s="37">
        <v>402504</v>
      </c>
      <c r="Z199" s="42">
        <v>200118</v>
      </c>
      <c r="AA199" s="41">
        <v>27308</v>
      </c>
      <c r="AB199" s="37">
        <v>6316</v>
      </c>
      <c r="AC199" s="37">
        <v>-402127</v>
      </c>
      <c r="AD199" s="37">
        <v>-189641</v>
      </c>
      <c r="AE199" s="37">
        <v>22209</v>
      </c>
      <c r="AF199" s="37">
        <v>17750</v>
      </c>
      <c r="AG199" s="37">
        <v>16367</v>
      </c>
      <c r="AH199" s="37">
        <v>61925</v>
      </c>
      <c r="AI199" s="37">
        <v>2490301</v>
      </c>
      <c r="AJ199" s="37">
        <v>460114</v>
      </c>
      <c r="AK199" s="37">
        <v>2127013</v>
      </c>
      <c r="AL199" s="42">
        <v>42530</v>
      </c>
      <c r="AO199" s="18"/>
    </row>
    <row r="200" spans="1:41" ht="14.25">
      <c r="A200" s="6">
        <v>601</v>
      </c>
      <c r="B200" s="11" t="s">
        <v>199</v>
      </c>
      <c r="C200" s="37">
        <v>934707</v>
      </c>
      <c r="D200" s="37">
        <v>1062501</v>
      </c>
      <c r="E200" s="37">
        <v>880943</v>
      </c>
      <c r="F200" s="37">
        <v>924679</v>
      </c>
      <c r="G200" s="37">
        <v>981543</v>
      </c>
      <c r="H200" s="37">
        <v>859715</v>
      </c>
      <c r="I200" s="37">
        <v>976408</v>
      </c>
      <c r="J200" s="37">
        <v>915134</v>
      </c>
      <c r="K200" s="37">
        <v>836697</v>
      </c>
      <c r="L200" s="37">
        <v>836378</v>
      </c>
      <c r="M200" s="37">
        <v>-149038</v>
      </c>
      <c r="N200" s="37">
        <v>475406</v>
      </c>
      <c r="O200" s="41">
        <v>146286</v>
      </c>
      <c r="P200" s="37">
        <v>112630</v>
      </c>
      <c r="Q200" s="37">
        <v>90470</v>
      </c>
      <c r="R200" s="37">
        <v>90831</v>
      </c>
      <c r="S200" s="37">
        <v>338857</v>
      </c>
      <c r="T200" s="37">
        <v>35190</v>
      </c>
      <c r="U200" s="37">
        <v>97561</v>
      </c>
      <c r="V200" s="37">
        <v>113721</v>
      </c>
      <c r="W200" s="37">
        <v>96683</v>
      </c>
      <c r="X200" s="37">
        <v>108035</v>
      </c>
      <c r="Y200" s="37">
        <v>109533</v>
      </c>
      <c r="Z200" s="42">
        <v>58244</v>
      </c>
      <c r="AA200" s="41">
        <v>4387</v>
      </c>
      <c r="AB200" s="37">
        <v>1034</v>
      </c>
      <c r="AC200" s="37">
        <v>-5783</v>
      </c>
      <c r="AD200" s="37">
        <v>-1528</v>
      </c>
      <c r="AE200" s="37">
        <v>3571</v>
      </c>
      <c r="AF200" s="37">
        <v>2785</v>
      </c>
      <c r="AG200" s="37">
        <v>2654</v>
      </c>
      <c r="AH200" s="37">
        <v>9854</v>
      </c>
      <c r="AI200" s="37">
        <v>409832</v>
      </c>
      <c r="AJ200" s="37">
        <v>75603</v>
      </c>
      <c r="AK200" s="37">
        <v>349422</v>
      </c>
      <c r="AL200" s="42">
        <v>7011</v>
      </c>
      <c r="AO200" s="18"/>
    </row>
    <row r="201" spans="1:41" ht="14.25">
      <c r="A201" s="6">
        <v>604</v>
      </c>
      <c r="B201" s="11" t="s">
        <v>200</v>
      </c>
      <c r="C201" s="37">
        <v>6996677</v>
      </c>
      <c r="D201" s="37">
        <v>7820363</v>
      </c>
      <c r="E201" s="37">
        <v>6492442</v>
      </c>
      <c r="F201" s="37">
        <v>6790460</v>
      </c>
      <c r="G201" s="37">
        <v>7225662</v>
      </c>
      <c r="H201" s="37">
        <v>6328014</v>
      </c>
      <c r="I201" s="37">
        <v>7186417</v>
      </c>
      <c r="J201" s="37">
        <v>6735765</v>
      </c>
      <c r="K201" s="37">
        <v>6159010</v>
      </c>
      <c r="L201" s="37">
        <v>6157053</v>
      </c>
      <c r="M201" s="37">
        <v>1225713</v>
      </c>
      <c r="N201" s="37">
        <v>8569344</v>
      </c>
      <c r="O201" s="41">
        <v>299526</v>
      </c>
      <c r="P201" s="37">
        <v>234820</v>
      </c>
      <c r="Q201" s="37">
        <v>189753</v>
      </c>
      <c r="R201" s="37">
        <v>191312</v>
      </c>
      <c r="S201" s="37">
        <v>744832</v>
      </c>
      <c r="T201" s="37">
        <v>62685</v>
      </c>
      <c r="U201" s="37">
        <v>202775</v>
      </c>
      <c r="V201" s="37">
        <v>239860</v>
      </c>
      <c r="W201" s="37">
        <v>238275</v>
      </c>
      <c r="X201" s="37">
        <v>230358</v>
      </c>
      <c r="Y201" s="37">
        <v>235131</v>
      </c>
      <c r="Z201" s="42">
        <v>120093</v>
      </c>
      <c r="AA201" s="41">
        <v>19740</v>
      </c>
      <c r="AB201" s="37">
        <v>4578</v>
      </c>
      <c r="AC201" s="37">
        <v>31829</v>
      </c>
      <c r="AD201" s="37">
        <v>41939</v>
      </c>
      <c r="AE201" s="37">
        <v>16137</v>
      </c>
      <c r="AF201" s="37">
        <v>12854</v>
      </c>
      <c r="AG201" s="37">
        <v>11886</v>
      </c>
      <c r="AH201" s="37">
        <v>44843</v>
      </c>
      <c r="AI201" s="37">
        <v>1919857</v>
      </c>
      <c r="AJ201" s="37">
        <v>353410</v>
      </c>
      <c r="AK201" s="37">
        <v>1633482</v>
      </c>
      <c r="AL201" s="42">
        <v>32765</v>
      </c>
      <c r="AO201" s="18"/>
    </row>
    <row r="202" spans="1:41" ht="14.25">
      <c r="A202" s="6">
        <v>607</v>
      </c>
      <c r="B202" s="11" t="s">
        <v>201</v>
      </c>
      <c r="C202" s="37">
        <v>927870</v>
      </c>
      <c r="D202" s="37">
        <v>1071048</v>
      </c>
      <c r="E202" s="37">
        <v>890741</v>
      </c>
      <c r="F202" s="37">
        <v>904286</v>
      </c>
      <c r="G202" s="37">
        <v>1000163</v>
      </c>
      <c r="H202" s="37">
        <v>876129</v>
      </c>
      <c r="I202" s="37">
        <v>995337</v>
      </c>
      <c r="J202" s="37">
        <v>932807</v>
      </c>
      <c r="K202" s="37">
        <v>852848</v>
      </c>
      <c r="L202" s="37">
        <v>852383</v>
      </c>
      <c r="M202" s="37">
        <v>-169324</v>
      </c>
      <c r="N202" s="37">
        <v>523492</v>
      </c>
      <c r="O202" s="41">
        <v>105832</v>
      </c>
      <c r="P202" s="37">
        <v>81598</v>
      </c>
      <c r="Q202" s="37">
        <v>66326</v>
      </c>
      <c r="R202" s="37">
        <v>66863</v>
      </c>
      <c r="S202" s="37">
        <v>251457</v>
      </c>
      <c r="T202" s="37">
        <v>25297</v>
      </c>
      <c r="U202" s="37">
        <v>70822</v>
      </c>
      <c r="V202" s="37">
        <v>83576</v>
      </c>
      <c r="W202" s="37">
        <v>71234</v>
      </c>
      <c r="X202" s="37">
        <v>79403</v>
      </c>
      <c r="Y202" s="37">
        <v>81023</v>
      </c>
      <c r="Z202" s="42">
        <v>42629</v>
      </c>
      <c r="AA202" s="41">
        <v>4489</v>
      </c>
      <c r="AB202" s="37">
        <v>1102</v>
      </c>
      <c r="AC202" s="37">
        <v>6520</v>
      </c>
      <c r="AD202" s="37">
        <v>6944</v>
      </c>
      <c r="AE202" s="37">
        <v>3674</v>
      </c>
      <c r="AF202" s="37">
        <v>2874</v>
      </c>
      <c r="AG202" s="37">
        <v>2786</v>
      </c>
      <c r="AH202" s="37">
        <v>10116</v>
      </c>
      <c r="AI202" s="37">
        <v>428963</v>
      </c>
      <c r="AJ202" s="37">
        <v>79051</v>
      </c>
      <c r="AK202" s="37">
        <v>365276</v>
      </c>
      <c r="AL202" s="42">
        <v>7364</v>
      </c>
      <c r="AO202" s="18"/>
    </row>
    <row r="203" spans="1:41" ht="14.25">
      <c r="A203" s="6">
        <v>608</v>
      </c>
      <c r="B203" s="11" t="s">
        <v>202</v>
      </c>
      <c r="C203" s="37">
        <v>533200</v>
      </c>
      <c r="D203" s="37">
        <v>607146</v>
      </c>
      <c r="E203" s="37">
        <v>503824</v>
      </c>
      <c r="F203" s="37">
        <v>494400</v>
      </c>
      <c r="G203" s="37">
        <v>560631</v>
      </c>
      <c r="H203" s="37">
        <v>491063</v>
      </c>
      <c r="I203" s="37">
        <v>557700</v>
      </c>
      <c r="J203" s="37">
        <v>522712</v>
      </c>
      <c r="K203" s="37">
        <v>477901</v>
      </c>
      <c r="L203" s="37">
        <v>477720</v>
      </c>
      <c r="M203" s="37">
        <v>19056</v>
      </c>
      <c r="N203" s="37">
        <v>332957</v>
      </c>
      <c r="O203" s="41">
        <v>44378</v>
      </c>
      <c r="P203" s="37">
        <v>34149</v>
      </c>
      <c r="Q203" s="37">
        <v>27735</v>
      </c>
      <c r="R203" s="37">
        <v>27922</v>
      </c>
      <c r="S203" s="37">
        <v>105597</v>
      </c>
      <c r="T203" s="37">
        <v>10266</v>
      </c>
      <c r="U203" s="37">
        <v>29696</v>
      </c>
      <c r="V203" s="37">
        <v>34927</v>
      </c>
      <c r="W203" s="37">
        <v>34066</v>
      </c>
      <c r="X203" s="37">
        <v>33362</v>
      </c>
      <c r="Y203" s="37">
        <v>33996</v>
      </c>
      <c r="Z203" s="42">
        <v>17826</v>
      </c>
      <c r="AA203" s="41">
        <v>2229</v>
      </c>
      <c r="AB203" s="37">
        <v>529</v>
      </c>
      <c r="AC203" s="37">
        <v>2989</v>
      </c>
      <c r="AD203" s="37">
        <v>734</v>
      </c>
      <c r="AE203" s="37">
        <v>1827</v>
      </c>
      <c r="AF203" s="37">
        <v>1442</v>
      </c>
      <c r="AG203" s="37">
        <v>1368</v>
      </c>
      <c r="AH203" s="37">
        <v>5053</v>
      </c>
      <c r="AI203" s="37">
        <v>207966</v>
      </c>
      <c r="AJ203" s="37">
        <v>38383</v>
      </c>
      <c r="AK203" s="37">
        <v>177394</v>
      </c>
      <c r="AL203" s="42">
        <v>3563</v>
      </c>
      <c r="AO203" s="18"/>
    </row>
    <row r="204" spans="1:41" ht="14.25">
      <c r="A204" s="6">
        <v>609</v>
      </c>
      <c r="B204" s="11" t="s">
        <v>313</v>
      </c>
      <c r="C204" s="37">
        <v>25382817</v>
      </c>
      <c r="D204" s="37">
        <v>28448757</v>
      </c>
      <c r="E204" s="37">
        <v>23658463</v>
      </c>
      <c r="F204" s="37">
        <v>24390209</v>
      </c>
      <c r="G204" s="37">
        <v>26335855</v>
      </c>
      <c r="H204" s="37">
        <v>23065175</v>
      </c>
      <c r="I204" s="37">
        <v>26194743</v>
      </c>
      <c r="J204" s="37">
        <v>24552221</v>
      </c>
      <c r="K204" s="37">
        <v>22449795</v>
      </c>
      <c r="L204" s="37">
        <v>22442131</v>
      </c>
      <c r="M204" s="37">
        <v>925130</v>
      </c>
      <c r="N204" s="37">
        <v>23203353</v>
      </c>
      <c r="O204" s="41">
        <v>1492346</v>
      </c>
      <c r="P204" s="37">
        <v>1167660</v>
      </c>
      <c r="Q204" s="37">
        <v>900848</v>
      </c>
      <c r="R204" s="37">
        <v>900005</v>
      </c>
      <c r="S204" s="37">
        <v>3844509</v>
      </c>
      <c r="T204" s="37">
        <v>151442</v>
      </c>
      <c r="U204" s="37">
        <v>986031</v>
      </c>
      <c r="V204" s="37">
        <v>1144058</v>
      </c>
      <c r="W204" s="37">
        <v>902021</v>
      </c>
      <c r="X204" s="37">
        <v>1071123</v>
      </c>
      <c r="Y204" s="37">
        <v>1075774</v>
      </c>
      <c r="Z204" s="42">
        <v>485468</v>
      </c>
      <c r="AA204" s="41">
        <v>112127</v>
      </c>
      <c r="AB204" s="37">
        <v>26714</v>
      </c>
      <c r="AC204" s="37">
        <v>256772</v>
      </c>
      <c r="AD204" s="37">
        <v>503799</v>
      </c>
      <c r="AE204" s="37">
        <v>91626</v>
      </c>
      <c r="AF204" s="37">
        <v>71066</v>
      </c>
      <c r="AG204" s="37">
        <v>68611</v>
      </c>
      <c r="AH204" s="37">
        <v>252067</v>
      </c>
      <c r="AI204" s="37">
        <v>10639688</v>
      </c>
      <c r="AJ204" s="37">
        <v>1961303</v>
      </c>
      <c r="AK204" s="37">
        <v>9063774</v>
      </c>
      <c r="AL204" s="42">
        <v>182248</v>
      </c>
      <c r="AO204" s="18"/>
    </row>
    <row r="205" spans="1:41" ht="14.25">
      <c r="A205" s="6">
        <v>611</v>
      </c>
      <c r="B205" s="11" t="s">
        <v>203</v>
      </c>
      <c r="C205" s="37">
        <v>1605020</v>
      </c>
      <c r="D205" s="37">
        <v>1829769</v>
      </c>
      <c r="E205" s="37">
        <v>1525460</v>
      </c>
      <c r="F205" s="37">
        <v>1566568</v>
      </c>
      <c r="G205" s="37">
        <v>1697890</v>
      </c>
      <c r="H205" s="37">
        <v>1487191</v>
      </c>
      <c r="I205" s="37">
        <v>1689227</v>
      </c>
      <c r="J205" s="37">
        <v>1583196</v>
      </c>
      <c r="K205" s="37">
        <v>1447527</v>
      </c>
      <c r="L205" s="37">
        <v>1446882</v>
      </c>
      <c r="M205" s="37">
        <v>269917</v>
      </c>
      <c r="N205" s="37">
        <v>1688511</v>
      </c>
      <c r="O205" s="41">
        <v>35731</v>
      </c>
      <c r="P205" s="37">
        <v>27828</v>
      </c>
      <c r="Q205" s="37">
        <v>22230</v>
      </c>
      <c r="R205" s="37">
        <v>22340</v>
      </c>
      <c r="S205" s="37">
        <v>87234</v>
      </c>
      <c r="T205" s="37">
        <v>7107</v>
      </c>
      <c r="U205" s="37">
        <v>23942</v>
      </c>
      <c r="V205" s="37">
        <v>28069</v>
      </c>
      <c r="W205" s="37">
        <v>28471</v>
      </c>
      <c r="X205" s="37">
        <v>26796</v>
      </c>
      <c r="Y205" s="37">
        <v>27203</v>
      </c>
      <c r="Z205" s="42">
        <v>13754</v>
      </c>
      <c r="AA205" s="41">
        <v>5541</v>
      </c>
      <c r="AB205" s="37">
        <v>1283</v>
      </c>
      <c r="AC205" s="37">
        <v>-1049</v>
      </c>
      <c r="AD205" s="37">
        <v>-2708</v>
      </c>
      <c r="AE205" s="37">
        <v>4523</v>
      </c>
      <c r="AF205" s="37">
        <v>3604</v>
      </c>
      <c r="AG205" s="37">
        <v>3324</v>
      </c>
      <c r="AH205" s="37">
        <v>12572</v>
      </c>
      <c r="AI205" s="37">
        <v>522080</v>
      </c>
      <c r="AJ205" s="37">
        <v>96275</v>
      </c>
      <c r="AK205" s="37">
        <v>445026</v>
      </c>
      <c r="AL205" s="42">
        <v>8911</v>
      </c>
      <c r="AO205" s="18"/>
    </row>
    <row r="206" spans="1:41" ht="14.25">
      <c r="A206" s="6">
        <v>638</v>
      </c>
      <c r="B206" s="11" t="s">
        <v>204</v>
      </c>
      <c r="C206" s="37">
        <v>17589557</v>
      </c>
      <c r="D206" s="37">
        <v>19694781</v>
      </c>
      <c r="E206" s="37">
        <v>16364356</v>
      </c>
      <c r="F206" s="37">
        <v>16957243</v>
      </c>
      <c r="G206" s="37">
        <v>18245722</v>
      </c>
      <c r="H206" s="37">
        <v>15979738</v>
      </c>
      <c r="I206" s="37">
        <v>18148239</v>
      </c>
      <c r="J206" s="37">
        <v>17010282</v>
      </c>
      <c r="K206" s="37">
        <v>15554001</v>
      </c>
      <c r="L206" s="37">
        <v>15548445</v>
      </c>
      <c r="M206" s="37">
        <v>4812814</v>
      </c>
      <c r="N206" s="37">
        <v>21056159</v>
      </c>
      <c r="O206" s="41">
        <v>1573635</v>
      </c>
      <c r="P206" s="37">
        <v>1220986</v>
      </c>
      <c r="Q206" s="37">
        <v>947745</v>
      </c>
      <c r="R206" s="37">
        <v>951169</v>
      </c>
      <c r="S206" s="37">
        <v>3926001</v>
      </c>
      <c r="T206" s="37">
        <v>249713</v>
      </c>
      <c r="U206" s="37">
        <v>1032277</v>
      </c>
      <c r="V206" s="37">
        <v>1203923</v>
      </c>
      <c r="W206" s="37">
        <v>997072</v>
      </c>
      <c r="X206" s="37">
        <v>1136109</v>
      </c>
      <c r="Y206" s="37">
        <v>1144903</v>
      </c>
      <c r="Z206" s="42">
        <v>540252</v>
      </c>
      <c r="AA206" s="41">
        <v>82085</v>
      </c>
      <c r="AB206" s="37">
        <v>19536</v>
      </c>
      <c r="AC206" s="37">
        <v>102587</v>
      </c>
      <c r="AD206" s="37">
        <v>314254</v>
      </c>
      <c r="AE206" s="37">
        <v>67248</v>
      </c>
      <c r="AF206" s="37">
        <v>52699</v>
      </c>
      <c r="AG206" s="37">
        <v>50357</v>
      </c>
      <c r="AH206" s="37">
        <v>185444</v>
      </c>
      <c r="AI206" s="37">
        <v>7774597</v>
      </c>
      <c r="AJ206" s="37">
        <v>1433466</v>
      </c>
      <c r="AK206" s="37">
        <v>6624701</v>
      </c>
      <c r="AL206" s="42">
        <v>133162</v>
      </c>
      <c r="AO206" s="18"/>
    </row>
    <row r="207" spans="1:41" ht="14.25">
      <c r="A207" s="6">
        <v>614</v>
      </c>
      <c r="B207" s="11" t="s">
        <v>205</v>
      </c>
      <c r="C207" s="37">
        <v>805933</v>
      </c>
      <c r="D207" s="37">
        <v>903355</v>
      </c>
      <c r="E207" s="37">
        <v>751189</v>
      </c>
      <c r="F207" s="37">
        <v>738980</v>
      </c>
      <c r="G207" s="37">
        <v>832626</v>
      </c>
      <c r="H207" s="37">
        <v>729227</v>
      </c>
      <c r="I207" s="37">
        <v>828077</v>
      </c>
      <c r="J207" s="37">
        <v>776184</v>
      </c>
      <c r="K207" s="37">
        <v>709701</v>
      </c>
      <c r="L207" s="37">
        <v>709473</v>
      </c>
      <c r="M207" s="37">
        <v>-169130</v>
      </c>
      <c r="N207" s="37">
        <v>511385</v>
      </c>
      <c r="O207" s="41">
        <v>73873</v>
      </c>
      <c r="P207" s="37">
        <v>57481</v>
      </c>
      <c r="Q207" s="37">
        <v>46315</v>
      </c>
      <c r="R207" s="37">
        <v>46304</v>
      </c>
      <c r="S207" s="37">
        <v>163359</v>
      </c>
      <c r="T207" s="37">
        <v>18705</v>
      </c>
      <c r="U207" s="37">
        <v>49887</v>
      </c>
      <c r="V207" s="37">
        <v>57807</v>
      </c>
      <c r="W207" s="37">
        <v>49250</v>
      </c>
      <c r="X207" s="37">
        <v>55055</v>
      </c>
      <c r="Y207" s="37">
        <v>55801</v>
      </c>
      <c r="Z207" s="42">
        <v>31362</v>
      </c>
      <c r="AA207" s="41">
        <v>5633</v>
      </c>
      <c r="AB207" s="37">
        <v>1323</v>
      </c>
      <c r="AC207" s="37">
        <v>6624</v>
      </c>
      <c r="AD207" s="37">
        <v>7459</v>
      </c>
      <c r="AE207" s="37">
        <v>4612</v>
      </c>
      <c r="AF207" s="37">
        <v>3594</v>
      </c>
      <c r="AG207" s="37">
        <v>3459</v>
      </c>
      <c r="AH207" s="37">
        <v>12701</v>
      </c>
      <c r="AI207" s="37">
        <v>583352</v>
      </c>
      <c r="AJ207" s="37">
        <v>107008</v>
      </c>
      <c r="AK207" s="37">
        <v>494449</v>
      </c>
      <c r="AL207" s="42">
        <v>9976</v>
      </c>
      <c r="AO207" s="18"/>
    </row>
    <row r="208" spans="1:41" ht="14.25">
      <c r="A208" s="6">
        <v>615</v>
      </c>
      <c r="B208" s="11" t="s">
        <v>206</v>
      </c>
      <c r="C208" s="37">
        <v>1751904</v>
      </c>
      <c r="D208" s="37">
        <v>1972028</v>
      </c>
      <c r="E208" s="37">
        <v>1666507</v>
      </c>
      <c r="F208" s="37">
        <v>1702177</v>
      </c>
      <c r="G208" s="37">
        <v>1816866</v>
      </c>
      <c r="H208" s="37">
        <v>1591311</v>
      </c>
      <c r="I208" s="37">
        <v>1807014</v>
      </c>
      <c r="J208" s="37">
        <v>1693767</v>
      </c>
      <c r="K208" s="37">
        <v>1548642</v>
      </c>
      <c r="L208" s="37">
        <v>1548140</v>
      </c>
      <c r="M208" s="37">
        <v>-73767</v>
      </c>
      <c r="N208" s="37">
        <v>1186035</v>
      </c>
      <c r="O208" s="41">
        <v>249781</v>
      </c>
      <c r="P208" s="37">
        <v>194350</v>
      </c>
      <c r="Q208" s="37">
        <v>154656</v>
      </c>
      <c r="R208" s="37">
        <v>154940</v>
      </c>
      <c r="S208" s="37">
        <v>579971</v>
      </c>
      <c r="T208" s="37">
        <v>59614</v>
      </c>
      <c r="U208" s="37">
        <v>167790</v>
      </c>
      <c r="V208" s="37">
        <v>194297</v>
      </c>
      <c r="W208" s="37">
        <v>170694</v>
      </c>
      <c r="X208" s="37">
        <v>185097</v>
      </c>
      <c r="Y208" s="37">
        <v>186960</v>
      </c>
      <c r="Z208" s="42">
        <v>99435</v>
      </c>
      <c r="AA208" s="41">
        <v>9080</v>
      </c>
      <c r="AB208" s="37">
        <v>2104</v>
      </c>
      <c r="AC208" s="37">
        <v>8372</v>
      </c>
      <c r="AD208" s="37">
        <v>14643</v>
      </c>
      <c r="AE208" s="37">
        <v>7425</v>
      </c>
      <c r="AF208" s="37">
        <v>5907</v>
      </c>
      <c r="AG208" s="37">
        <v>5474</v>
      </c>
      <c r="AH208" s="37">
        <v>20620</v>
      </c>
      <c r="AI208" s="37">
        <v>859768</v>
      </c>
      <c r="AJ208" s="37">
        <v>158516</v>
      </c>
      <c r="AK208" s="37">
        <v>732705</v>
      </c>
      <c r="AL208" s="42">
        <v>14681</v>
      </c>
      <c r="AO208" s="18"/>
    </row>
    <row r="209" spans="1:41" ht="14.25">
      <c r="A209" s="6">
        <v>616</v>
      </c>
      <c r="B209" s="11" t="s">
        <v>207</v>
      </c>
      <c r="C209" s="37">
        <v>605392</v>
      </c>
      <c r="D209" s="37">
        <v>672785</v>
      </c>
      <c r="E209" s="37">
        <v>552797</v>
      </c>
      <c r="F209" s="37">
        <v>526421</v>
      </c>
      <c r="G209" s="37">
        <v>622000</v>
      </c>
      <c r="H209" s="37">
        <v>544698</v>
      </c>
      <c r="I209" s="37">
        <v>618614</v>
      </c>
      <c r="J209" s="37">
        <v>579814</v>
      </c>
      <c r="K209" s="37">
        <v>530206</v>
      </c>
      <c r="L209" s="37">
        <v>530027</v>
      </c>
      <c r="M209" s="37">
        <v>129792</v>
      </c>
      <c r="N209" s="37">
        <v>597114</v>
      </c>
      <c r="O209" s="41">
        <v>40882</v>
      </c>
      <c r="P209" s="37">
        <v>32937</v>
      </c>
      <c r="Q209" s="37">
        <v>26959</v>
      </c>
      <c r="R209" s="37">
        <v>26804</v>
      </c>
      <c r="S209" s="37">
        <v>82495</v>
      </c>
      <c r="T209" s="37">
        <v>13429</v>
      </c>
      <c r="U209" s="37">
        <v>28967</v>
      </c>
      <c r="V209" s="37">
        <v>33181</v>
      </c>
      <c r="W209" s="37">
        <v>28642</v>
      </c>
      <c r="X209" s="37">
        <v>31835</v>
      </c>
      <c r="Y209" s="37">
        <v>32273</v>
      </c>
      <c r="Z209" s="42">
        <v>20344</v>
      </c>
      <c r="AA209" s="41">
        <v>2250</v>
      </c>
      <c r="AB209" s="37">
        <v>532</v>
      </c>
      <c r="AC209" s="37">
        <v>-19215</v>
      </c>
      <c r="AD209" s="37">
        <v>-24414</v>
      </c>
      <c r="AE209" s="37">
        <v>1835</v>
      </c>
      <c r="AF209" s="37">
        <v>1409</v>
      </c>
      <c r="AG209" s="37">
        <v>1392</v>
      </c>
      <c r="AH209" s="37">
        <v>5039</v>
      </c>
      <c r="AI209" s="37">
        <v>212766</v>
      </c>
      <c r="AJ209" s="37">
        <v>39231</v>
      </c>
      <c r="AK209" s="37">
        <v>181279</v>
      </c>
      <c r="AL209" s="42">
        <v>3652</v>
      </c>
      <c r="AO209" s="18"/>
    </row>
    <row r="210" spans="1:41" ht="14.25">
      <c r="A210" s="8">
        <v>619</v>
      </c>
      <c r="B210" s="11" t="s">
        <v>208</v>
      </c>
      <c r="C210" s="37">
        <v>742220</v>
      </c>
      <c r="D210" s="37">
        <v>830184</v>
      </c>
      <c r="E210" s="37">
        <v>665930</v>
      </c>
      <c r="F210" s="37">
        <v>722932</v>
      </c>
      <c r="G210" s="37">
        <v>768599</v>
      </c>
      <c r="H210" s="37">
        <v>673132</v>
      </c>
      <c r="I210" s="37">
        <v>764476</v>
      </c>
      <c r="J210" s="37">
        <v>716537</v>
      </c>
      <c r="K210" s="37">
        <v>655198</v>
      </c>
      <c r="L210" s="37">
        <v>654963</v>
      </c>
      <c r="M210" s="37">
        <v>-101772</v>
      </c>
      <c r="N210" s="37">
        <v>414469</v>
      </c>
      <c r="O210" s="41">
        <v>53235</v>
      </c>
      <c r="P210" s="37">
        <v>42182</v>
      </c>
      <c r="Q210" s="37">
        <v>34354</v>
      </c>
      <c r="R210" s="37">
        <v>34486</v>
      </c>
      <c r="S210" s="37">
        <v>119196</v>
      </c>
      <c r="T210" s="37">
        <v>15467</v>
      </c>
      <c r="U210" s="37">
        <v>36716</v>
      </c>
      <c r="V210" s="37">
        <v>42894</v>
      </c>
      <c r="W210" s="37">
        <v>36760</v>
      </c>
      <c r="X210" s="37">
        <v>40957</v>
      </c>
      <c r="Y210" s="37">
        <v>41722</v>
      </c>
      <c r="Z210" s="42">
        <v>23864</v>
      </c>
      <c r="AA210" s="41">
        <v>3094</v>
      </c>
      <c r="AB210" s="37">
        <v>772</v>
      </c>
      <c r="AC210" s="37">
        <v>4311</v>
      </c>
      <c r="AD210" s="37">
        <v>2209</v>
      </c>
      <c r="AE210" s="37">
        <v>2547</v>
      </c>
      <c r="AF210" s="37">
        <v>1969</v>
      </c>
      <c r="AG210" s="37">
        <v>1969</v>
      </c>
      <c r="AH210" s="37">
        <v>6970</v>
      </c>
      <c r="AI210" s="37">
        <v>288869</v>
      </c>
      <c r="AJ210" s="37">
        <v>53325</v>
      </c>
      <c r="AK210" s="37">
        <v>246366</v>
      </c>
      <c r="AL210" s="42">
        <v>4980</v>
      </c>
      <c r="AO210" s="18"/>
    </row>
    <row r="211" spans="1:41" ht="14.25">
      <c r="A211" s="6">
        <v>620</v>
      </c>
      <c r="B211" s="11" t="s">
        <v>209</v>
      </c>
      <c r="C211" s="37">
        <v>656113</v>
      </c>
      <c r="D211" s="37">
        <v>738381</v>
      </c>
      <c r="E211" s="37">
        <v>604626</v>
      </c>
      <c r="F211" s="37">
        <v>636597</v>
      </c>
      <c r="G211" s="37">
        <v>682437</v>
      </c>
      <c r="H211" s="37">
        <v>597700</v>
      </c>
      <c r="I211" s="37">
        <v>678806</v>
      </c>
      <c r="J211" s="37">
        <v>636230</v>
      </c>
      <c r="K211" s="37">
        <v>581741</v>
      </c>
      <c r="L211" s="37">
        <v>581529</v>
      </c>
      <c r="M211" s="37">
        <v>5272</v>
      </c>
      <c r="N211" s="37">
        <v>457480</v>
      </c>
      <c r="O211" s="41">
        <v>122346</v>
      </c>
      <c r="P211" s="37">
        <v>92526</v>
      </c>
      <c r="Q211" s="37">
        <v>73766</v>
      </c>
      <c r="R211" s="37">
        <v>73939</v>
      </c>
      <c r="S211" s="37">
        <v>286816</v>
      </c>
      <c r="T211" s="37">
        <v>24425</v>
      </c>
      <c r="U211" s="37">
        <v>79934</v>
      </c>
      <c r="V211" s="37">
        <v>92938</v>
      </c>
      <c r="W211" s="37">
        <v>162785</v>
      </c>
      <c r="X211" s="37">
        <v>92656</v>
      </c>
      <c r="Y211" s="37">
        <v>93889</v>
      </c>
      <c r="Z211" s="42">
        <v>48533</v>
      </c>
      <c r="AA211" s="41">
        <v>3958</v>
      </c>
      <c r="AB211" s="37">
        <v>943</v>
      </c>
      <c r="AC211" s="37">
        <v>4804</v>
      </c>
      <c r="AD211" s="37">
        <v>10652</v>
      </c>
      <c r="AE211" s="37">
        <v>3245</v>
      </c>
      <c r="AF211" s="37">
        <v>2561</v>
      </c>
      <c r="AG211" s="37">
        <v>2428</v>
      </c>
      <c r="AH211" s="37">
        <v>8968</v>
      </c>
      <c r="AI211" s="37">
        <v>377712</v>
      </c>
      <c r="AJ211" s="37">
        <v>69616</v>
      </c>
      <c r="AK211" s="37">
        <v>321726</v>
      </c>
      <c r="AL211" s="42">
        <v>6468</v>
      </c>
      <c r="AO211" s="18"/>
    </row>
    <row r="212" spans="1:41" ht="14.25">
      <c r="A212" s="6">
        <v>623</v>
      </c>
      <c r="B212" s="11" t="s">
        <v>210</v>
      </c>
      <c r="C212" s="37">
        <v>563327</v>
      </c>
      <c r="D212" s="37">
        <v>627087</v>
      </c>
      <c r="E212" s="37">
        <v>514463</v>
      </c>
      <c r="F212" s="37">
        <v>534650</v>
      </c>
      <c r="G212" s="37">
        <v>576392</v>
      </c>
      <c r="H212" s="37">
        <v>504792</v>
      </c>
      <c r="I212" s="37">
        <v>573160</v>
      </c>
      <c r="J212" s="37">
        <v>537265</v>
      </c>
      <c r="K212" s="37">
        <v>491258</v>
      </c>
      <c r="L212" s="37">
        <v>491121</v>
      </c>
      <c r="M212" s="37">
        <v>-11131</v>
      </c>
      <c r="N212" s="37">
        <v>454320</v>
      </c>
      <c r="O212" s="41">
        <v>135986</v>
      </c>
      <c r="P212" s="37">
        <v>103927</v>
      </c>
      <c r="Q212" s="37">
        <v>83653</v>
      </c>
      <c r="R212" s="37">
        <v>84209</v>
      </c>
      <c r="S212" s="37">
        <v>321287</v>
      </c>
      <c r="T212" s="37">
        <v>31559</v>
      </c>
      <c r="U212" s="37">
        <v>89967</v>
      </c>
      <c r="V212" s="37">
        <v>105501</v>
      </c>
      <c r="W212" s="37">
        <v>89864</v>
      </c>
      <c r="X212" s="37">
        <v>100139</v>
      </c>
      <c r="Y212" s="37">
        <v>101742</v>
      </c>
      <c r="Z212" s="42">
        <v>52772</v>
      </c>
      <c r="AA212" s="41">
        <v>8605</v>
      </c>
      <c r="AB212" s="37">
        <v>2002</v>
      </c>
      <c r="AC212" s="37">
        <v>14030</v>
      </c>
      <c r="AD212" s="37">
        <v>8664</v>
      </c>
      <c r="AE212" s="37">
        <v>7026</v>
      </c>
      <c r="AF212" s="37">
        <v>5536</v>
      </c>
      <c r="AG212" s="37">
        <v>5200</v>
      </c>
      <c r="AH212" s="37">
        <v>19461</v>
      </c>
      <c r="AI212" s="37">
        <v>807820</v>
      </c>
      <c r="AJ212" s="37">
        <v>149007</v>
      </c>
      <c r="AK212" s="37">
        <v>688727</v>
      </c>
      <c r="AL212" s="42">
        <v>13806</v>
      </c>
      <c r="AO212" s="18"/>
    </row>
    <row r="213" spans="1:41" ht="14.25">
      <c r="A213" s="6">
        <v>624</v>
      </c>
      <c r="B213" s="11" t="s">
        <v>211</v>
      </c>
      <c r="C213" s="37">
        <v>1630232</v>
      </c>
      <c r="D213" s="37">
        <v>1866434</v>
      </c>
      <c r="E213" s="37">
        <v>1538289</v>
      </c>
      <c r="F213" s="37">
        <v>1588856</v>
      </c>
      <c r="G213" s="37">
        <v>1732797</v>
      </c>
      <c r="H213" s="37">
        <v>1517833</v>
      </c>
      <c r="I213" s="37">
        <v>1724047</v>
      </c>
      <c r="J213" s="37">
        <v>1615829</v>
      </c>
      <c r="K213" s="37">
        <v>1477321</v>
      </c>
      <c r="L213" s="37">
        <v>1476653</v>
      </c>
      <c r="M213" s="37">
        <v>241706</v>
      </c>
      <c r="N213" s="37">
        <v>1575904</v>
      </c>
      <c r="O213" s="41">
        <v>64173</v>
      </c>
      <c r="P213" s="37">
        <v>49868</v>
      </c>
      <c r="Q213" s="37">
        <v>40580</v>
      </c>
      <c r="R213" s="37">
        <v>40862</v>
      </c>
      <c r="S213" s="37">
        <v>149456</v>
      </c>
      <c r="T213" s="37">
        <v>16456</v>
      </c>
      <c r="U213" s="37">
        <v>43319</v>
      </c>
      <c r="V213" s="37">
        <v>50991</v>
      </c>
      <c r="W213" s="37">
        <v>75743</v>
      </c>
      <c r="X213" s="37">
        <v>49868</v>
      </c>
      <c r="Y213" s="37">
        <v>50905</v>
      </c>
      <c r="Z213" s="42">
        <v>27436</v>
      </c>
      <c r="AA213" s="41">
        <v>9425</v>
      </c>
      <c r="AB213" s="37">
        <v>2189</v>
      </c>
      <c r="AC213" s="37">
        <v>68349</v>
      </c>
      <c r="AD213" s="37">
        <v>69753</v>
      </c>
      <c r="AE213" s="37">
        <v>7706</v>
      </c>
      <c r="AF213" s="37">
        <v>6141</v>
      </c>
      <c r="AG213" s="37">
        <v>5663</v>
      </c>
      <c r="AH213" s="37">
        <v>21419</v>
      </c>
      <c r="AI213" s="37">
        <v>948859</v>
      </c>
      <c r="AJ213" s="37">
        <v>174323</v>
      </c>
      <c r="AK213" s="37">
        <v>805692</v>
      </c>
      <c r="AL213" s="42">
        <v>16179</v>
      </c>
      <c r="AO213" s="18"/>
    </row>
    <row r="214" spans="1:41" ht="14.25">
      <c r="A214" s="6">
        <v>625</v>
      </c>
      <c r="B214" s="11" t="s">
        <v>212</v>
      </c>
      <c r="C214" s="37">
        <v>843885</v>
      </c>
      <c r="D214" s="37">
        <v>947702</v>
      </c>
      <c r="E214" s="37">
        <v>780921</v>
      </c>
      <c r="F214" s="37">
        <v>824460</v>
      </c>
      <c r="G214" s="37">
        <v>871944</v>
      </c>
      <c r="H214" s="37">
        <v>763663</v>
      </c>
      <c r="I214" s="37">
        <v>867161</v>
      </c>
      <c r="J214" s="37">
        <v>812817</v>
      </c>
      <c r="K214" s="37">
        <v>743182</v>
      </c>
      <c r="L214" s="37">
        <v>742942</v>
      </c>
      <c r="M214" s="37">
        <v>101898</v>
      </c>
      <c r="N214" s="37">
        <v>676065</v>
      </c>
      <c r="O214" s="41">
        <v>52756</v>
      </c>
      <c r="P214" s="37">
        <v>41117</v>
      </c>
      <c r="Q214" s="37">
        <v>33452</v>
      </c>
      <c r="R214" s="37">
        <v>33852</v>
      </c>
      <c r="S214" s="37">
        <v>130614</v>
      </c>
      <c r="T214" s="37">
        <v>13308</v>
      </c>
      <c r="U214" s="37">
        <v>35716</v>
      </c>
      <c r="V214" s="37">
        <v>42338</v>
      </c>
      <c r="W214" s="37">
        <v>36014</v>
      </c>
      <c r="X214" s="37">
        <v>40199</v>
      </c>
      <c r="Y214" s="37">
        <v>41053</v>
      </c>
      <c r="Z214" s="42">
        <v>21008</v>
      </c>
      <c r="AA214" s="41">
        <v>3177</v>
      </c>
      <c r="AB214" s="37">
        <v>786</v>
      </c>
      <c r="AC214" s="37">
        <v>4948</v>
      </c>
      <c r="AD214" s="37">
        <v>3434</v>
      </c>
      <c r="AE214" s="37">
        <v>2611</v>
      </c>
      <c r="AF214" s="37">
        <v>2005</v>
      </c>
      <c r="AG214" s="37">
        <v>2012</v>
      </c>
      <c r="AH214" s="37">
        <v>7134</v>
      </c>
      <c r="AI214" s="37">
        <v>386219</v>
      </c>
      <c r="AJ214" s="37">
        <v>70291</v>
      </c>
      <c r="AK214" s="37">
        <v>324621</v>
      </c>
      <c r="AL214" s="42">
        <v>6619</v>
      </c>
      <c r="AO214" s="18"/>
    </row>
    <row r="215" spans="1:41" ht="14.25">
      <c r="A215" s="6">
        <v>626</v>
      </c>
      <c r="B215" s="11" t="s">
        <v>213</v>
      </c>
      <c r="C215" s="37">
        <v>1334827</v>
      </c>
      <c r="D215" s="37">
        <v>1525528</v>
      </c>
      <c r="E215" s="37">
        <v>1268667</v>
      </c>
      <c r="F215" s="37">
        <v>1294304</v>
      </c>
      <c r="G215" s="37">
        <v>1410076</v>
      </c>
      <c r="H215" s="37">
        <v>1235152</v>
      </c>
      <c r="I215" s="37">
        <v>1402771</v>
      </c>
      <c r="J215" s="37">
        <v>1314781</v>
      </c>
      <c r="K215" s="37">
        <v>1202045</v>
      </c>
      <c r="L215" s="37">
        <v>1201561</v>
      </c>
      <c r="M215" s="37">
        <v>321762</v>
      </c>
      <c r="N215" s="37">
        <v>1102091</v>
      </c>
      <c r="O215" s="41">
        <v>557153</v>
      </c>
      <c r="P215" s="37">
        <v>428809</v>
      </c>
      <c r="Q215" s="37">
        <v>348314</v>
      </c>
      <c r="R215" s="37">
        <v>351315</v>
      </c>
      <c r="S215" s="37">
        <v>1390344</v>
      </c>
      <c r="T215" s="37">
        <v>76332</v>
      </c>
      <c r="U215" s="37">
        <v>366805</v>
      </c>
      <c r="V215" s="37">
        <v>441126</v>
      </c>
      <c r="W215" s="37">
        <v>373968</v>
      </c>
      <c r="X215" s="37">
        <v>416699</v>
      </c>
      <c r="Y215" s="37">
        <v>428442</v>
      </c>
      <c r="Z215" s="42">
        <v>210810</v>
      </c>
      <c r="AA215" s="41">
        <v>5560</v>
      </c>
      <c r="AB215" s="37">
        <v>1331</v>
      </c>
      <c r="AC215" s="37">
        <v>1386</v>
      </c>
      <c r="AD215" s="37">
        <v>-40908</v>
      </c>
      <c r="AE215" s="37">
        <v>4550</v>
      </c>
      <c r="AF215" s="37">
        <v>3581</v>
      </c>
      <c r="AG215" s="37">
        <v>3455</v>
      </c>
      <c r="AH215" s="37">
        <v>12596</v>
      </c>
      <c r="AI215" s="37">
        <v>503241</v>
      </c>
      <c r="AJ215" s="37">
        <v>93067</v>
      </c>
      <c r="AK215" s="37">
        <v>430106</v>
      </c>
      <c r="AL215" s="42">
        <v>8646</v>
      </c>
      <c r="AO215" s="18"/>
    </row>
    <row r="216" spans="1:41" ht="14.25">
      <c r="A216" s="6">
        <v>630</v>
      </c>
      <c r="B216" s="11" t="s">
        <v>214</v>
      </c>
      <c r="C216" s="37">
        <v>360631</v>
      </c>
      <c r="D216" s="37">
        <v>406580</v>
      </c>
      <c r="E216" s="37">
        <v>340214</v>
      </c>
      <c r="F216" s="37">
        <v>338846</v>
      </c>
      <c r="G216" s="37">
        <v>376374</v>
      </c>
      <c r="H216" s="37">
        <v>329653</v>
      </c>
      <c r="I216" s="37">
        <v>374388</v>
      </c>
      <c r="J216" s="37">
        <v>350912</v>
      </c>
      <c r="K216" s="37">
        <v>320859</v>
      </c>
      <c r="L216" s="37">
        <v>320732</v>
      </c>
      <c r="M216" s="37">
        <v>-98179</v>
      </c>
      <c r="N216" s="37">
        <v>256012</v>
      </c>
      <c r="O216" s="41">
        <v>50162</v>
      </c>
      <c r="P216" s="37">
        <v>38283</v>
      </c>
      <c r="Q216" s="37">
        <v>31270</v>
      </c>
      <c r="R216" s="37">
        <v>31499</v>
      </c>
      <c r="S216" s="37">
        <v>114980</v>
      </c>
      <c r="T216" s="37">
        <v>12587</v>
      </c>
      <c r="U216" s="37">
        <v>33308</v>
      </c>
      <c r="V216" s="37">
        <v>39290</v>
      </c>
      <c r="W216" s="37">
        <v>31160</v>
      </c>
      <c r="X216" s="37">
        <v>37086</v>
      </c>
      <c r="Y216" s="37">
        <v>37868</v>
      </c>
      <c r="Z216" s="42">
        <v>20389</v>
      </c>
      <c r="AA216" s="41">
        <v>1830</v>
      </c>
      <c r="AB216" s="37">
        <v>447</v>
      </c>
      <c r="AC216" s="37">
        <v>3081</v>
      </c>
      <c r="AD216" s="37">
        <v>3389</v>
      </c>
      <c r="AE216" s="37">
        <v>1504</v>
      </c>
      <c r="AF216" s="37">
        <v>1178</v>
      </c>
      <c r="AG216" s="37">
        <v>1142</v>
      </c>
      <c r="AH216" s="37">
        <v>4141</v>
      </c>
      <c r="AI216" s="37">
        <v>173445</v>
      </c>
      <c r="AJ216" s="37">
        <v>31986</v>
      </c>
      <c r="AK216" s="37">
        <v>147802</v>
      </c>
      <c r="AL216" s="42">
        <v>2979</v>
      </c>
      <c r="AO216" s="18"/>
    </row>
    <row r="217" spans="1:41" ht="14.25">
      <c r="A217" s="6">
        <v>631</v>
      </c>
      <c r="B217" s="11" t="s">
        <v>215</v>
      </c>
      <c r="C217" s="37">
        <v>673045</v>
      </c>
      <c r="D217" s="37">
        <v>766181</v>
      </c>
      <c r="E217" s="37">
        <v>632087</v>
      </c>
      <c r="F217" s="37">
        <v>667386</v>
      </c>
      <c r="G217" s="37">
        <v>711074</v>
      </c>
      <c r="H217" s="37">
        <v>622840</v>
      </c>
      <c r="I217" s="37">
        <v>707430</v>
      </c>
      <c r="J217" s="37">
        <v>663046</v>
      </c>
      <c r="K217" s="37">
        <v>606233</v>
      </c>
      <c r="L217" s="37">
        <v>605960</v>
      </c>
      <c r="M217" s="37">
        <v>-66083</v>
      </c>
      <c r="N217" s="37">
        <v>403923</v>
      </c>
      <c r="O217" s="41">
        <v>28205</v>
      </c>
      <c r="P217" s="37">
        <v>21835</v>
      </c>
      <c r="Q217" s="37">
        <v>17577</v>
      </c>
      <c r="R217" s="37">
        <v>17485</v>
      </c>
      <c r="S217" s="37">
        <v>58207</v>
      </c>
      <c r="T217" s="37">
        <v>8645</v>
      </c>
      <c r="U217" s="37">
        <v>19172</v>
      </c>
      <c r="V217" s="37">
        <v>21775</v>
      </c>
      <c r="W217" s="37">
        <v>18563</v>
      </c>
      <c r="X217" s="37">
        <v>20810</v>
      </c>
      <c r="Y217" s="37">
        <v>20923</v>
      </c>
      <c r="Z217" s="42">
        <v>12461</v>
      </c>
      <c r="AA217" s="41">
        <v>2563</v>
      </c>
      <c r="AB217" s="37">
        <v>625</v>
      </c>
      <c r="AC217" s="37">
        <v>2549</v>
      </c>
      <c r="AD217" s="37">
        <v>5593</v>
      </c>
      <c r="AE217" s="37">
        <v>2105</v>
      </c>
      <c r="AF217" s="37">
        <v>1640</v>
      </c>
      <c r="AG217" s="37">
        <v>1603</v>
      </c>
      <c r="AH217" s="37">
        <v>5787</v>
      </c>
      <c r="AI217" s="37">
        <v>240411</v>
      </c>
      <c r="AJ217" s="37">
        <v>44362</v>
      </c>
      <c r="AK217" s="37">
        <v>204987</v>
      </c>
      <c r="AL217" s="42">
        <v>4132</v>
      </c>
      <c r="AO217" s="18"/>
    </row>
    <row r="218" spans="1:41" ht="14.25">
      <c r="A218" s="6">
        <v>635</v>
      </c>
      <c r="B218" s="11" t="s">
        <v>216</v>
      </c>
      <c r="C218" s="37">
        <v>1790313</v>
      </c>
      <c r="D218" s="37">
        <v>2016581</v>
      </c>
      <c r="E218" s="37">
        <v>1714593</v>
      </c>
      <c r="F218" s="37">
        <v>1669546</v>
      </c>
      <c r="G218" s="37">
        <v>1866963</v>
      </c>
      <c r="H218" s="37">
        <v>1635171</v>
      </c>
      <c r="I218" s="37">
        <v>1857080</v>
      </c>
      <c r="J218" s="37">
        <v>1740620</v>
      </c>
      <c r="K218" s="37">
        <v>1591542</v>
      </c>
      <c r="L218" s="37">
        <v>1590938</v>
      </c>
      <c r="M218" s="37">
        <v>399373</v>
      </c>
      <c r="N218" s="37">
        <v>1757522</v>
      </c>
      <c r="O218" s="41">
        <v>119857</v>
      </c>
      <c r="P218" s="37">
        <v>94032</v>
      </c>
      <c r="Q218" s="37">
        <v>75957</v>
      </c>
      <c r="R218" s="37">
        <v>76323</v>
      </c>
      <c r="S218" s="37">
        <v>278182</v>
      </c>
      <c r="T218" s="37">
        <v>30182</v>
      </c>
      <c r="U218" s="37">
        <v>81371</v>
      </c>
      <c r="V218" s="37">
        <v>95338</v>
      </c>
      <c r="W218" s="37">
        <v>83981</v>
      </c>
      <c r="X218" s="37">
        <v>90977</v>
      </c>
      <c r="Y218" s="37">
        <v>92590</v>
      </c>
      <c r="Z218" s="42">
        <v>50381</v>
      </c>
      <c r="AA218" s="41">
        <v>10883</v>
      </c>
      <c r="AB218" s="37">
        <v>2624</v>
      </c>
      <c r="AC218" s="37">
        <v>8114</v>
      </c>
      <c r="AD218" s="37">
        <v>16196</v>
      </c>
      <c r="AE218" s="37">
        <v>8930</v>
      </c>
      <c r="AF218" s="37">
        <v>7024</v>
      </c>
      <c r="AG218" s="37">
        <v>6734</v>
      </c>
      <c r="AH218" s="37">
        <v>24643</v>
      </c>
      <c r="AI218" s="37">
        <v>1027014</v>
      </c>
      <c r="AJ218" s="37">
        <v>189430</v>
      </c>
      <c r="AK218" s="37">
        <v>875397</v>
      </c>
      <c r="AL218" s="42">
        <v>17617</v>
      </c>
      <c r="AO218" s="18"/>
    </row>
    <row r="219" spans="1:41" ht="14.25">
      <c r="A219" s="6">
        <v>636</v>
      </c>
      <c r="B219" s="11" t="s">
        <v>217</v>
      </c>
      <c r="C219" s="37">
        <v>2214768</v>
      </c>
      <c r="D219" s="37">
        <v>2513235</v>
      </c>
      <c r="E219" s="37">
        <v>2126992</v>
      </c>
      <c r="F219" s="37">
        <v>2155288</v>
      </c>
      <c r="G219" s="37">
        <v>2329371</v>
      </c>
      <c r="H219" s="37">
        <v>2040195</v>
      </c>
      <c r="I219" s="37">
        <v>2317294</v>
      </c>
      <c r="J219" s="37">
        <v>2171850</v>
      </c>
      <c r="K219" s="37">
        <v>1985774</v>
      </c>
      <c r="L219" s="37">
        <v>1984937</v>
      </c>
      <c r="M219" s="37">
        <v>51931</v>
      </c>
      <c r="N219" s="37">
        <v>2076980</v>
      </c>
      <c r="O219" s="41">
        <v>149091</v>
      </c>
      <c r="P219" s="37">
        <v>117712</v>
      </c>
      <c r="Q219" s="37">
        <v>95096</v>
      </c>
      <c r="R219" s="37">
        <v>95440</v>
      </c>
      <c r="S219" s="37">
        <v>341032</v>
      </c>
      <c r="T219" s="37">
        <v>41313</v>
      </c>
      <c r="U219" s="37">
        <v>102268</v>
      </c>
      <c r="V219" s="37">
        <v>119054</v>
      </c>
      <c r="W219" s="37">
        <v>102725</v>
      </c>
      <c r="X219" s="37">
        <v>113602</v>
      </c>
      <c r="Y219" s="37">
        <v>115340</v>
      </c>
      <c r="Z219" s="42">
        <v>64168</v>
      </c>
      <c r="AA219" s="41">
        <v>7167</v>
      </c>
      <c r="AB219" s="37">
        <v>1675</v>
      </c>
      <c r="AC219" s="37">
        <v>12458</v>
      </c>
      <c r="AD219" s="37">
        <v>-1836</v>
      </c>
      <c r="AE219" s="37">
        <v>5853</v>
      </c>
      <c r="AF219" s="37">
        <v>4643</v>
      </c>
      <c r="AG219" s="37">
        <v>4327</v>
      </c>
      <c r="AH219" s="37">
        <v>16233</v>
      </c>
      <c r="AI219" s="37">
        <v>738935</v>
      </c>
      <c r="AJ219" s="37">
        <v>135569</v>
      </c>
      <c r="AK219" s="37">
        <v>626505</v>
      </c>
      <c r="AL219" s="42">
        <v>12610</v>
      </c>
      <c r="AO219" s="18"/>
    </row>
    <row r="220" spans="1:41" ht="14.25">
      <c r="A220" s="6">
        <v>678</v>
      </c>
      <c r="B220" s="11" t="s">
        <v>218</v>
      </c>
      <c r="C220" s="37">
        <v>7823771</v>
      </c>
      <c r="D220" s="37">
        <v>8776106</v>
      </c>
      <c r="E220" s="37">
        <v>7178325</v>
      </c>
      <c r="F220" s="37">
        <v>7557305</v>
      </c>
      <c r="G220" s="37">
        <v>8090076</v>
      </c>
      <c r="H220" s="37">
        <v>7085397</v>
      </c>
      <c r="I220" s="37">
        <v>8046109</v>
      </c>
      <c r="J220" s="37">
        <v>7541677</v>
      </c>
      <c r="K220" s="37">
        <v>6895703</v>
      </c>
      <c r="L220" s="37">
        <v>6893519</v>
      </c>
      <c r="M220" s="37">
        <v>166947</v>
      </c>
      <c r="N220" s="37">
        <v>6665238</v>
      </c>
      <c r="O220" s="41">
        <v>448044</v>
      </c>
      <c r="P220" s="37">
        <v>280094</v>
      </c>
      <c r="Q220" s="37">
        <v>192795</v>
      </c>
      <c r="R220" s="37">
        <v>180271</v>
      </c>
      <c r="S220" s="37">
        <v>719634</v>
      </c>
      <c r="T220" s="37">
        <v>71540</v>
      </c>
      <c r="U220" s="37">
        <v>246618</v>
      </c>
      <c r="V220" s="37">
        <v>234726</v>
      </c>
      <c r="W220" s="37">
        <v>191906</v>
      </c>
      <c r="X220" s="37">
        <v>220034</v>
      </c>
      <c r="Y220" s="37">
        <v>196111</v>
      </c>
      <c r="Z220" s="42">
        <v>104606</v>
      </c>
      <c r="AA220" s="41">
        <v>28908</v>
      </c>
      <c r="AB220" s="37">
        <v>6898</v>
      </c>
      <c r="AC220" s="37">
        <v>51466</v>
      </c>
      <c r="AD220" s="37">
        <v>149108</v>
      </c>
      <c r="AE220" s="37">
        <v>23743</v>
      </c>
      <c r="AF220" s="37">
        <v>18312</v>
      </c>
      <c r="AG220" s="37">
        <v>17982</v>
      </c>
      <c r="AH220" s="37">
        <v>64994</v>
      </c>
      <c r="AI220" s="37">
        <v>2881900</v>
      </c>
      <c r="AJ220" s="37">
        <v>529784</v>
      </c>
      <c r="AK220" s="37">
        <v>2447859</v>
      </c>
      <c r="AL220" s="42">
        <v>49404</v>
      </c>
      <c r="AO220" s="18"/>
    </row>
    <row r="221" spans="1:41" ht="14.25">
      <c r="A221" s="6">
        <v>710</v>
      </c>
      <c r="B221" s="11" t="s">
        <v>219</v>
      </c>
      <c r="C221" s="37">
        <v>9406507</v>
      </c>
      <c r="D221" s="37">
        <v>10516474</v>
      </c>
      <c r="E221" s="37">
        <v>8724413</v>
      </c>
      <c r="F221" s="37">
        <v>8906651</v>
      </c>
      <c r="G221" s="37">
        <v>9689127</v>
      </c>
      <c r="H221" s="37">
        <v>8485676</v>
      </c>
      <c r="I221" s="37">
        <v>9635879</v>
      </c>
      <c r="J221" s="37">
        <v>9032051</v>
      </c>
      <c r="K221" s="37">
        <v>8258598</v>
      </c>
      <c r="L221" s="37">
        <v>8255945</v>
      </c>
      <c r="M221" s="37">
        <v>235857</v>
      </c>
      <c r="N221" s="37">
        <v>8351628</v>
      </c>
      <c r="O221" s="41">
        <v>342618</v>
      </c>
      <c r="P221" s="37">
        <v>265885</v>
      </c>
      <c r="Q221" s="37">
        <v>204922</v>
      </c>
      <c r="R221" s="37">
        <v>204455</v>
      </c>
      <c r="S221" s="37">
        <v>840346</v>
      </c>
      <c r="T221" s="37">
        <v>56627</v>
      </c>
      <c r="U221" s="37">
        <v>226440</v>
      </c>
      <c r="V221" s="37">
        <v>259115</v>
      </c>
      <c r="W221" s="37">
        <v>234804</v>
      </c>
      <c r="X221" s="37">
        <v>245406</v>
      </c>
      <c r="Y221" s="37">
        <v>245143</v>
      </c>
      <c r="Z221" s="42">
        <v>117671</v>
      </c>
      <c r="AA221" s="41">
        <v>51253</v>
      </c>
      <c r="AB221" s="37">
        <v>11950</v>
      </c>
      <c r="AC221" s="37">
        <v>2577</v>
      </c>
      <c r="AD221" s="37">
        <v>-303</v>
      </c>
      <c r="AE221" s="37">
        <v>41886</v>
      </c>
      <c r="AF221" s="37">
        <v>33361</v>
      </c>
      <c r="AG221" s="37">
        <v>30932</v>
      </c>
      <c r="AH221" s="37">
        <v>116368</v>
      </c>
      <c r="AI221" s="37">
        <v>4876772</v>
      </c>
      <c r="AJ221" s="37">
        <v>898868</v>
      </c>
      <c r="AK221" s="37">
        <v>4154713</v>
      </c>
      <c r="AL221" s="42">
        <v>83297</v>
      </c>
      <c r="AO221" s="18"/>
    </row>
    <row r="222" spans="1:41" ht="14.25">
      <c r="A222" s="6">
        <v>680</v>
      </c>
      <c r="B222" s="11" t="s">
        <v>220</v>
      </c>
      <c r="C222" s="37">
        <v>7984966</v>
      </c>
      <c r="D222" s="37">
        <v>9028630</v>
      </c>
      <c r="E222" s="37">
        <v>7495007</v>
      </c>
      <c r="F222" s="37">
        <v>7761260</v>
      </c>
      <c r="G222" s="37">
        <v>8343100</v>
      </c>
      <c r="H222" s="37">
        <v>7307041</v>
      </c>
      <c r="I222" s="37">
        <v>8298987</v>
      </c>
      <c r="J222" s="37">
        <v>7778178</v>
      </c>
      <c r="K222" s="37">
        <v>7111828</v>
      </c>
      <c r="L222" s="37">
        <v>7109021</v>
      </c>
      <c r="M222" s="37">
        <v>486876</v>
      </c>
      <c r="N222" s="37">
        <v>6686106</v>
      </c>
      <c r="O222" s="41">
        <v>527411</v>
      </c>
      <c r="P222" s="37">
        <v>417262</v>
      </c>
      <c r="Q222" s="37">
        <v>323231</v>
      </c>
      <c r="R222" s="37">
        <v>322926</v>
      </c>
      <c r="S222" s="37">
        <v>1316284</v>
      </c>
      <c r="T222" s="37">
        <v>96280</v>
      </c>
      <c r="U222" s="37">
        <v>356355</v>
      </c>
      <c r="V222" s="37">
        <v>408640</v>
      </c>
      <c r="W222" s="37">
        <v>320932</v>
      </c>
      <c r="X222" s="37">
        <v>383771</v>
      </c>
      <c r="Y222" s="37">
        <v>383753</v>
      </c>
      <c r="Z222" s="42">
        <v>185094</v>
      </c>
      <c r="AA222" s="41">
        <v>37406</v>
      </c>
      <c r="AB222" s="37">
        <v>8755</v>
      </c>
      <c r="AC222" s="37">
        <v>-21840</v>
      </c>
      <c r="AD222" s="37">
        <v>138003</v>
      </c>
      <c r="AE222" s="37">
        <v>30633</v>
      </c>
      <c r="AF222" s="37">
        <v>24024</v>
      </c>
      <c r="AG222" s="37">
        <v>22881</v>
      </c>
      <c r="AH222" s="37">
        <v>84584</v>
      </c>
      <c r="AI222" s="37">
        <v>3591644</v>
      </c>
      <c r="AJ222" s="37">
        <v>661678</v>
      </c>
      <c r="AK222" s="37">
        <v>3057997</v>
      </c>
      <c r="AL222" s="42">
        <v>61447</v>
      </c>
      <c r="AO222" s="18"/>
    </row>
    <row r="223" spans="1:41" ht="14.25">
      <c r="A223" s="6">
        <v>681</v>
      </c>
      <c r="B223" s="11" t="s">
        <v>221</v>
      </c>
      <c r="C223" s="37">
        <v>864494</v>
      </c>
      <c r="D223" s="37">
        <v>968765</v>
      </c>
      <c r="E223" s="37">
        <v>783913</v>
      </c>
      <c r="F223" s="37">
        <v>806617</v>
      </c>
      <c r="G223" s="37">
        <v>891326</v>
      </c>
      <c r="H223" s="37">
        <v>780625</v>
      </c>
      <c r="I223" s="37">
        <v>886429</v>
      </c>
      <c r="J223" s="37">
        <v>830866</v>
      </c>
      <c r="K223" s="37">
        <v>759692</v>
      </c>
      <c r="L223" s="37">
        <v>759467</v>
      </c>
      <c r="M223" s="37">
        <v>-144686</v>
      </c>
      <c r="N223" s="37">
        <v>494093</v>
      </c>
      <c r="O223" s="41">
        <v>102926</v>
      </c>
      <c r="P223" s="37">
        <v>79369</v>
      </c>
      <c r="Q223" s="37">
        <v>63723</v>
      </c>
      <c r="R223" s="37">
        <v>64148</v>
      </c>
      <c r="S223" s="37">
        <v>245775</v>
      </c>
      <c r="T223" s="37">
        <v>23349</v>
      </c>
      <c r="U223" s="37">
        <v>68501</v>
      </c>
      <c r="V223" s="37">
        <v>80412</v>
      </c>
      <c r="W223" s="37">
        <v>72515</v>
      </c>
      <c r="X223" s="37">
        <v>76822</v>
      </c>
      <c r="Y223" s="37">
        <v>78096</v>
      </c>
      <c r="Z223" s="42">
        <v>40516</v>
      </c>
      <c r="AA223" s="41">
        <v>5108</v>
      </c>
      <c r="AB223" s="37">
        <v>1174</v>
      </c>
      <c r="AC223" s="37">
        <v>6373</v>
      </c>
      <c r="AD223" s="37">
        <v>7273</v>
      </c>
      <c r="AE223" s="37">
        <v>4174</v>
      </c>
      <c r="AF223" s="37">
        <v>3323</v>
      </c>
      <c r="AG223" s="37">
        <v>3062</v>
      </c>
      <c r="AH223" s="37">
        <v>11600</v>
      </c>
      <c r="AI223" s="37">
        <v>479202</v>
      </c>
      <c r="AJ223" s="37">
        <v>88395</v>
      </c>
      <c r="AK223" s="37">
        <v>408612</v>
      </c>
      <c r="AL223" s="42">
        <v>8176</v>
      </c>
      <c r="AO223" s="18"/>
    </row>
    <row r="224" spans="1:41" ht="14.25">
      <c r="A224" s="6">
        <v>683</v>
      </c>
      <c r="B224" s="11" t="s">
        <v>222</v>
      </c>
      <c r="C224" s="37">
        <v>819713</v>
      </c>
      <c r="D224" s="37">
        <v>918793</v>
      </c>
      <c r="E224" s="37">
        <v>754240</v>
      </c>
      <c r="F224" s="37">
        <v>759571</v>
      </c>
      <c r="G224" s="37">
        <v>848803</v>
      </c>
      <c r="H224" s="37">
        <v>743403</v>
      </c>
      <c r="I224" s="37">
        <v>844220</v>
      </c>
      <c r="J224" s="37">
        <v>791303</v>
      </c>
      <c r="K224" s="37">
        <v>723536</v>
      </c>
      <c r="L224" s="37">
        <v>723297</v>
      </c>
      <c r="M224" s="37">
        <v>-86183</v>
      </c>
      <c r="N224" s="37">
        <v>513040</v>
      </c>
      <c r="O224" s="41">
        <v>55856</v>
      </c>
      <c r="P224" s="37">
        <v>42825</v>
      </c>
      <c r="Q224" s="37">
        <v>33473</v>
      </c>
      <c r="R224" s="37">
        <v>33448</v>
      </c>
      <c r="S224" s="37">
        <v>135165</v>
      </c>
      <c r="T224" s="37">
        <v>9381</v>
      </c>
      <c r="U224" s="37">
        <v>36678</v>
      </c>
      <c r="V224" s="37">
        <v>42275</v>
      </c>
      <c r="W224" s="37">
        <v>35058</v>
      </c>
      <c r="X224" s="37">
        <v>39864</v>
      </c>
      <c r="Y224" s="37">
        <v>40022</v>
      </c>
      <c r="Z224" s="42">
        <v>19521</v>
      </c>
      <c r="AA224" s="41">
        <v>3713</v>
      </c>
      <c r="AB224" s="37">
        <v>875</v>
      </c>
      <c r="AC224" s="37">
        <v>4451</v>
      </c>
      <c r="AD224" s="37">
        <v>1147</v>
      </c>
      <c r="AE224" s="37">
        <v>3029</v>
      </c>
      <c r="AF224" s="37">
        <v>2386</v>
      </c>
      <c r="AG224" s="37">
        <v>2251</v>
      </c>
      <c r="AH224" s="37">
        <v>8380</v>
      </c>
      <c r="AI224" s="37">
        <v>352638</v>
      </c>
      <c r="AJ224" s="37">
        <v>64994</v>
      </c>
      <c r="AK224" s="37">
        <v>300393</v>
      </c>
      <c r="AL224" s="42">
        <v>6029</v>
      </c>
      <c r="AO224" s="18"/>
    </row>
    <row r="225" spans="1:41" ht="14.25">
      <c r="A225" s="6">
        <v>684</v>
      </c>
      <c r="B225" s="11" t="s">
        <v>223</v>
      </c>
      <c r="C225" s="37">
        <v>12790005</v>
      </c>
      <c r="D225" s="37">
        <v>14886422</v>
      </c>
      <c r="E225" s="37">
        <v>12670540</v>
      </c>
      <c r="F225" s="37">
        <v>13113106</v>
      </c>
      <c r="G225" s="37">
        <v>13910521</v>
      </c>
      <c r="H225" s="37">
        <v>12186282</v>
      </c>
      <c r="I225" s="37">
        <v>13844692</v>
      </c>
      <c r="J225" s="37">
        <v>12974873</v>
      </c>
      <c r="K225" s="37">
        <v>11862098</v>
      </c>
      <c r="L225" s="37">
        <v>11855299</v>
      </c>
      <c r="M225" s="37">
        <v>2055756</v>
      </c>
      <c r="N225" s="37">
        <v>13174064</v>
      </c>
      <c r="O225" s="41">
        <v>2001682</v>
      </c>
      <c r="P225" s="37">
        <v>1618855</v>
      </c>
      <c r="Q225" s="37">
        <v>1304586</v>
      </c>
      <c r="R225" s="37">
        <v>1310054</v>
      </c>
      <c r="S225" s="37">
        <v>4838263</v>
      </c>
      <c r="T225" s="37">
        <v>392560</v>
      </c>
      <c r="U225" s="37">
        <v>1383354</v>
      </c>
      <c r="V225" s="37">
        <v>1639652</v>
      </c>
      <c r="W225" s="37">
        <v>1407209</v>
      </c>
      <c r="X225" s="37">
        <v>1556566</v>
      </c>
      <c r="Y225" s="37">
        <v>1592156</v>
      </c>
      <c r="Z225" s="42">
        <v>846530</v>
      </c>
      <c r="AA225" s="41">
        <v>34584</v>
      </c>
      <c r="AB225" s="37">
        <v>8290</v>
      </c>
      <c r="AC225" s="37">
        <v>44774</v>
      </c>
      <c r="AD225" s="37">
        <v>93632</v>
      </c>
      <c r="AE225" s="37">
        <v>28368</v>
      </c>
      <c r="AF225" s="37">
        <v>22434</v>
      </c>
      <c r="AG225" s="37">
        <v>21269</v>
      </c>
      <c r="AH225" s="37">
        <v>78466</v>
      </c>
      <c r="AI225" s="37">
        <v>3259854</v>
      </c>
      <c r="AJ225" s="37">
        <v>601307</v>
      </c>
      <c r="AK225" s="37">
        <v>2778946</v>
      </c>
      <c r="AL225" s="42">
        <v>55860</v>
      </c>
      <c r="AO225" s="18"/>
    </row>
    <row r="226" spans="1:41" ht="14.25">
      <c r="A226" s="6">
        <v>686</v>
      </c>
      <c r="B226" s="11" t="s">
        <v>224</v>
      </c>
      <c r="C226" s="37">
        <v>831088</v>
      </c>
      <c r="D226" s="37">
        <v>929928</v>
      </c>
      <c r="E226" s="37">
        <v>786367</v>
      </c>
      <c r="F226" s="37">
        <v>758797</v>
      </c>
      <c r="G226" s="37">
        <v>858181</v>
      </c>
      <c r="H226" s="37">
        <v>751575</v>
      </c>
      <c r="I226" s="37">
        <v>853520</v>
      </c>
      <c r="J226" s="37">
        <v>800003</v>
      </c>
      <c r="K226" s="37">
        <v>731511</v>
      </c>
      <c r="L226" s="37">
        <v>731251</v>
      </c>
      <c r="M226" s="37">
        <v>63803</v>
      </c>
      <c r="N226" s="37">
        <v>663681</v>
      </c>
      <c r="O226" s="41">
        <v>68851</v>
      </c>
      <c r="P226" s="37">
        <v>53055</v>
      </c>
      <c r="Q226" s="37">
        <v>42305</v>
      </c>
      <c r="R226" s="37">
        <v>42321</v>
      </c>
      <c r="S226" s="37">
        <v>158556</v>
      </c>
      <c r="T226" s="37">
        <v>15103</v>
      </c>
      <c r="U226" s="37">
        <v>45847</v>
      </c>
      <c r="V226" s="37">
        <v>53089</v>
      </c>
      <c r="W226" s="37">
        <v>47292</v>
      </c>
      <c r="X226" s="37">
        <v>50561</v>
      </c>
      <c r="Y226" s="37">
        <v>51097</v>
      </c>
      <c r="Z226" s="42">
        <v>27160</v>
      </c>
      <c r="AA226" s="41">
        <v>5493</v>
      </c>
      <c r="AB226" s="37">
        <v>1312</v>
      </c>
      <c r="AC226" s="37">
        <v>5792</v>
      </c>
      <c r="AD226" s="37">
        <v>5214</v>
      </c>
      <c r="AE226" s="37">
        <v>4490</v>
      </c>
      <c r="AF226" s="37">
        <v>3440</v>
      </c>
      <c r="AG226" s="37">
        <v>3400</v>
      </c>
      <c r="AH226" s="37">
        <v>12293</v>
      </c>
      <c r="AI226" s="37">
        <v>520845</v>
      </c>
      <c r="AJ226" s="37">
        <v>96014</v>
      </c>
      <c r="AK226" s="37">
        <v>443664</v>
      </c>
      <c r="AL226" s="42">
        <v>8937</v>
      </c>
      <c r="AO226" s="18"/>
    </row>
    <row r="227" spans="1:41" ht="14.25">
      <c r="A227" s="6">
        <v>687</v>
      </c>
      <c r="B227" s="11" t="s">
        <v>225</v>
      </c>
      <c r="C227" s="37">
        <v>366361</v>
      </c>
      <c r="D227" s="37">
        <v>407212</v>
      </c>
      <c r="E227" s="37">
        <v>336125</v>
      </c>
      <c r="F227" s="37">
        <v>338413</v>
      </c>
      <c r="G227" s="37">
        <v>376724</v>
      </c>
      <c r="H227" s="37">
        <v>329928</v>
      </c>
      <c r="I227" s="37">
        <v>374669</v>
      </c>
      <c r="J227" s="37">
        <v>351190</v>
      </c>
      <c r="K227" s="37">
        <v>321134</v>
      </c>
      <c r="L227" s="37">
        <v>321035</v>
      </c>
      <c r="M227" s="37">
        <v>437</v>
      </c>
      <c r="N227" s="37">
        <v>294891</v>
      </c>
      <c r="O227" s="41">
        <v>126550</v>
      </c>
      <c r="P227" s="37">
        <v>96105</v>
      </c>
      <c r="Q227" s="37">
        <v>77424</v>
      </c>
      <c r="R227" s="37">
        <v>77832</v>
      </c>
      <c r="S227" s="37">
        <v>297376</v>
      </c>
      <c r="T227" s="37">
        <v>27843</v>
      </c>
      <c r="U227" s="37">
        <v>83317</v>
      </c>
      <c r="V227" s="37">
        <v>97553</v>
      </c>
      <c r="W227" s="37">
        <v>83193</v>
      </c>
      <c r="X227" s="37">
        <v>92554</v>
      </c>
      <c r="Y227" s="37">
        <v>93997</v>
      </c>
      <c r="Z227" s="42">
        <v>48737</v>
      </c>
      <c r="AA227" s="41">
        <v>1645</v>
      </c>
      <c r="AB227" s="37">
        <v>403</v>
      </c>
      <c r="AC227" s="37">
        <v>1717</v>
      </c>
      <c r="AD227" s="37">
        <v>2973</v>
      </c>
      <c r="AE227" s="37">
        <v>1352</v>
      </c>
      <c r="AF227" s="37">
        <v>1055</v>
      </c>
      <c r="AG227" s="37">
        <v>1031</v>
      </c>
      <c r="AH227" s="37">
        <v>3717</v>
      </c>
      <c r="AI227" s="37">
        <v>156468</v>
      </c>
      <c r="AJ227" s="37">
        <v>28849</v>
      </c>
      <c r="AK227" s="37">
        <v>133301</v>
      </c>
      <c r="AL227" s="42">
        <v>2689</v>
      </c>
      <c r="AO227" s="18"/>
    </row>
    <row r="228" spans="1:41" ht="14.25">
      <c r="A228" s="6">
        <v>689</v>
      </c>
      <c r="B228" s="11" t="s">
        <v>226</v>
      </c>
      <c r="C228" s="37">
        <v>1014091</v>
      </c>
      <c r="D228" s="37">
        <v>1129114</v>
      </c>
      <c r="E228" s="37">
        <v>926025</v>
      </c>
      <c r="F228" s="37">
        <v>972546</v>
      </c>
      <c r="G228" s="37">
        <v>1042350</v>
      </c>
      <c r="H228" s="37">
        <v>912904</v>
      </c>
      <c r="I228" s="37">
        <v>1036629</v>
      </c>
      <c r="J228" s="37">
        <v>971703</v>
      </c>
      <c r="K228" s="37">
        <v>888525</v>
      </c>
      <c r="L228" s="37">
        <v>888246</v>
      </c>
      <c r="M228" s="37">
        <v>8998</v>
      </c>
      <c r="N228" s="37">
        <v>755665</v>
      </c>
      <c r="O228" s="41">
        <v>103888</v>
      </c>
      <c r="P228" s="37">
        <v>84661</v>
      </c>
      <c r="Q228" s="37">
        <v>73374</v>
      </c>
      <c r="R228" s="37">
        <v>73895</v>
      </c>
      <c r="S228" s="37">
        <v>198197</v>
      </c>
      <c r="T228" s="37">
        <v>46123</v>
      </c>
      <c r="U228" s="37">
        <v>75667</v>
      </c>
      <c r="V228" s="37">
        <v>90031</v>
      </c>
      <c r="W228" s="37">
        <v>75323</v>
      </c>
      <c r="X228" s="37">
        <v>87031</v>
      </c>
      <c r="Y228" s="37">
        <v>90409</v>
      </c>
      <c r="Z228" s="42">
        <v>61498</v>
      </c>
      <c r="AA228" s="41">
        <v>3571</v>
      </c>
      <c r="AB228" s="37">
        <v>886</v>
      </c>
      <c r="AC228" s="37">
        <v>6274</v>
      </c>
      <c r="AD228" s="37">
        <v>6113</v>
      </c>
      <c r="AE228" s="37">
        <v>2939</v>
      </c>
      <c r="AF228" s="37">
        <v>2291</v>
      </c>
      <c r="AG228" s="37">
        <v>2255</v>
      </c>
      <c r="AH228" s="37">
        <v>8071</v>
      </c>
      <c r="AI228" s="37">
        <v>340152</v>
      </c>
      <c r="AJ228" s="37">
        <v>62718</v>
      </c>
      <c r="AK228" s="37">
        <v>289774</v>
      </c>
      <c r="AL228" s="42">
        <v>5854</v>
      </c>
      <c r="AO228" s="18"/>
    </row>
    <row r="229" spans="1:41" ht="14.25">
      <c r="A229" s="6">
        <v>691</v>
      </c>
      <c r="B229" s="11" t="s">
        <v>227</v>
      </c>
      <c r="C229" s="37">
        <v>713590</v>
      </c>
      <c r="D229" s="37">
        <v>806106</v>
      </c>
      <c r="E229" s="37">
        <v>668162</v>
      </c>
      <c r="F229" s="37">
        <v>676162</v>
      </c>
      <c r="G229" s="37">
        <v>744589</v>
      </c>
      <c r="H229" s="37">
        <v>652145</v>
      </c>
      <c r="I229" s="37">
        <v>740631</v>
      </c>
      <c r="J229" s="37">
        <v>694183</v>
      </c>
      <c r="K229" s="37">
        <v>634712</v>
      </c>
      <c r="L229" s="37">
        <v>634468</v>
      </c>
      <c r="M229" s="37">
        <v>-356593</v>
      </c>
      <c r="N229" s="37">
        <v>222075</v>
      </c>
      <c r="O229" s="41">
        <v>35403</v>
      </c>
      <c r="P229" s="37">
        <v>27905</v>
      </c>
      <c r="Q229" s="37">
        <v>22446</v>
      </c>
      <c r="R229" s="37">
        <v>22498</v>
      </c>
      <c r="S229" s="37">
        <v>82312</v>
      </c>
      <c r="T229" s="37">
        <v>8985</v>
      </c>
      <c r="U229" s="37">
        <v>24225</v>
      </c>
      <c r="V229" s="37">
        <v>28137</v>
      </c>
      <c r="W229" s="37">
        <v>23935</v>
      </c>
      <c r="X229" s="37">
        <v>26756</v>
      </c>
      <c r="Y229" s="37">
        <v>27106</v>
      </c>
      <c r="Z229" s="42">
        <v>14725</v>
      </c>
      <c r="AA229" s="41">
        <v>3296</v>
      </c>
      <c r="AB229" s="37">
        <v>797</v>
      </c>
      <c r="AC229" s="37">
        <v>3167</v>
      </c>
      <c r="AD229" s="37">
        <v>8221</v>
      </c>
      <c r="AE229" s="37">
        <v>2698</v>
      </c>
      <c r="AF229" s="37">
        <v>2042</v>
      </c>
      <c r="AG229" s="37">
        <v>2063</v>
      </c>
      <c r="AH229" s="37">
        <v>7352</v>
      </c>
      <c r="AI229" s="37">
        <v>318782</v>
      </c>
      <c r="AJ229" s="37">
        <v>58702</v>
      </c>
      <c r="AK229" s="37">
        <v>271211</v>
      </c>
      <c r="AL229" s="42">
        <v>5478</v>
      </c>
      <c r="AO229" s="18"/>
    </row>
    <row r="230" spans="1:41" ht="14.25">
      <c r="A230" s="6">
        <v>694</v>
      </c>
      <c r="B230" s="11" t="s">
        <v>228</v>
      </c>
      <c r="C230" s="37">
        <v>9909709</v>
      </c>
      <c r="D230" s="37">
        <v>11115793</v>
      </c>
      <c r="E230" s="37">
        <v>9234546</v>
      </c>
      <c r="F230" s="37">
        <v>9465274</v>
      </c>
      <c r="G230" s="37">
        <v>10256767</v>
      </c>
      <c r="H230" s="37">
        <v>8982872</v>
      </c>
      <c r="I230" s="37">
        <v>10201205</v>
      </c>
      <c r="J230" s="37">
        <v>9561610</v>
      </c>
      <c r="K230" s="37">
        <v>8742755</v>
      </c>
      <c r="L230" s="37">
        <v>8739716</v>
      </c>
      <c r="M230" s="37">
        <v>-761248</v>
      </c>
      <c r="N230" s="37">
        <v>7981989</v>
      </c>
      <c r="O230" s="41">
        <v>717974</v>
      </c>
      <c r="P230" s="37">
        <v>572487</v>
      </c>
      <c r="Q230" s="37">
        <v>461252</v>
      </c>
      <c r="R230" s="37">
        <v>462653</v>
      </c>
      <c r="S230" s="37">
        <v>1689876</v>
      </c>
      <c r="T230" s="37">
        <v>164792</v>
      </c>
      <c r="U230" s="37">
        <v>493439</v>
      </c>
      <c r="V230" s="37">
        <v>578531</v>
      </c>
      <c r="W230" s="37">
        <v>443482</v>
      </c>
      <c r="X230" s="37">
        <v>545278</v>
      </c>
      <c r="Y230" s="37">
        <v>554833</v>
      </c>
      <c r="Z230" s="42">
        <v>298836</v>
      </c>
      <c r="AA230" s="41">
        <v>47313</v>
      </c>
      <c r="AB230" s="37">
        <v>11469</v>
      </c>
      <c r="AC230" s="37">
        <v>62722</v>
      </c>
      <c r="AD230" s="37">
        <v>132381</v>
      </c>
      <c r="AE230" s="37">
        <v>38771</v>
      </c>
      <c r="AF230" s="37">
        <v>30149</v>
      </c>
      <c r="AG230" s="37">
        <v>29329</v>
      </c>
      <c r="AH230" s="37">
        <v>106638</v>
      </c>
      <c r="AI230" s="37">
        <v>4525886</v>
      </c>
      <c r="AJ230" s="37">
        <v>834083</v>
      </c>
      <c r="AK230" s="37">
        <v>3854134</v>
      </c>
      <c r="AL230" s="42">
        <v>77672</v>
      </c>
      <c r="AO230" s="18"/>
    </row>
    <row r="231" spans="1:41" ht="14.25">
      <c r="A231" s="6">
        <v>697</v>
      </c>
      <c r="B231" s="11" t="s">
        <v>229</v>
      </c>
      <c r="C231" s="37">
        <v>352422</v>
      </c>
      <c r="D231" s="37">
        <v>384504</v>
      </c>
      <c r="E231" s="37">
        <v>317993</v>
      </c>
      <c r="F231" s="37">
        <v>318355</v>
      </c>
      <c r="G231" s="37">
        <v>352074</v>
      </c>
      <c r="H231" s="37">
        <v>308275</v>
      </c>
      <c r="I231" s="37">
        <v>350001</v>
      </c>
      <c r="J231" s="37">
        <v>328079</v>
      </c>
      <c r="K231" s="37">
        <v>300020</v>
      </c>
      <c r="L231" s="37">
        <v>299968</v>
      </c>
      <c r="M231" s="37">
        <v>-30879</v>
      </c>
      <c r="N231" s="37">
        <v>256422</v>
      </c>
      <c r="O231" s="41">
        <v>46120</v>
      </c>
      <c r="P231" s="37">
        <v>35046</v>
      </c>
      <c r="Q231" s="37">
        <v>28116</v>
      </c>
      <c r="R231" s="37">
        <v>28199</v>
      </c>
      <c r="S231" s="37">
        <v>106372</v>
      </c>
      <c r="T231" s="37">
        <v>10116</v>
      </c>
      <c r="U231" s="37">
        <v>30339</v>
      </c>
      <c r="V231" s="37">
        <v>35350</v>
      </c>
      <c r="W231" s="37">
        <v>30155</v>
      </c>
      <c r="X231" s="37">
        <v>33550</v>
      </c>
      <c r="Y231" s="37">
        <v>34002</v>
      </c>
      <c r="Z231" s="42">
        <v>17874</v>
      </c>
      <c r="AA231" s="41">
        <v>3824</v>
      </c>
      <c r="AB231" s="37">
        <v>887</v>
      </c>
      <c r="AC231" s="37">
        <v>5460</v>
      </c>
      <c r="AD231" s="37">
        <v>10724</v>
      </c>
      <c r="AE231" s="37">
        <v>3127</v>
      </c>
      <c r="AF231" s="37">
        <v>2485</v>
      </c>
      <c r="AG231" s="37">
        <v>2304</v>
      </c>
      <c r="AH231" s="37">
        <v>8682</v>
      </c>
      <c r="AI231" s="37">
        <v>394892</v>
      </c>
      <c r="AJ231" s="37">
        <v>72449</v>
      </c>
      <c r="AK231" s="37">
        <v>334818</v>
      </c>
      <c r="AL231" s="42">
        <v>6735</v>
      </c>
      <c r="AO231" s="18"/>
    </row>
    <row r="232" spans="1:41" ht="14.25">
      <c r="A232" s="6">
        <v>698</v>
      </c>
      <c r="B232" s="11" t="s">
        <v>230</v>
      </c>
      <c r="C232" s="37">
        <v>19225138</v>
      </c>
      <c r="D232" s="37">
        <v>21594038</v>
      </c>
      <c r="E232" s="37">
        <v>17877166</v>
      </c>
      <c r="F232" s="37">
        <v>18576571</v>
      </c>
      <c r="G232" s="37">
        <v>19948366</v>
      </c>
      <c r="H232" s="37">
        <v>17470798</v>
      </c>
      <c r="I232" s="37">
        <v>19841361</v>
      </c>
      <c r="J232" s="37">
        <v>18596838</v>
      </c>
      <c r="K232" s="37">
        <v>17004242</v>
      </c>
      <c r="L232" s="37">
        <v>16998168</v>
      </c>
      <c r="M232" s="37">
        <v>1711290</v>
      </c>
      <c r="N232" s="37">
        <v>19541293</v>
      </c>
      <c r="O232" s="41">
        <v>1023170</v>
      </c>
      <c r="P232" s="37">
        <v>809526</v>
      </c>
      <c r="Q232" s="37">
        <v>653278</v>
      </c>
      <c r="R232" s="37">
        <v>656606</v>
      </c>
      <c r="S232" s="37">
        <v>2465408</v>
      </c>
      <c r="T232" s="37">
        <v>232270</v>
      </c>
      <c r="U232" s="37">
        <v>699746</v>
      </c>
      <c r="V232" s="37">
        <v>821815</v>
      </c>
      <c r="W232" s="37">
        <v>705901</v>
      </c>
      <c r="X232" s="37">
        <v>780550</v>
      </c>
      <c r="Y232" s="37">
        <v>794594</v>
      </c>
      <c r="Z232" s="42">
        <v>419183</v>
      </c>
      <c r="AA232" s="41">
        <v>123557</v>
      </c>
      <c r="AB232" s="37">
        <v>28233</v>
      </c>
      <c r="AC232" s="37">
        <v>107655</v>
      </c>
      <c r="AD232" s="37">
        <v>292468</v>
      </c>
      <c r="AE232" s="37">
        <v>100886</v>
      </c>
      <c r="AF232" s="37">
        <v>81006</v>
      </c>
      <c r="AG232" s="37">
        <v>73493</v>
      </c>
      <c r="AH232" s="37">
        <v>281392</v>
      </c>
      <c r="AI232" s="37">
        <v>14303785</v>
      </c>
      <c r="AJ232" s="37">
        <v>2608637</v>
      </c>
      <c r="AK232" s="37">
        <v>12054182</v>
      </c>
      <c r="AL232" s="42">
        <v>243182</v>
      </c>
      <c r="AO232" s="18"/>
    </row>
    <row r="233" spans="1:41" ht="14.25">
      <c r="A233" s="6">
        <v>700</v>
      </c>
      <c r="B233" s="11" t="s">
        <v>231</v>
      </c>
      <c r="C233" s="37">
        <v>1631162</v>
      </c>
      <c r="D233" s="37">
        <v>1831666</v>
      </c>
      <c r="E233" s="37">
        <v>1506984</v>
      </c>
      <c r="F233" s="37">
        <v>1590120</v>
      </c>
      <c r="G233" s="37">
        <v>1698464</v>
      </c>
      <c r="H233" s="37">
        <v>1487562</v>
      </c>
      <c r="I233" s="37">
        <v>1689519</v>
      </c>
      <c r="J233" s="37">
        <v>1583535</v>
      </c>
      <c r="K233" s="37">
        <v>1447965</v>
      </c>
      <c r="L233" s="37">
        <v>1447419</v>
      </c>
      <c r="M233" s="37">
        <v>307722</v>
      </c>
      <c r="N233" s="37">
        <v>1407340</v>
      </c>
      <c r="O233" s="41">
        <v>180640</v>
      </c>
      <c r="P233" s="37">
        <v>139476</v>
      </c>
      <c r="Q233" s="37">
        <v>113840</v>
      </c>
      <c r="R233" s="37">
        <v>114690</v>
      </c>
      <c r="S233" s="37">
        <v>418724</v>
      </c>
      <c r="T233" s="37">
        <v>46278</v>
      </c>
      <c r="U233" s="37">
        <v>121311</v>
      </c>
      <c r="V233" s="37">
        <v>143057</v>
      </c>
      <c r="W233" s="37">
        <v>122153</v>
      </c>
      <c r="X233" s="37">
        <v>136153</v>
      </c>
      <c r="Y233" s="37">
        <v>139049</v>
      </c>
      <c r="Z233" s="42">
        <v>75311</v>
      </c>
      <c r="AA233" s="41">
        <v>8796</v>
      </c>
      <c r="AB233" s="37">
        <v>2072</v>
      </c>
      <c r="AC233" s="37">
        <v>17151</v>
      </c>
      <c r="AD233" s="37">
        <v>16509</v>
      </c>
      <c r="AE233" s="37">
        <v>7185</v>
      </c>
      <c r="AF233" s="37">
        <v>5637</v>
      </c>
      <c r="AG233" s="37">
        <v>5356</v>
      </c>
      <c r="AH233" s="37">
        <v>19842</v>
      </c>
      <c r="AI233" s="37">
        <v>830537</v>
      </c>
      <c r="AJ233" s="37">
        <v>153135</v>
      </c>
      <c r="AK233" s="37">
        <v>707754</v>
      </c>
      <c r="AL233" s="42">
        <v>14209</v>
      </c>
      <c r="AO233" s="18"/>
    </row>
    <row r="234" spans="1:41" ht="14.25">
      <c r="A234" s="6">
        <v>702</v>
      </c>
      <c r="B234" s="11" t="s">
        <v>232</v>
      </c>
      <c r="C234" s="37">
        <v>1283588</v>
      </c>
      <c r="D234" s="37">
        <v>1443212</v>
      </c>
      <c r="E234" s="37">
        <v>1054677</v>
      </c>
      <c r="F234" s="37">
        <v>1307585</v>
      </c>
      <c r="G234" s="37">
        <v>1335977</v>
      </c>
      <c r="H234" s="37">
        <v>1170105</v>
      </c>
      <c r="I234" s="37">
        <v>1328889</v>
      </c>
      <c r="J234" s="37">
        <v>1245554</v>
      </c>
      <c r="K234" s="37">
        <v>1138889</v>
      </c>
      <c r="L234" s="37">
        <v>1138475</v>
      </c>
      <c r="M234" s="37">
        <v>-150305</v>
      </c>
      <c r="N234" s="37">
        <v>769460</v>
      </c>
      <c r="O234" s="41">
        <v>148100</v>
      </c>
      <c r="P234" s="37">
        <v>115417</v>
      </c>
      <c r="Q234" s="37">
        <v>94559</v>
      </c>
      <c r="R234" s="37">
        <v>94928</v>
      </c>
      <c r="S234" s="37">
        <v>329395</v>
      </c>
      <c r="T234" s="37">
        <v>39215</v>
      </c>
      <c r="U234" s="37">
        <v>100522</v>
      </c>
      <c r="V234" s="37">
        <v>118102</v>
      </c>
      <c r="W234" s="37">
        <v>99726</v>
      </c>
      <c r="X234" s="37">
        <v>112545</v>
      </c>
      <c r="Y234" s="37">
        <v>114993</v>
      </c>
      <c r="Z234" s="42">
        <v>65273</v>
      </c>
      <c r="AA234" s="41">
        <v>8012</v>
      </c>
      <c r="AB234" s="37">
        <v>1847</v>
      </c>
      <c r="AC234" s="37">
        <v>12359</v>
      </c>
      <c r="AD234" s="37">
        <v>17528</v>
      </c>
      <c r="AE234" s="37">
        <v>6548</v>
      </c>
      <c r="AF234" s="37">
        <v>5217</v>
      </c>
      <c r="AG234" s="37">
        <v>4811</v>
      </c>
      <c r="AH234" s="37">
        <v>18199</v>
      </c>
      <c r="AI234" s="37">
        <v>761684</v>
      </c>
      <c r="AJ234" s="37">
        <v>140392</v>
      </c>
      <c r="AK234" s="37">
        <v>648950</v>
      </c>
      <c r="AL234" s="42">
        <v>12996</v>
      </c>
      <c r="AO234" s="18"/>
    </row>
    <row r="235" spans="1:41" ht="14.25">
      <c r="A235" s="6">
        <v>704</v>
      </c>
      <c r="B235" s="11" t="s">
        <v>233</v>
      </c>
      <c r="C235" s="37">
        <v>1882974</v>
      </c>
      <c r="D235" s="37">
        <v>2132954</v>
      </c>
      <c r="E235" s="37">
        <v>1799931</v>
      </c>
      <c r="F235" s="37">
        <v>1835294</v>
      </c>
      <c r="G235" s="37">
        <v>1984868</v>
      </c>
      <c r="H235" s="37">
        <v>1738459</v>
      </c>
      <c r="I235" s="37">
        <v>1974752</v>
      </c>
      <c r="J235" s="37">
        <v>1850784</v>
      </c>
      <c r="K235" s="37">
        <v>1692303</v>
      </c>
      <c r="L235" s="37">
        <v>1691516</v>
      </c>
      <c r="M235" s="37">
        <v>530023</v>
      </c>
      <c r="N235" s="37">
        <v>2335349</v>
      </c>
      <c r="O235" s="41">
        <v>98494</v>
      </c>
      <c r="P235" s="37">
        <v>78864</v>
      </c>
      <c r="Q235" s="37">
        <v>63679</v>
      </c>
      <c r="R235" s="37">
        <v>63607</v>
      </c>
      <c r="S235" s="37">
        <v>209301</v>
      </c>
      <c r="T235" s="37">
        <v>30985</v>
      </c>
      <c r="U235" s="37">
        <v>68579</v>
      </c>
      <c r="V235" s="37">
        <v>79061</v>
      </c>
      <c r="W235" s="37">
        <v>69513</v>
      </c>
      <c r="X235" s="37">
        <v>75780</v>
      </c>
      <c r="Y235" s="37">
        <v>76767</v>
      </c>
      <c r="Z235" s="42">
        <v>45822</v>
      </c>
      <c r="AA235" s="41">
        <v>5269</v>
      </c>
      <c r="AB235" s="37">
        <v>1269</v>
      </c>
      <c r="AC235" s="37">
        <v>8171</v>
      </c>
      <c r="AD235" s="37">
        <v>12010</v>
      </c>
      <c r="AE235" s="37">
        <v>4297</v>
      </c>
      <c r="AF235" s="37">
        <v>3391</v>
      </c>
      <c r="AG235" s="37">
        <v>3208</v>
      </c>
      <c r="AH235" s="37">
        <v>11887</v>
      </c>
      <c r="AI235" s="37">
        <v>538149</v>
      </c>
      <c r="AJ235" s="37">
        <v>98777</v>
      </c>
      <c r="AK235" s="37">
        <v>456441</v>
      </c>
      <c r="AL235" s="42">
        <v>9200</v>
      </c>
      <c r="AO235" s="18"/>
    </row>
    <row r="236" spans="1:41" ht="14.25">
      <c r="A236" s="6">
        <v>707</v>
      </c>
      <c r="B236" s="11" t="s">
        <v>234</v>
      </c>
      <c r="C236" s="37">
        <v>489561</v>
      </c>
      <c r="D236" s="37">
        <v>552234</v>
      </c>
      <c r="E236" s="37">
        <v>468490</v>
      </c>
      <c r="F236" s="37">
        <v>472811</v>
      </c>
      <c r="G236" s="37">
        <v>509422</v>
      </c>
      <c r="H236" s="37">
        <v>446187</v>
      </c>
      <c r="I236" s="37">
        <v>506687</v>
      </c>
      <c r="J236" s="37">
        <v>474930</v>
      </c>
      <c r="K236" s="37">
        <v>434238</v>
      </c>
      <c r="L236" s="37">
        <v>434083</v>
      </c>
      <c r="M236" s="37">
        <v>-73286</v>
      </c>
      <c r="N236" s="37">
        <v>285831</v>
      </c>
      <c r="O236" s="41">
        <v>47580</v>
      </c>
      <c r="P236" s="37">
        <v>36838</v>
      </c>
      <c r="Q236" s="37">
        <v>29895</v>
      </c>
      <c r="R236" s="37">
        <v>30081</v>
      </c>
      <c r="S236" s="37">
        <v>110583</v>
      </c>
      <c r="T236" s="37">
        <v>12192</v>
      </c>
      <c r="U236" s="37">
        <v>32020</v>
      </c>
      <c r="V236" s="37">
        <v>37560</v>
      </c>
      <c r="W236" s="37">
        <v>51551</v>
      </c>
      <c r="X236" s="37">
        <v>36901</v>
      </c>
      <c r="Y236" s="37">
        <v>37620</v>
      </c>
      <c r="Z236" s="42">
        <v>20460</v>
      </c>
      <c r="AA236" s="41">
        <v>3089</v>
      </c>
      <c r="AB236" s="37">
        <v>709</v>
      </c>
      <c r="AC236" s="37">
        <v>6318</v>
      </c>
      <c r="AD236" s="37">
        <v>2734</v>
      </c>
      <c r="AE236" s="37">
        <v>2526</v>
      </c>
      <c r="AF236" s="37">
        <v>2014</v>
      </c>
      <c r="AG236" s="37">
        <v>1857</v>
      </c>
      <c r="AH236" s="37">
        <v>7024</v>
      </c>
      <c r="AI236" s="37">
        <v>306593</v>
      </c>
      <c r="AJ236" s="37">
        <v>56374</v>
      </c>
      <c r="AK236" s="37">
        <v>260557</v>
      </c>
      <c r="AL236" s="42">
        <v>5229</v>
      </c>
      <c r="AO236" s="18"/>
    </row>
    <row r="237" spans="1:41" ht="14.25">
      <c r="A237" s="6">
        <v>729</v>
      </c>
      <c r="B237" s="11" t="s">
        <v>235</v>
      </c>
      <c r="C237" s="37">
        <v>2490708</v>
      </c>
      <c r="D237" s="37">
        <v>2778647</v>
      </c>
      <c r="E237" s="37">
        <v>2303921</v>
      </c>
      <c r="F237" s="37">
        <v>2366035</v>
      </c>
      <c r="G237" s="37">
        <v>2564548</v>
      </c>
      <c r="H237" s="37">
        <v>2245992</v>
      </c>
      <c r="I237" s="37">
        <v>2550550</v>
      </c>
      <c r="J237" s="37">
        <v>2390671</v>
      </c>
      <c r="K237" s="37">
        <v>2186006</v>
      </c>
      <c r="L237" s="37">
        <v>2185321</v>
      </c>
      <c r="M237" s="37">
        <v>-85447</v>
      </c>
      <c r="N237" s="37">
        <v>1900278</v>
      </c>
      <c r="O237" s="41">
        <v>205423</v>
      </c>
      <c r="P237" s="37">
        <v>158921</v>
      </c>
      <c r="Q237" s="37">
        <v>124635</v>
      </c>
      <c r="R237" s="37">
        <v>124670</v>
      </c>
      <c r="S237" s="37">
        <v>484437</v>
      </c>
      <c r="T237" s="37">
        <v>44105</v>
      </c>
      <c r="U237" s="37">
        <v>136438</v>
      </c>
      <c r="V237" s="37">
        <v>157018</v>
      </c>
      <c r="W237" s="37">
        <v>133440</v>
      </c>
      <c r="X237" s="37">
        <v>148695</v>
      </c>
      <c r="Y237" s="37">
        <v>149347</v>
      </c>
      <c r="Z237" s="42">
        <v>76219</v>
      </c>
      <c r="AA237" s="41">
        <v>10446</v>
      </c>
      <c r="AB237" s="37">
        <v>2429</v>
      </c>
      <c r="AC237" s="37">
        <v>2441</v>
      </c>
      <c r="AD237" s="37">
        <v>11311</v>
      </c>
      <c r="AE237" s="37">
        <v>8506</v>
      </c>
      <c r="AF237" s="37">
        <v>6799</v>
      </c>
      <c r="AG237" s="37">
        <v>6231</v>
      </c>
      <c r="AH237" s="37">
        <v>23675</v>
      </c>
      <c r="AI237" s="37">
        <v>1003083</v>
      </c>
      <c r="AJ237" s="37">
        <v>184741</v>
      </c>
      <c r="AK237" s="37">
        <v>853951</v>
      </c>
      <c r="AL237" s="42">
        <v>17104</v>
      </c>
      <c r="AO237" s="18"/>
    </row>
    <row r="238" spans="1:41" ht="14.25">
      <c r="A238" s="6">
        <v>732</v>
      </c>
      <c r="B238" s="11" t="s">
        <v>236</v>
      </c>
      <c r="C238" s="37">
        <v>890351</v>
      </c>
      <c r="D238" s="37">
        <v>1014236</v>
      </c>
      <c r="E238" s="37">
        <v>833126</v>
      </c>
      <c r="F238" s="37">
        <v>878700</v>
      </c>
      <c r="G238" s="37">
        <v>936624</v>
      </c>
      <c r="H238" s="37">
        <v>820398</v>
      </c>
      <c r="I238" s="37">
        <v>931733</v>
      </c>
      <c r="J238" s="37">
        <v>873283</v>
      </c>
      <c r="K238" s="37">
        <v>798427</v>
      </c>
      <c r="L238" s="37">
        <v>798102</v>
      </c>
      <c r="M238" s="37">
        <v>-48887</v>
      </c>
      <c r="N238" s="37">
        <v>483520</v>
      </c>
      <c r="O238" s="41">
        <v>116609</v>
      </c>
      <c r="P238" s="37">
        <v>90275</v>
      </c>
      <c r="Q238" s="37">
        <v>72806</v>
      </c>
      <c r="R238" s="37">
        <v>73112</v>
      </c>
      <c r="S238" s="37">
        <v>271165</v>
      </c>
      <c r="T238" s="37">
        <v>28095</v>
      </c>
      <c r="U238" s="37">
        <v>78296</v>
      </c>
      <c r="V238" s="37">
        <v>91458</v>
      </c>
      <c r="W238" s="37">
        <v>77917</v>
      </c>
      <c r="X238" s="37">
        <v>86922</v>
      </c>
      <c r="Y238" s="37">
        <v>88274</v>
      </c>
      <c r="Z238" s="42">
        <v>47226</v>
      </c>
      <c r="AA238" s="41">
        <v>6211</v>
      </c>
      <c r="AB238" s="37">
        <v>1485</v>
      </c>
      <c r="AC238" s="37">
        <v>315</v>
      </c>
      <c r="AD238" s="37">
        <v>1010</v>
      </c>
      <c r="AE238" s="37">
        <v>5078</v>
      </c>
      <c r="AF238" s="37">
        <v>3921</v>
      </c>
      <c r="AG238" s="37">
        <v>3841</v>
      </c>
      <c r="AH238" s="37">
        <v>13929</v>
      </c>
      <c r="AI238" s="37">
        <v>594078</v>
      </c>
      <c r="AJ238" s="37">
        <v>109454</v>
      </c>
      <c r="AK238" s="37">
        <v>505778</v>
      </c>
      <c r="AL238" s="42">
        <v>10188</v>
      </c>
      <c r="AO238" s="18"/>
    </row>
    <row r="239" spans="1:41" ht="14.25">
      <c r="A239" s="6">
        <v>734</v>
      </c>
      <c r="B239" s="11" t="s">
        <v>237</v>
      </c>
      <c r="C239" s="37">
        <v>15866995</v>
      </c>
      <c r="D239" s="37">
        <v>17817638</v>
      </c>
      <c r="E239" s="37">
        <v>14739181</v>
      </c>
      <c r="F239" s="37">
        <v>15085851</v>
      </c>
      <c r="G239" s="37">
        <v>16433710</v>
      </c>
      <c r="H239" s="37">
        <v>14392457</v>
      </c>
      <c r="I239" s="37">
        <v>16344289</v>
      </c>
      <c r="J239" s="37">
        <v>15319545</v>
      </c>
      <c r="K239" s="37">
        <v>14007226</v>
      </c>
      <c r="L239" s="37">
        <v>14002503</v>
      </c>
      <c r="M239" s="37">
        <v>2771771</v>
      </c>
      <c r="N239" s="37">
        <v>15984715</v>
      </c>
      <c r="O239" s="41">
        <v>1511174</v>
      </c>
      <c r="P239" s="37">
        <v>882642</v>
      </c>
      <c r="Q239" s="37">
        <v>620752</v>
      </c>
      <c r="R239" s="37">
        <v>587549</v>
      </c>
      <c r="S239" s="37">
        <v>2179771</v>
      </c>
      <c r="T239" s="37">
        <v>260323</v>
      </c>
      <c r="U239" s="37">
        <v>768709</v>
      </c>
      <c r="V239" s="37">
        <v>756510</v>
      </c>
      <c r="W239" s="37">
        <v>779697</v>
      </c>
      <c r="X239" s="37">
        <v>731998</v>
      </c>
      <c r="Y239" s="37">
        <v>673072</v>
      </c>
      <c r="Z239" s="42">
        <v>389616</v>
      </c>
      <c r="AA239" s="41">
        <v>70574</v>
      </c>
      <c r="AB239" s="37">
        <v>16789</v>
      </c>
      <c r="AC239" s="37">
        <v>-11224</v>
      </c>
      <c r="AD239" s="37">
        <v>98784</v>
      </c>
      <c r="AE239" s="37">
        <v>57623</v>
      </c>
      <c r="AF239" s="37">
        <v>44834</v>
      </c>
      <c r="AG239" s="37">
        <v>43286</v>
      </c>
      <c r="AH239" s="37">
        <v>158586</v>
      </c>
      <c r="AI239" s="37">
        <v>6611478</v>
      </c>
      <c r="AJ239" s="37">
        <v>1219538</v>
      </c>
      <c r="AK239" s="37">
        <v>5636048</v>
      </c>
      <c r="AL239" s="42">
        <v>113275</v>
      </c>
      <c r="AO239" s="18"/>
    </row>
    <row r="240" spans="1:41" ht="14.25">
      <c r="A240" s="6">
        <v>736</v>
      </c>
      <c r="B240" s="11" t="s">
        <v>238</v>
      </c>
      <c r="C240" s="37">
        <v>465437</v>
      </c>
      <c r="D240" s="37">
        <v>521207</v>
      </c>
      <c r="E240" s="37">
        <v>416714</v>
      </c>
      <c r="F240" s="37">
        <v>430960</v>
      </c>
      <c r="G240" s="37">
        <v>481041</v>
      </c>
      <c r="H240" s="37">
        <v>421293</v>
      </c>
      <c r="I240" s="37">
        <v>478436</v>
      </c>
      <c r="J240" s="37">
        <v>448439</v>
      </c>
      <c r="K240" s="37">
        <v>410043</v>
      </c>
      <c r="L240" s="37">
        <v>409902</v>
      </c>
      <c r="M240" s="37">
        <v>86960</v>
      </c>
      <c r="N240" s="37">
        <v>525123</v>
      </c>
      <c r="O240" s="41">
        <v>79937</v>
      </c>
      <c r="P240" s="37">
        <v>42557</v>
      </c>
      <c r="Q240" s="37">
        <v>72916</v>
      </c>
      <c r="R240" s="37">
        <v>154282</v>
      </c>
      <c r="S240" s="37">
        <v>335310</v>
      </c>
      <c r="T240" s="37">
        <v>56233</v>
      </c>
      <c r="U240" s="37">
        <v>56595</v>
      </c>
      <c r="V240" s="37">
        <v>101721</v>
      </c>
      <c r="W240" s="37">
        <v>86922</v>
      </c>
      <c r="X240" s="37">
        <v>79649</v>
      </c>
      <c r="Y240" s="37">
        <v>57642</v>
      </c>
      <c r="Z240" s="42">
        <v>84894</v>
      </c>
      <c r="AA240" s="41">
        <v>443</v>
      </c>
      <c r="AB240" s="37">
        <v>105</v>
      </c>
      <c r="AC240" s="37">
        <v>601</v>
      </c>
      <c r="AD240" s="37">
        <v>666</v>
      </c>
      <c r="AE240" s="37">
        <v>363</v>
      </c>
      <c r="AF240" s="37">
        <v>286</v>
      </c>
      <c r="AG240" s="37">
        <v>272</v>
      </c>
      <c r="AH240" s="37">
        <v>1004</v>
      </c>
      <c r="AI240" s="37">
        <v>43983</v>
      </c>
      <c r="AJ240" s="37">
        <v>8088</v>
      </c>
      <c r="AK240" s="37">
        <v>37377</v>
      </c>
      <c r="AL240" s="42">
        <v>753</v>
      </c>
      <c r="AO240" s="18"/>
    </row>
    <row r="241" spans="1:41" ht="14.25">
      <c r="A241" s="6">
        <v>790</v>
      </c>
      <c r="B241" s="11" t="s">
        <v>239</v>
      </c>
      <c r="C241" s="37">
        <v>6789568</v>
      </c>
      <c r="D241" s="37">
        <v>7608808</v>
      </c>
      <c r="E241" s="37">
        <v>6347409</v>
      </c>
      <c r="F241" s="37">
        <v>6377673</v>
      </c>
      <c r="G241" s="37">
        <v>7050842</v>
      </c>
      <c r="H241" s="37">
        <v>6175248</v>
      </c>
      <c r="I241" s="37">
        <v>7013239</v>
      </c>
      <c r="J241" s="37">
        <v>6573500</v>
      </c>
      <c r="K241" s="37">
        <v>6010674</v>
      </c>
      <c r="L241" s="37">
        <v>6008543</v>
      </c>
      <c r="M241" s="37">
        <v>-322148</v>
      </c>
      <c r="N241" s="37">
        <v>5234043</v>
      </c>
      <c r="O241" s="41">
        <v>428943</v>
      </c>
      <c r="P241" s="37">
        <v>334449</v>
      </c>
      <c r="Q241" s="37">
        <v>265675</v>
      </c>
      <c r="R241" s="37">
        <v>266727</v>
      </c>
      <c r="S241" s="37">
        <v>1038696</v>
      </c>
      <c r="T241" s="37">
        <v>89675</v>
      </c>
      <c r="U241" s="37">
        <v>287492</v>
      </c>
      <c r="V241" s="37">
        <v>335263</v>
      </c>
      <c r="W241" s="37">
        <v>276124</v>
      </c>
      <c r="X241" s="37">
        <v>317064</v>
      </c>
      <c r="Y241" s="37">
        <v>320814</v>
      </c>
      <c r="Z241" s="42">
        <v>162841</v>
      </c>
      <c r="AA241" s="41">
        <v>26316</v>
      </c>
      <c r="AB241" s="37">
        <v>6150</v>
      </c>
      <c r="AC241" s="37">
        <v>33341</v>
      </c>
      <c r="AD241" s="37">
        <v>34823</v>
      </c>
      <c r="AE241" s="37">
        <v>21524</v>
      </c>
      <c r="AF241" s="37">
        <v>17038</v>
      </c>
      <c r="AG241" s="37">
        <v>15951</v>
      </c>
      <c r="AH241" s="37">
        <v>59654</v>
      </c>
      <c r="AI241" s="37">
        <v>2502350</v>
      </c>
      <c r="AJ241" s="37">
        <v>461253</v>
      </c>
      <c r="AK241" s="37">
        <v>2131901</v>
      </c>
      <c r="AL241" s="42">
        <v>42770</v>
      </c>
      <c r="AO241" s="18"/>
    </row>
    <row r="242" spans="1:41" ht="14.25">
      <c r="A242" s="6">
        <v>738</v>
      </c>
      <c r="B242" s="12" t="s">
        <v>240</v>
      </c>
      <c r="C242" s="37">
        <v>862900</v>
      </c>
      <c r="D242" s="37">
        <v>982137</v>
      </c>
      <c r="E242" s="37">
        <v>828777</v>
      </c>
      <c r="F242" s="37">
        <v>837361</v>
      </c>
      <c r="G242" s="37">
        <v>910899</v>
      </c>
      <c r="H242" s="37">
        <v>797849</v>
      </c>
      <c r="I242" s="37">
        <v>906229</v>
      </c>
      <c r="J242" s="37">
        <v>849349</v>
      </c>
      <c r="K242" s="37">
        <v>776575</v>
      </c>
      <c r="L242" s="37">
        <v>776231</v>
      </c>
      <c r="M242" s="37">
        <v>317530</v>
      </c>
      <c r="N242" s="37">
        <v>978284</v>
      </c>
      <c r="O242" s="41">
        <v>35950</v>
      </c>
      <c r="P242" s="37">
        <v>27826</v>
      </c>
      <c r="Q242" s="37">
        <v>22501</v>
      </c>
      <c r="R242" s="37">
        <v>22721</v>
      </c>
      <c r="S242" s="37">
        <v>88396</v>
      </c>
      <c r="T242" s="37">
        <v>8729</v>
      </c>
      <c r="U242" s="37">
        <v>24169</v>
      </c>
      <c r="V242" s="37">
        <v>28457</v>
      </c>
      <c r="W242" s="37">
        <v>24185</v>
      </c>
      <c r="X242" s="37">
        <v>27003</v>
      </c>
      <c r="Y242" s="37">
        <v>27479</v>
      </c>
      <c r="Z242" s="42">
        <v>13991</v>
      </c>
      <c r="AA242" s="41">
        <v>4793</v>
      </c>
      <c r="AB242" s="37">
        <v>1181</v>
      </c>
      <c r="AC242" s="37">
        <v>6893</v>
      </c>
      <c r="AD242" s="37">
        <v>4979</v>
      </c>
      <c r="AE242" s="37">
        <v>3936</v>
      </c>
      <c r="AF242" s="37">
        <v>3038</v>
      </c>
      <c r="AG242" s="37">
        <v>3018</v>
      </c>
      <c r="AH242" s="37">
        <v>10782</v>
      </c>
      <c r="AI242" s="37">
        <v>517489</v>
      </c>
      <c r="AJ242" s="37">
        <v>94739</v>
      </c>
      <c r="AK242" s="37">
        <v>437622</v>
      </c>
      <c r="AL242" s="42">
        <v>8881</v>
      </c>
      <c r="AO242" s="18"/>
    </row>
    <row r="243" spans="1:41" ht="14.25">
      <c r="A243" s="6">
        <v>739</v>
      </c>
      <c r="B243" s="11" t="s">
        <v>241</v>
      </c>
      <c r="C243" s="37">
        <v>944428</v>
      </c>
      <c r="D243" s="37">
        <v>1065339</v>
      </c>
      <c r="E243" s="37">
        <v>869928</v>
      </c>
      <c r="F243" s="37">
        <v>916602</v>
      </c>
      <c r="G243" s="37">
        <v>982215</v>
      </c>
      <c r="H243" s="37">
        <v>860263</v>
      </c>
      <c r="I243" s="37">
        <v>976935</v>
      </c>
      <c r="J243" s="37">
        <v>915679</v>
      </c>
      <c r="K243" s="37">
        <v>837226</v>
      </c>
      <c r="L243" s="37">
        <v>836927</v>
      </c>
      <c r="M243" s="37">
        <v>-98060</v>
      </c>
      <c r="N243" s="37">
        <v>576780</v>
      </c>
      <c r="O243" s="41">
        <v>116189</v>
      </c>
      <c r="P243" s="37">
        <v>90698</v>
      </c>
      <c r="Q243" s="37">
        <v>74768</v>
      </c>
      <c r="R243" s="37">
        <v>75223</v>
      </c>
      <c r="S243" s="37">
        <v>257934</v>
      </c>
      <c r="T243" s="37">
        <v>34425</v>
      </c>
      <c r="U243" s="37">
        <v>79387</v>
      </c>
      <c r="V243" s="37">
        <v>93380</v>
      </c>
      <c r="W243" s="37">
        <v>94340</v>
      </c>
      <c r="X243" s="37">
        <v>89844</v>
      </c>
      <c r="Y243" s="37">
        <v>91920</v>
      </c>
      <c r="Z243" s="42">
        <v>52774</v>
      </c>
      <c r="AA243" s="41">
        <v>6536</v>
      </c>
      <c r="AB243" s="37">
        <v>1525</v>
      </c>
      <c r="AC243" s="37">
        <v>8555</v>
      </c>
      <c r="AD243" s="37">
        <v>14419</v>
      </c>
      <c r="AE243" s="37">
        <v>5336</v>
      </c>
      <c r="AF243" s="37">
        <v>4212</v>
      </c>
      <c r="AG243" s="37">
        <v>3951</v>
      </c>
      <c r="AH243" s="37">
        <v>14774</v>
      </c>
      <c r="AI243" s="37">
        <v>612502</v>
      </c>
      <c r="AJ243" s="37">
        <v>112980</v>
      </c>
      <c r="AK243" s="37">
        <v>522214</v>
      </c>
      <c r="AL243" s="42">
        <v>10467</v>
      </c>
      <c r="AO243" s="18"/>
    </row>
    <row r="244" spans="1:41" ht="14.25">
      <c r="A244" s="6">
        <v>740</v>
      </c>
      <c r="B244" s="11" t="s">
        <v>242</v>
      </c>
      <c r="C244" s="37">
        <v>10715038</v>
      </c>
      <c r="D244" s="37">
        <v>12232608</v>
      </c>
      <c r="E244" s="37">
        <v>10158869</v>
      </c>
      <c r="F244" s="37">
        <v>10503872</v>
      </c>
      <c r="G244" s="37">
        <v>11340522</v>
      </c>
      <c r="H244" s="37">
        <v>9933316</v>
      </c>
      <c r="I244" s="37">
        <v>11282619</v>
      </c>
      <c r="J244" s="37">
        <v>10574449</v>
      </c>
      <c r="K244" s="37">
        <v>9668195</v>
      </c>
      <c r="L244" s="37">
        <v>9663835</v>
      </c>
      <c r="M244" s="37">
        <v>789884</v>
      </c>
      <c r="N244" s="37">
        <v>9167563</v>
      </c>
      <c r="O244" s="41">
        <v>824422</v>
      </c>
      <c r="P244" s="37">
        <v>632096</v>
      </c>
      <c r="Q244" s="37">
        <v>498514</v>
      </c>
      <c r="R244" s="37">
        <v>500388</v>
      </c>
      <c r="S244" s="37">
        <v>2033846</v>
      </c>
      <c r="T244" s="37">
        <v>136893</v>
      </c>
      <c r="U244" s="37">
        <v>540633</v>
      </c>
      <c r="V244" s="37">
        <v>631495</v>
      </c>
      <c r="W244" s="37">
        <v>545557</v>
      </c>
      <c r="X244" s="37">
        <v>596779</v>
      </c>
      <c r="Y244" s="37">
        <v>603237</v>
      </c>
      <c r="Z244" s="42">
        <v>291083</v>
      </c>
      <c r="AA244" s="41">
        <v>61111</v>
      </c>
      <c r="AB244" s="37">
        <v>14922</v>
      </c>
      <c r="AC244" s="37">
        <v>48209</v>
      </c>
      <c r="AD244" s="37">
        <v>55091</v>
      </c>
      <c r="AE244" s="37">
        <v>50170</v>
      </c>
      <c r="AF244" s="37">
        <v>39234</v>
      </c>
      <c r="AG244" s="37">
        <v>38128</v>
      </c>
      <c r="AH244" s="37">
        <v>138125</v>
      </c>
      <c r="AI244" s="37">
        <v>6620013</v>
      </c>
      <c r="AJ244" s="37">
        <v>1211748</v>
      </c>
      <c r="AK244" s="37">
        <v>5597857</v>
      </c>
      <c r="AL244" s="42">
        <v>113441</v>
      </c>
      <c r="AO244" s="18"/>
    </row>
    <row r="245" spans="1:41" ht="14.25">
      <c r="A245" s="6">
        <v>742</v>
      </c>
      <c r="B245" s="11" t="s">
        <v>243</v>
      </c>
      <c r="C245" s="37">
        <v>271990</v>
      </c>
      <c r="D245" s="37">
        <v>302482</v>
      </c>
      <c r="E245" s="37">
        <v>248141</v>
      </c>
      <c r="F245" s="37">
        <v>245748</v>
      </c>
      <c r="G245" s="37">
        <v>277272</v>
      </c>
      <c r="H245" s="37">
        <v>242828</v>
      </c>
      <c r="I245" s="37">
        <v>275703</v>
      </c>
      <c r="J245" s="37">
        <v>258438</v>
      </c>
      <c r="K245" s="37">
        <v>236309</v>
      </c>
      <c r="L245" s="37">
        <v>236245</v>
      </c>
      <c r="M245" s="37">
        <v>45830</v>
      </c>
      <c r="N245" s="37">
        <v>228763</v>
      </c>
      <c r="O245" s="41">
        <v>91045</v>
      </c>
      <c r="P245" s="37">
        <v>68885</v>
      </c>
      <c r="Q245" s="37">
        <v>54295</v>
      </c>
      <c r="R245" s="37">
        <v>54412</v>
      </c>
      <c r="S245" s="37">
        <v>220453</v>
      </c>
      <c r="T245" s="37">
        <v>16308</v>
      </c>
      <c r="U245" s="37">
        <v>59285</v>
      </c>
      <c r="V245" s="37">
        <v>68678</v>
      </c>
      <c r="W245" s="37">
        <v>58127</v>
      </c>
      <c r="X245" s="37">
        <v>64866</v>
      </c>
      <c r="Y245" s="37">
        <v>65309</v>
      </c>
      <c r="Z245" s="42">
        <v>31755</v>
      </c>
      <c r="AA245" s="41">
        <v>1943</v>
      </c>
      <c r="AB245" s="37">
        <v>462</v>
      </c>
      <c r="AC245" s="37">
        <v>2086</v>
      </c>
      <c r="AD245" s="37">
        <v>835</v>
      </c>
      <c r="AE245" s="37">
        <v>1590</v>
      </c>
      <c r="AF245" s="37">
        <v>1229</v>
      </c>
      <c r="AG245" s="37">
        <v>1201</v>
      </c>
      <c r="AH245" s="37">
        <v>4362</v>
      </c>
      <c r="AI245" s="37">
        <v>188384</v>
      </c>
      <c r="AJ245" s="37">
        <v>34682</v>
      </c>
      <c r="AK245" s="37">
        <v>160260</v>
      </c>
      <c r="AL245" s="42">
        <v>3229</v>
      </c>
      <c r="AO245" s="18"/>
    </row>
    <row r="246" spans="1:41" ht="14.25">
      <c r="A246" s="6">
        <v>743</v>
      </c>
      <c r="B246" s="11" t="s">
        <v>244</v>
      </c>
      <c r="C246" s="37">
        <v>19481532</v>
      </c>
      <c r="D246" s="37">
        <v>21912837</v>
      </c>
      <c r="E246" s="37">
        <v>18261003</v>
      </c>
      <c r="F246" s="37">
        <v>18631495</v>
      </c>
      <c r="G246" s="37">
        <v>20263712</v>
      </c>
      <c r="H246" s="37">
        <v>17746740</v>
      </c>
      <c r="I246" s="37">
        <v>20155758</v>
      </c>
      <c r="J246" s="37">
        <v>18891127</v>
      </c>
      <c r="K246" s="37">
        <v>17273408</v>
      </c>
      <c r="L246" s="37">
        <v>17266734</v>
      </c>
      <c r="M246" s="37">
        <v>-317998</v>
      </c>
      <c r="N246" s="37">
        <v>18471722</v>
      </c>
      <c r="O246" s="41">
        <v>1389250</v>
      </c>
      <c r="P246" s="37">
        <v>1087332</v>
      </c>
      <c r="Q246" s="37">
        <v>845930</v>
      </c>
      <c r="R246" s="37">
        <v>844452</v>
      </c>
      <c r="S246" s="37">
        <v>3382398</v>
      </c>
      <c r="T246" s="37">
        <v>244444</v>
      </c>
      <c r="U246" s="37">
        <v>928580</v>
      </c>
      <c r="V246" s="37">
        <v>1067169</v>
      </c>
      <c r="W246" s="37">
        <v>742763</v>
      </c>
      <c r="X246" s="37">
        <v>999924</v>
      </c>
      <c r="Y246" s="37">
        <v>1002104</v>
      </c>
      <c r="Z246" s="42">
        <v>493978</v>
      </c>
      <c r="AA246" s="41">
        <v>110878</v>
      </c>
      <c r="AB246" s="37">
        <v>26948</v>
      </c>
      <c r="AC246" s="37">
        <v>124120</v>
      </c>
      <c r="AD246" s="37">
        <v>264324</v>
      </c>
      <c r="AE246" s="37">
        <v>90854</v>
      </c>
      <c r="AF246" s="37">
        <v>70625</v>
      </c>
      <c r="AG246" s="37">
        <v>68826</v>
      </c>
      <c r="AH246" s="37">
        <v>249795</v>
      </c>
      <c r="AI246" s="37">
        <v>10583589</v>
      </c>
      <c r="AJ246" s="37">
        <v>1950686</v>
      </c>
      <c r="AK246" s="37">
        <v>9013663</v>
      </c>
      <c r="AL246" s="42">
        <v>181683</v>
      </c>
      <c r="AO246" s="18"/>
    </row>
    <row r="247" spans="1:41" ht="14.25">
      <c r="A247" s="6">
        <v>746</v>
      </c>
      <c r="B247" s="11" t="s">
        <v>245</v>
      </c>
      <c r="C247" s="37">
        <v>1187804</v>
      </c>
      <c r="D247" s="37">
        <v>1339650</v>
      </c>
      <c r="E247" s="37">
        <v>1114995</v>
      </c>
      <c r="F247" s="37">
        <v>1111137</v>
      </c>
      <c r="G247" s="37">
        <v>1236629</v>
      </c>
      <c r="H247" s="37">
        <v>1083102</v>
      </c>
      <c r="I247" s="37">
        <v>1230026</v>
      </c>
      <c r="J247" s="37">
        <v>1152892</v>
      </c>
      <c r="K247" s="37">
        <v>1054121</v>
      </c>
      <c r="L247" s="37">
        <v>1053753</v>
      </c>
      <c r="M247" s="37">
        <v>-233954</v>
      </c>
      <c r="N247" s="37">
        <v>708526</v>
      </c>
      <c r="O247" s="41">
        <v>188290</v>
      </c>
      <c r="P247" s="37">
        <v>149118</v>
      </c>
      <c r="Q247" s="37">
        <v>119993</v>
      </c>
      <c r="R247" s="37">
        <v>120364</v>
      </c>
      <c r="S247" s="37">
        <v>430557</v>
      </c>
      <c r="T247" s="37">
        <v>48860</v>
      </c>
      <c r="U247" s="37">
        <v>128757</v>
      </c>
      <c r="V247" s="37">
        <v>150305</v>
      </c>
      <c r="W247" s="37">
        <v>125168</v>
      </c>
      <c r="X247" s="37">
        <v>142983</v>
      </c>
      <c r="Y247" s="37">
        <v>145272</v>
      </c>
      <c r="Z247" s="42">
        <v>80283</v>
      </c>
      <c r="AA247" s="41">
        <v>5236</v>
      </c>
      <c r="AB247" s="37">
        <v>1242</v>
      </c>
      <c r="AC247" s="37">
        <v>8227</v>
      </c>
      <c r="AD247" s="37">
        <v>1518</v>
      </c>
      <c r="AE247" s="37">
        <v>4273</v>
      </c>
      <c r="AF247" s="37">
        <v>3295</v>
      </c>
      <c r="AG247" s="37">
        <v>3213</v>
      </c>
      <c r="AH247" s="37">
        <v>11730</v>
      </c>
      <c r="AI247" s="37">
        <v>487512</v>
      </c>
      <c r="AJ247" s="37">
        <v>89958</v>
      </c>
      <c r="AK247" s="37">
        <v>415726</v>
      </c>
      <c r="AL247" s="42">
        <v>8357</v>
      </c>
      <c r="AO247" s="18"/>
    </row>
    <row r="248" spans="1:41" ht="14.25">
      <c r="A248" s="6">
        <v>747</v>
      </c>
      <c r="B248" s="11" t="s">
        <v>246</v>
      </c>
      <c r="C248" s="37">
        <v>322965</v>
      </c>
      <c r="D248" s="37">
        <v>358813</v>
      </c>
      <c r="E248" s="37">
        <v>295761</v>
      </c>
      <c r="F248" s="37">
        <v>305259</v>
      </c>
      <c r="G248" s="37">
        <v>328619</v>
      </c>
      <c r="H248" s="37">
        <v>287781</v>
      </c>
      <c r="I248" s="37">
        <v>326744</v>
      </c>
      <c r="J248" s="37">
        <v>306275</v>
      </c>
      <c r="K248" s="37">
        <v>280044</v>
      </c>
      <c r="L248" s="37">
        <v>279980</v>
      </c>
      <c r="M248" s="37">
        <v>-32486</v>
      </c>
      <c r="N248" s="37">
        <v>185049</v>
      </c>
      <c r="O248" s="41">
        <v>56596</v>
      </c>
      <c r="P248" s="37">
        <v>43712</v>
      </c>
      <c r="Q248" s="37">
        <v>34681</v>
      </c>
      <c r="R248" s="37">
        <v>34766</v>
      </c>
      <c r="S248" s="37">
        <v>132804</v>
      </c>
      <c r="T248" s="37">
        <v>13361</v>
      </c>
      <c r="U248" s="37">
        <v>37761</v>
      </c>
      <c r="V248" s="37">
        <v>43653</v>
      </c>
      <c r="W248" s="37">
        <v>36943</v>
      </c>
      <c r="X248" s="37">
        <v>41416</v>
      </c>
      <c r="Y248" s="37">
        <v>41752</v>
      </c>
      <c r="Z248" s="42">
        <v>21741</v>
      </c>
      <c r="AA248" s="41">
        <v>2625</v>
      </c>
      <c r="AB248" s="37">
        <v>659</v>
      </c>
      <c r="AC248" s="37">
        <v>2957</v>
      </c>
      <c r="AD248" s="37">
        <v>4501</v>
      </c>
      <c r="AE248" s="37">
        <v>2163</v>
      </c>
      <c r="AF248" s="37">
        <v>1676</v>
      </c>
      <c r="AG248" s="37">
        <v>1674</v>
      </c>
      <c r="AH248" s="37">
        <v>5922</v>
      </c>
      <c r="AI248" s="37">
        <v>258483</v>
      </c>
      <c r="AJ248" s="37">
        <v>47570</v>
      </c>
      <c r="AK248" s="37">
        <v>219754</v>
      </c>
      <c r="AL248" s="42">
        <v>4453</v>
      </c>
      <c r="AO248" s="18"/>
    </row>
    <row r="249" spans="1:41" ht="14.25">
      <c r="A249" s="6">
        <v>748</v>
      </c>
      <c r="B249" s="11" t="s">
        <v>247</v>
      </c>
      <c r="C249" s="37">
        <v>1442165</v>
      </c>
      <c r="D249" s="37">
        <v>1625784</v>
      </c>
      <c r="E249" s="37">
        <v>1349563</v>
      </c>
      <c r="F249" s="37">
        <v>1357604</v>
      </c>
      <c r="G249" s="37">
        <v>1499753</v>
      </c>
      <c r="H249" s="37">
        <v>1313499</v>
      </c>
      <c r="I249" s="37">
        <v>1491699</v>
      </c>
      <c r="J249" s="37">
        <v>1398134</v>
      </c>
      <c r="K249" s="37">
        <v>1278358</v>
      </c>
      <c r="L249" s="37">
        <v>1277888</v>
      </c>
      <c r="M249" s="37">
        <v>-278616</v>
      </c>
      <c r="N249" s="37">
        <v>812977</v>
      </c>
      <c r="O249" s="41">
        <v>72759</v>
      </c>
      <c r="P249" s="37">
        <v>58107</v>
      </c>
      <c r="Q249" s="37">
        <v>45592</v>
      </c>
      <c r="R249" s="37">
        <v>45299</v>
      </c>
      <c r="S249" s="37">
        <v>163216</v>
      </c>
      <c r="T249" s="37">
        <v>16680</v>
      </c>
      <c r="U249" s="37">
        <v>49878</v>
      </c>
      <c r="V249" s="37">
        <v>56863</v>
      </c>
      <c r="W249" s="37">
        <v>54761</v>
      </c>
      <c r="X249" s="37">
        <v>54405</v>
      </c>
      <c r="Y249" s="37">
        <v>54591</v>
      </c>
      <c r="Z249" s="42">
        <v>30217</v>
      </c>
      <c r="AA249" s="41">
        <v>5447</v>
      </c>
      <c r="AB249" s="37">
        <v>1289</v>
      </c>
      <c r="AC249" s="37">
        <v>6065</v>
      </c>
      <c r="AD249" s="37">
        <v>-1101</v>
      </c>
      <c r="AE249" s="37">
        <v>4429</v>
      </c>
      <c r="AF249" s="37">
        <v>3494</v>
      </c>
      <c r="AG249" s="37">
        <v>3283</v>
      </c>
      <c r="AH249" s="37">
        <v>12267</v>
      </c>
      <c r="AI249" s="37">
        <v>550933</v>
      </c>
      <c r="AJ249" s="37">
        <v>101162</v>
      </c>
      <c r="AK249" s="37">
        <v>467502</v>
      </c>
      <c r="AL249" s="42">
        <v>9406</v>
      </c>
      <c r="AO249" s="18"/>
    </row>
    <row r="250" spans="1:41" ht="14.25">
      <c r="A250" s="6">
        <v>791</v>
      </c>
      <c r="B250" s="13" t="s">
        <v>248</v>
      </c>
      <c r="C250" s="37">
        <v>1393980</v>
      </c>
      <c r="D250" s="37">
        <v>1545015</v>
      </c>
      <c r="E250" s="37">
        <v>1244878</v>
      </c>
      <c r="F250" s="37">
        <v>1278419</v>
      </c>
      <c r="G250" s="37">
        <v>1422638</v>
      </c>
      <c r="H250" s="37">
        <v>1245883</v>
      </c>
      <c r="I250" s="37">
        <v>1414664</v>
      </c>
      <c r="J250" s="37">
        <v>1326059</v>
      </c>
      <c r="K250" s="37">
        <v>1212552</v>
      </c>
      <c r="L250" s="37">
        <v>1212230</v>
      </c>
      <c r="M250" s="37">
        <v>-227670</v>
      </c>
      <c r="N250" s="37">
        <v>917336</v>
      </c>
      <c r="O250" s="41">
        <v>114997</v>
      </c>
      <c r="P250" s="37">
        <v>87195</v>
      </c>
      <c r="Q250" s="37">
        <v>69089</v>
      </c>
      <c r="R250" s="37">
        <v>69016</v>
      </c>
      <c r="S250" s="37">
        <v>258596</v>
      </c>
      <c r="T250" s="37">
        <v>27823</v>
      </c>
      <c r="U250" s="37">
        <v>75693</v>
      </c>
      <c r="V250" s="37">
        <v>86642</v>
      </c>
      <c r="W250" s="37">
        <v>66848</v>
      </c>
      <c r="X250" s="37">
        <v>82163</v>
      </c>
      <c r="Y250" s="37">
        <v>82492</v>
      </c>
      <c r="Z250" s="42">
        <v>44094</v>
      </c>
      <c r="AA250" s="41">
        <v>6824</v>
      </c>
      <c r="AB250" s="37">
        <v>1618</v>
      </c>
      <c r="AC250" s="37">
        <v>15436</v>
      </c>
      <c r="AD250" s="37">
        <v>7167</v>
      </c>
      <c r="AE250" s="37">
        <v>5564</v>
      </c>
      <c r="AF250" s="37">
        <v>4413</v>
      </c>
      <c r="AG250" s="37">
        <v>4127</v>
      </c>
      <c r="AH250" s="37">
        <v>15424</v>
      </c>
      <c r="AI250" s="37">
        <v>646180</v>
      </c>
      <c r="AJ250" s="37">
        <v>119113</v>
      </c>
      <c r="AK250" s="37">
        <v>550539</v>
      </c>
      <c r="AL250" s="42">
        <v>11045</v>
      </c>
      <c r="AO250" s="18"/>
    </row>
    <row r="251" spans="1:41" ht="14.25">
      <c r="A251" s="6">
        <v>749</v>
      </c>
      <c r="B251" s="11" t="s">
        <v>249</v>
      </c>
      <c r="C251" s="37">
        <v>7099387</v>
      </c>
      <c r="D251" s="37">
        <v>7985304</v>
      </c>
      <c r="E251" s="37">
        <v>6593321</v>
      </c>
      <c r="F251" s="37">
        <v>6831177</v>
      </c>
      <c r="G251" s="37">
        <v>7379750</v>
      </c>
      <c r="H251" s="37">
        <v>6463079</v>
      </c>
      <c r="I251" s="37">
        <v>7340279</v>
      </c>
      <c r="J251" s="37">
        <v>6879733</v>
      </c>
      <c r="K251" s="37">
        <v>6290512</v>
      </c>
      <c r="L251" s="37">
        <v>6288204</v>
      </c>
      <c r="M251" s="37">
        <v>235188</v>
      </c>
      <c r="N251" s="37">
        <v>6778175</v>
      </c>
      <c r="O251" s="41">
        <v>424438</v>
      </c>
      <c r="P251" s="37">
        <v>311726</v>
      </c>
      <c r="Q251" s="37">
        <v>241626</v>
      </c>
      <c r="R251" s="37">
        <v>241127</v>
      </c>
      <c r="S251" s="37">
        <v>1137661</v>
      </c>
      <c r="T251" s="37">
        <v>14032</v>
      </c>
      <c r="U251" s="37">
        <v>267821</v>
      </c>
      <c r="V251" s="37">
        <v>308905</v>
      </c>
      <c r="W251" s="37">
        <v>212951</v>
      </c>
      <c r="X251" s="37">
        <v>285827</v>
      </c>
      <c r="Y251" s="37">
        <v>285462</v>
      </c>
      <c r="Z251" s="42">
        <v>111480</v>
      </c>
      <c r="AA251" s="41">
        <v>26299</v>
      </c>
      <c r="AB251" s="37">
        <v>6387</v>
      </c>
      <c r="AC251" s="37">
        <v>-47002</v>
      </c>
      <c r="AD251" s="37">
        <v>22953</v>
      </c>
      <c r="AE251" s="37">
        <v>21609</v>
      </c>
      <c r="AF251" s="37">
        <v>16537</v>
      </c>
      <c r="AG251" s="37">
        <v>16599</v>
      </c>
      <c r="AH251" s="37">
        <v>58998</v>
      </c>
      <c r="AI251" s="37">
        <v>2518987</v>
      </c>
      <c r="AJ251" s="37">
        <v>464201</v>
      </c>
      <c r="AK251" s="37">
        <v>2144690</v>
      </c>
      <c r="AL251" s="42">
        <v>43330</v>
      </c>
      <c r="AO251" s="18"/>
    </row>
    <row r="252" spans="1:41" ht="14.25">
      <c r="A252" s="6">
        <v>751</v>
      </c>
      <c r="B252" s="11" t="s">
        <v>250</v>
      </c>
      <c r="C252" s="37">
        <v>991445</v>
      </c>
      <c r="D252" s="37">
        <v>1123167</v>
      </c>
      <c r="E252" s="37">
        <v>928956</v>
      </c>
      <c r="F252" s="37">
        <v>958855</v>
      </c>
      <c r="G252" s="37">
        <v>1040628</v>
      </c>
      <c r="H252" s="37">
        <v>911474</v>
      </c>
      <c r="I252" s="37">
        <v>1035200</v>
      </c>
      <c r="J252" s="37">
        <v>970273</v>
      </c>
      <c r="K252" s="37">
        <v>887146</v>
      </c>
      <c r="L252" s="37">
        <v>886785</v>
      </c>
      <c r="M252" s="37">
        <v>135050</v>
      </c>
      <c r="N252" s="37">
        <v>827394</v>
      </c>
      <c r="O252" s="41">
        <v>32053</v>
      </c>
      <c r="P252" s="37">
        <v>24995</v>
      </c>
      <c r="Q252" s="37">
        <v>20149</v>
      </c>
      <c r="R252" s="37">
        <v>20171</v>
      </c>
      <c r="S252" s="37">
        <v>73317</v>
      </c>
      <c r="T252" s="37">
        <v>7065</v>
      </c>
      <c r="U252" s="37">
        <v>21605</v>
      </c>
      <c r="V252" s="37">
        <v>25232</v>
      </c>
      <c r="W252" s="37">
        <v>12140</v>
      </c>
      <c r="X252" s="37">
        <v>23340</v>
      </c>
      <c r="Y252" s="37">
        <v>23694</v>
      </c>
      <c r="Z252" s="42">
        <v>12769</v>
      </c>
      <c r="AA252" s="41">
        <v>3764</v>
      </c>
      <c r="AB252" s="37">
        <v>949</v>
      </c>
      <c r="AC252" s="37">
        <v>4820</v>
      </c>
      <c r="AD252" s="37">
        <v>3817</v>
      </c>
      <c r="AE252" s="37">
        <v>3100</v>
      </c>
      <c r="AF252" s="37">
        <v>2368</v>
      </c>
      <c r="AG252" s="37">
        <v>2417</v>
      </c>
      <c r="AH252" s="37">
        <v>8444</v>
      </c>
      <c r="AI252" s="37">
        <v>423328</v>
      </c>
      <c r="AJ252" s="37">
        <v>77346</v>
      </c>
      <c r="AK252" s="37">
        <v>357205</v>
      </c>
      <c r="AL252" s="42">
        <v>7279</v>
      </c>
      <c r="AO252" s="18"/>
    </row>
    <row r="253" spans="1:41" ht="14.25">
      <c r="A253" s="6">
        <v>753</v>
      </c>
      <c r="B253" s="11" t="s">
        <v>251</v>
      </c>
      <c r="C253" s="37">
        <v>7134821</v>
      </c>
      <c r="D253" s="37">
        <v>8092661</v>
      </c>
      <c r="E253" s="37">
        <v>6763776</v>
      </c>
      <c r="F253" s="37">
        <v>6975901</v>
      </c>
      <c r="G253" s="37">
        <v>7502650</v>
      </c>
      <c r="H253" s="37">
        <v>6571388</v>
      </c>
      <c r="I253" s="37">
        <v>7463772</v>
      </c>
      <c r="J253" s="37">
        <v>6995400</v>
      </c>
      <c r="K253" s="37">
        <v>6396037</v>
      </c>
      <c r="L253" s="37">
        <v>6393462</v>
      </c>
      <c r="M253" s="37">
        <v>1634737</v>
      </c>
      <c r="N253" s="37">
        <v>8297932</v>
      </c>
      <c r="O253" s="41">
        <v>424968</v>
      </c>
      <c r="P253" s="37">
        <v>337363</v>
      </c>
      <c r="Q253" s="37">
        <v>265665</v>
      </c>
      <c r="R253" s="37">
        <v>264897</v>
      </c>
      <c r="S253" s="37">
        <v>962908</v>
      </c>
      <c r="T253" s="37">
        <v>118389</v>
      </c>
      <c r="U253" s="37">
        <v>292338</v>
      </c>
      <c r="V253" s="37">
        <v>332177</v>
      </c>
      <c r="W253" s="37">
        <v>268788</v>
      </c>
      <c r="X253" s="37">
        <v>315718</v>
      </c>
      <c r="Y253" s="37">
        <v>315916</v>
      </c>
      <c r="Z253" s="42">
        <v>173955</v>
      </c>
      <c r="AA253" s="41">
        <v>38232</v>
      </c>
      <c r="AB253" s="37">
        <v>9164</v>
      </c>
      <c r="AC253" s="37">
        <v>-53091</v>
      </c>
      <c r="AD253" s="37">
        <v>51519</v>
      </c>
      <c r="AE253" s="37">
        <v>31247</v>
      </c>
      <c r="AF253" s="37">
        <v>24622</v>
      </c>
      <c r="AG253" s="37">
        <v>23374</v>
      </c>
      <c r="AH253" s="37">
        <v>86383</v>
      </c>
      <c r="AI253" s="37">
        <v>3994281</v>
      </c>
      <c r="AJ253" s="37">
        <v>732342</v>
      </c>
      <c r="AK253" s="37">
        <v>3383879</v>
      </c>
      <c r="AL253" s="42">
        <v>68293</v>
      </c>
      <c r="AO253" s="18"/>
    </row>
    <row r="254" spans="1:41" ht="14.25">
      <c r="A254" s="6">
        <v>755</v>
      </c>
      <c r="B254" s="11" t="s">
        <v>252</v>
      </c>
      <c r="C254" s="37">
        <v>2410396</v>
      </c>
      <c r="D254" s="37">
        <v>2698209</v>
      </c>
      <c r="E254" s="37">
        <v>2269346</v>
      </c>
      <c r="F254" s="37">
        <v>2276781</v>
      </c>
      <c r="G254" s="37">
        <v>2488460</v>
      </c>
      <c r="H254" s="37">
        <v>2179365</v>
      </c>
      <c r="I254" s="37">
        <v>2474894</v>
      </c>
      <c r="J254" s="37">
        <v>2319730</v>
      </c>
      <c r="K254" s="37">
        <v>2121066</v>
      </c>
      <c r="L254" s="37">
        <v>2120401</v>
      </c>
      <c r="M254" s="37">
        <v>604025</v>
      </c>
      <c r="N254" s="37">
        <v>2775502</v>
      </c>
      <c r="O254" s="41">
        <v>46835</v>
      </c>
      <c r="P254" s="37">
        <v>36292</v>
      </c>
      <c r="Q254" s="37">
        <v>27742</v>
      </c>
      <c r="R254" s="37">
        <v>27707</v>
      </c>
      <c r="S254" s="37">
        <v>120310</v>
      </c>
      <c r="T254" s="37">
        <v>5227</v>
      </c>
      <c r="U254" s="37">
        <v>30641</v>
      </c>
      <c r="V254" s="37">
        <v>35287</v>
      </c>
      <c r="W254" s="37">
        <v>28999</v>
      </c>
      <c r="X254" s="37">
        <v>33173</v>
      </c>
      <c r="Y254" s="37">
        <v>33154</v>
      </c>
      <c r="Z254" s="42">
        <v>14749</v>
      </c>
      <c r="AA254" s="41">
        <v>10573</v>
      </c>
      <c r="AB254" s="37">
        <v>2470</v>
      </c>
      <c r="AC254" s="37">
        <v>-29966</v>
      </c>
      <c r="AD254" s="37">
        <v>-6563</v>
      </c>
      <c r="AE254" s="37">
        <v>8693</v>
      </c>
      <c r="AF254" s="37">
        <v>6632</v>
      </c>
      <c r="AG254" s="37">
        <v>6592</v>
      </c>
      <c r="AH254" s="37">
        <v>23773</v>
      </c>
      <c r="AI254" s="37">
        <v>1010433</v>
      </c>
      <c r="AJ254" s="37">
        <v>186249</v>
      </c>
      <c r="AK254" s="37">
        <v>860598</v>
      </c>
      <c r="AL254" s="42">
        <v>17345</v>
      </c>
      <c r="AO254" s="18"/>
    </row>
    <row r="255" spans="1:41" ht="14.25">
      <c r="A255" s="6">
        <v>758</v>
      </c>
      <c r="B255" s="11" t="s">
        <v>253</v>
      </c>
      <c r="C255" s="37">
        <v>2548509</v>
      </c>
      <c r="D255" s="37">
        <v>2872282</v>
      </c>
      <c r="E255" s="37">
        <v>2367693</v>
      </c>
      <c r="F255" s="37">
        <v>2443318</v>
      </c>
      <c r="G255" s="37">
        <v>2651464</v>
      </c>
      <c r="H255" s="37">
        <v>2322158</v>
      </c>
      <c r="I255" s="37">
        <v>2637288</v>
      </c>
      <c r="J255" s="37">
        <v>2471816</v>
      </c>
      <c r="K255" s="37">
        <v>2260075</v>
      </c>
      <c r="L255" s="37">
        <v>2259253</v>
      </c>
      <c r="M255" s="37">
        <v>275395</v>
      </c>
      <c r="N255" s="37">
        <v>2337703</v>
      </c>
      <c r="O255" s="41">
        <v>244757</v>
      </c>
      <c r="P255" s="37">
        <v>193041</v>
      </c>
      <c r="Q255" s="37">
        <v>158639</v>
      </c>
      <c r="R255" s="37">
        <v>159510</v>
      </c>
      <c r="S255" s="37">
        <v>551645</v>
      </c>
      <c r="T255" s="37">
        <v>70639</v>
      </c>
      <c r="U255" s="37">
        <v>168638</v>
      </c>
      <c r="V255" s="37">
        <v>198194</v>
      </c>
      <c r="W255" s="37">
        <v>169909</v>
      </c>
      <c r="X255" s="37">
        <v>189307</v>
      </c>
      <c r="Y255" s="37">
        <v>193513</v>
      </c>
      <c r="Z255" s="42">
        <v>110488</v>
      </c>
      <c r="AA255" s="41">
        <v>33969</v>
      </c>
      <c r="AB255" s="37">
        <v>8094</v>
      </c>
      <c r="AC255" s="37">
        <v>39529</v>
      </c>
      <c r="AD255" s="37">
        <v>29737</v>
      </c>
      <c r="AE255" s="37">
        <v>27769</v>
      </c>
      <c r="AF255" s="37">
        <v>21588</v>
      </c>
      <c r="AG255" s="37">
        <v>20908</v>
      </c>
      <c r="AH255" s="37">
        <v>76473</v>
      </c>
      <c r="AI255" s="37">
        <v>3343156</v>
      </c>
      <c r="AJ255" s="37">
        <v>615018</v>
      </c>
      <c r="AK255" s="37">
        <v>2841910</v>
      </c>
      <c r="AL255" s="42">
        <v>57270</v>
      </c>
      <c r="AO255" s="18"/>
    </row>
    <row r="256" spans="1:41" ht="14.25">
      <c r="A256" s="6">
        <v>759</v>
      </c>
      <c r="B256" s="11" t="s">
        <v>254</v>
      </c>
      <c r="C256" s="37">
        <v>473952</v>
      </c>
      <c r="D256" s="37">
        <v>529673</v>
      </c>
      <c r="E256" s="37">
        <v>439325</v>
      </c>
      <c r="F256" s="37">
        <v>458771</v>
      </c>
      <c r="G256" s="37">
        <v>489387</v>
      </c>
      <c r="H256" s="37">
        <v>428610</v>
      </c>
      <c r="I256" s="37">
        <v>486734</v>
      </c>
      <c r="J256" s="37">
        <v>456227</v>
      </c>
      <c r="K256" s="37">
        <v>417166</v>
      </c>
      <c r="L256" s="37">
        <v>417031</v>
      </c>
      <c r="M256" s="37">
        <v>-94117</v>
      </c>
      <c r="N256" s="37">
        <v>303096</v>
      </c>
      <c r="O256" s="41">
        <v>54386</v>
      </c>
      <c r="P256" s="37">
        <v>42241</v>
      </c>
      <c r="Q256" s="37">
        <v>33774</v>
      </c>
      <c r="R256" s="37">
        <v>33688</v>
      </c>
      <c r="S256" s="37">
        <v>119298</v>
      </c>
      <c r="T256" s="37">
        <v>13751</v>
      </c>
      <c r="U256" s="37">
        <v>36648</v>
      </c>
      <c r="V256" s="37">
        <v>42124</v>
      </c>
      <c r="W256" s="37">
        <v>35906</v>
      </c>
      <c r="X256" s="37">
        <v>40104</v>
      </c>
      <c r="Y256" s="37">
        <v>40460</v>
      </c>
      <c r="Z256" s="42">
        <v>22709</v>
      </c>
      <c r="AA256" s="41">
        <v>2441</v>
      </c>
      <c r="AB256" s="37">
        <v>578</v>
      </c>
      <c r="AC256" s="37">
        <v>-5421</v>
      </c>
      <c r="AD256" s="37">
        <v>1098</v>
      </c>
      <c r="AE256" s="37">
        <v>1998</v>
      </c>
      <c r="AF256" s="37">
        <v>1567</v>
      </c>
      <c r="AG256" s="37">
        <v>1494</v>
      </c>
      <c r="AH256" s="37">
        <v>5517</v>
      </c>
      <c r="AI256" s="37">
        <v>244575</v>
      </c>
      <c r="AJ256" s="37">
        <v>44949</v>
      </c>
      <c r="AK256" s="37">
        <v>207709</v>
      </c>
      <c r="AL256" s="42">
        <v>4184</v>
      </c>
      <c r="AO256" s="18"/>
    </row>
    <row r="257" spans="1:41" ht="14.25">
      <c r="A257" s="6">
        <v>761</v>
      </c>
      <c r="B257" s="11" t="s">
        <v>255</v>
      </c>
      <c r="C257" s="37">
        <v>2261816</v>
      </c>
      <c r="D257" s="37">
        <v>2519131</v>
      </c>
      <c r="E257" s="37">
        <v>2117091</v>
      </c>
      <c r="F257" s="37">
        <v>2110819</v>
      </c>
      <c r="G257" s="37">
        <v>2319194</v>
      </c>
      <c r="H257" s="37">
        <v>2031033</v>
      </c>
      <c r="I257" s="37">
        <v>2306325</v>
      </c>
      <c r="J257" s="37">
        <v>2161771</v>
      </c>
      <c r="K257" s="37">
        <v>1976683</v>
      </c>
      <c r="L257" s="37">
        <v>1976103</v>
      </c>
      <c r="M257" s="37">
        <v>-155640</v>
      </c>
      <c r="N257" s="37">
        <v>1922127</v>
      </c>
      <c r="O257" s="41">
        <v>120930</v>
      </c>
      <c r="P257" s="37">
        <v>95524</v>
      </c>
      <c r="Q257" s="37">
        <v>76733</v>
      </c>
      <c r="R257" s="37">
        <v>77165</v>
      </c>
      <c r="S257" s="37">
        <v>287998</v>
      </c>
      <c r="T257" s="37">
        <v>30302</v>
      </c>
      <c r="U257" s="37">
        <v>82516</v>
      </c>
      <c r="V257" s="37">
        <v>96552</v>
      </c>
      <c r="W257" s="37">
        <v>81858</v>
      </c>
      <c r="X257" s="37">
        <v>91722</v>
      </c>
      <c r="Y257" s="37">
        <v>93152</v>
      </c>
      <c r="Z257" s="42">
        <v>49468</v>
      </c>
      <c r="AA257" s="41">
        <v>8115</v>
      </c>
      <c r="AB257" s="37">
        <v>1948</v>
      </c>
      <c r="AC257" s="37">
        <v>9969</v>
      </c>
      <c r="AD257" s="37">
        <v>17627</v>
      </c>
      <c r="AE257" s="37">
        <v>6651</v>
      </c>
      <c r="AF257" s="37">
        <v>5207</v>
      </c>
      <c r="AG257" s="37">
        <v>5008</v>
      </c>
      <c r="AH257" s="37">
        <v>18338</v>
      </c>
      <c r="AI257" s="37">
        <v>762241</v>
      </c>
      <c r="AJ257" s="37">
        <v>140624</v>
      </c>
      <c r="AK257" s="37">
        <v>649864</v>
      </c>
      <c r="AL257" s="42">
        <v>13072</v>
      </c>
      <c r="AO257" s="18"/>
    </row>
    <row r="258" spans="1:41" ht="14.25">
      <c r="A258" s="6">
        <v>762</v>
      </c>
      <c r="B258" s="11" t="s">
        <v>256</v>
      </c>
      <c r="C258" s="37">
        <v>978520</v>
      </c>
      <c r="D258" s="37">
        <v>1113190</v>
      </c>
      <c r="E258" s="37">
        <v>921105</v>
      </c>
      <c r="F258" s="37">
        <v>919769</v>
      </c>
      <c r="G258" s="37">
        <v>1027757</v>
      </c>
      <c r="H258" s="37">
        <v>900220</v>
      </c>
      <c r="I258" s="37">
        <v>1022366</v>
      </c>
      <c r="J258" s="37">
        <v>958241</v>
      </c>
      <c r="K258" s="37">
        <v>876102</v>
      </c>
      <c r="L258" s="37">
        <v>875764</v>
      </c>
      <c r="M258" s="37">
        <v>-303932</v>
      </c>
      <c r="N258" s="37">
        <v>313628</v>
      </c>
      <c r="O258" s="41">
        <v>185220</v>
      </c>
      <c r="P258" s="37">
        <v>142565</v>
      </c>
      <c r="Q258" s="37">
        <v>116144</v>
      </c>
      <c r="R258" s="37">
        <v>116908</v>
      </c>
      <c r="S258" s="37">
        <v>428319</v>
      </c>
      <c r="T258" s="37">
        <v>46472</v>
      </c>
      <c r="U258" s="37">
        <v>124012</v>
      </c>
      <c r="V258" s="37">
        <v>145897</v>
      </c>
      <c r="W258" s="37">
        <v>125112</v>
      </c>
      <c r="X258" s="37">
        <v>138871</v>
      </c>
      <c r="Y258" s="37">
        <v>141663</v>
      </c>
      <c r="Z258" s="42">
        <v>76617</v>
      </c>
      <c r="AA258" s="41">
        <v>3836</v>
      </c>
      <c r="AB258" s="37">
        <v>902</v>
      </c>
      <c r="AC258" s="37">
        <v>5323</v>
      </c>
      <c r="AD258" s="37">
        <v>8119</v>
      </c>
      <c r="AE258" s="37">
        <v>3141</v>
      </c>
      <c r="AF258" s="37">
        <v>2482</v>
      </c>
      <c r="AG258" s="37">
        <v>2339</v>
      </c>
      <c r="AH258" s="37">
        <v>8694</v>
      </c>
      <c r="AI258" s="37">
        <v>376349</v>
      </c>
      <c r="AJ258" s="37">
        <v>69249</v>
      </c>
      <c r="AK258" s="37">
        <v>320031</v>
      </c>
      <c r="AL258" s="42">
        <v>6435</v>
      </c>
      <c r="AO258" s="18"/>
    </row>
    <row r="259" spans="1:41" ht="14.25">
      <c r="A259" s="6">
        <v>765</v>
      </c>
      <c r="B259" s="11" t="s">
        <v>257</v>
      </c>
      <c r="C259" s="37">
        <v>2985741</v>
      </c>
      <c r="D259" s="37">
        <v>3355261</v>
      </c>
      <c r="E259" s="37">
        <v>2795037</v>
      </c>
      <c r="F259" s="37">
        <v>2900567</v>
      </c>
      <c r="G259" s="37">
        <v>3094687</v>
      </c>
      <c r="H259" s="37">
        <v>2710337</v>
      </c>
      <c r="I259" s="37">
        <v>3078020</v>
      </c>
      <c r="J259" s="37">
        <v>2884946</v>
      </c>
      <c r="K259" s="37">
        <v>2637853</v>
      </c>
      <c r="L259" s="37">
        <v>2636956</v>
      </c>
      <c r="M259" s="37">
        <v>322768</v>
      </c>
      <c r="N259" s="37">
        <v>2770188</v>
      </c>
      <c r="O259" s="41">
        <v>244941</v>
      </c>
      <c r="P259" s="37">
        <v>186958</v>
      </c>
      <c r="Q259" s="37">
        <v>145636</v>
      </c>
      <c r="R259" s="37">
        <v>144944</v>
      </c>
      <c r="S259" s="37">
        <v>582824</v>
      </c>
      <c r="T259" s="37">
        <v>34956</v>
      </c>
      <c r="U259" s="37">
        <v>159893</v>
      </c>
      <c r="V259" s="37">
        <v>183451</v>
      </c>
      <c r="W259" s="37">
        <v>178034</v>
      </c>
      <c r="X259" s="37">
        <v>174746</v>
      </c>
      <c r="Y259" s="37">
        <v>175223</v>
      </c>
      <c r="Z259" s="42">
        <v>86479</v>
      </c>
      <c r="AA259" s="41">
        <v>18883</v>
      </c>
      <c r="AB259" s="37">
        <v>4502</v>
      </c>
      <c r="AC259" s="37">
        <v>-18017</v>
      </c>
      <c r="AD259" s="37">
        <v>40567</v>
      </c>
      <c r="AE259" s="37">
        <v>15478</v>
      </c>
      <c r="AF259" s="37">
        <v>11901</v>
      </c>
      <c r="AG259" s="37">
        <v>11747</v>
      </c>
      <c r="AH259" s="37">
        <v>42396</v>
      </c>
      <c r="AI259" s="37">
        <v>1941347</v>
      </c>
      <c r="AJ259" s="37">
        <v>356275</v>
      </c>
      <c r="AK259" s="37">
        <v>1646040</v>
      </c>
      <c r="AL259" s="42">
        <v>33272</v>
      </c>
      <c r="AO259" s="18"/>
    </row>
    <row r="260" spans="1:41" ht="14.25">
      <c r="A260" s="6">
        <v>766</v>
      </c>
      <c r="B260" s="11" t="s">
        <v>258</v>
      </c>
      <c r="C260" s="37">
        <v>33059</v>
      </c>
      <c r="D260" s="37">
        <v>36334</v>
      </c>
      <c r="E260" s="37">
        <v>29188</v>
      </c>
      <c r="F260" s="37">
        <v>31980</v>
      </c>
      <c r="G260" s="37">
        <v>33322</v>
      </c>
      <c r="H260" s="37">
        <v>29183</v>
      </c>
      <c r="I260" s="37">
        <v>33130</v>
      </c>
      <c r="J260" s="37">
        <v>31058</v>
      </c>
      <c r="K260" s="37">
        <v>28400</v>
      </c>
      <c r="L260" s="37">
        <v>28395</v>
      </c>
      <c r="M260" s="37">
        <v>7195</v>
      </c>
      <c r="N260" s="37">
        <v>39226</v>
      </c>
      <c r="O260" s="41">
        <v>1263</v>
      </c>
      <c r="P260" s="37">
        <v>692</v>
      </c>
      <c r="Q260" s="37">
        <v>1160</v>
      </c>
      <c r="R260" s="37">
        <v>1945</v>
      </c>
      <c r="S260" s="37">
        <v>5269</v>
      </c>
      <c r="T260" s="37">
        <v>789</v>
      </c>
      <c r="U260" s="37">
        <v>803</v>
      </c>
      <c r="V260" s="37">
        <v>1444</v>
      </c>
      <c r="W260" s="37">
        <v>1231</v>
      </c>
      <c r="X260" s="37">
        <v>1126</v>
      </c>
      <c r="Y260" s="37">
        <v>828</v>
      </c>
      <c r="Z260" s="42">
        <v>1179</v>
      </c>
      <c r="AA260" s="41">
        <v>168</v>
      </c>
      <c r="AB260" s="37">
        <v>40</v>
      </c>
      <c r="AC260" s="37">
        <v>308</v>
      </c>
      <c r="AD260" s="37">
        <v>520</v>
      </c>
      <c r="AE260" s="37">
        <v>136</v>
      </c>
      <c r="AF260" s="37">
        <v>108</v>
      </c>
      <c r="AG260" s="37">
        <v>101</v>
      </c>
      <c r="AH260" s="37">
        <v>378</v>
      </c>
      <c r="AI260" s="37">
        <v>15658</v>
      </c>
      <c r="AJ260" s="37">
        <v>2888</v>
      </c>
      <c r="AK260" s="37">
        <v>13351</v>
      </c>
      <c r="AL260" s="42">
        <v>267</v>
      </c>
      <c r="AO260" s="18"/>
    </row>
    <row r="261" spans="1:41" ht="14.25">
      <c r="A261" s="6">
        <v>768</v>
      </c>
      <c r="B261" s="11" t="s">
        <v>259</v>
      </c>
      <c r="C261" s="37">
        <v>629988</v>
      </c>
      <c r="D261" s="37">
        <v>698260</v>
      </c>
      <c r="E261" s="37">
        <v>566745</v>
      </c>
      <c r="F261" s="37">
        <v>595683</v>
      </c>
      <c r="G261" s="37">
        <v>641199</v>
      </c>
      <c r="H261" s="37">
        <v>561530</v>
      </c>
      <c r="I261" s="37">
        <v>637572</v>
      </c>
      <c r="J261" s="37">
        <v>597639</v>
      </c>
      <c r="K261" s="37">
        <v>546476</v>
      </c>
      <c r="L261" s="37">
        <v>546342</v>
      </c>
      <c r="M261" s="37">
        <v>-32005</v>
      </c>
      <c r="N261" s="37">
        <v>502101</v>
      </c>
      <c r="O261" s="41">
        <v>112516</v>
      </c>
      <c r="P261" s="37">
        <v>86857</v>
      </c>
      <c r="Q261" s="37">
        <v>69612</v>
      </c>
      <c r="R261" s="37">
        <v>69995</v>
      </c>
      <c r="S261" s="37">
        <v>267151</v>
      </c>
      <c r="T261" s="37">
        <v>25552</v>
      </c>
      <c r="U261" s="37">
        <v>74977</v>
      </c>
      <c r="V261" s="37">
        <v>87753</v>
      </c>
      <c r="W261" s="37">
        <v>63310</v>
      </c>
      <c r="X261" s="37">
        <v>81711</v>
      </c>
      <c r="Y261" s="37">
        <v>82828</v>
      </c>
      <c r="Z261" s="42">
        <v>42271</v>
      </c>
      <c r="AA261" s="41">
        <v>4666</v>
      </c>
      <c r="AB261" s="37">
        <v>1092</v>
      </c>
      <c r="AC261" s="37">
        <v>5414</v>
      </c>
      <c r="AD261" s="37">
        <v>9842</v>
      </c>
      <c r="AE261" s="37">
        <v>3816</v>
      </c>
      <c r="AF261" s="37">
        <v>2981</v>
      </c>
      <c r="AG261" s="37">
        <v>2846</v>
      </c>
      <c r="AH261" s="37">
        <v>10526</v>
      </c>
      <c r="AI261" s="37">
        <v>439276</v>
      </c>
      <c r="AJ261" s="37">
        <v>81016</v>
      </c>
      <c r="AK261" s="37">
        <v>374431</v>
      </c>
      <c r="AL261" s="42">
        <v>7517</v>
      </c>
      <c r="AO261" s="18"/>
    </row>
    <row r="262" spans="1:41" ht="14.25">
      <c r="A262" s="6">
        <v>771</v>
      </c>
      <c r="B262" s="12" t="s">
        <v>260</v>
      </c>
      <c r="C262" s="37">
        <v>300804</v>
      </c>
      <c r="D262" s="37">
        <v>335824</v>
      </c>
      <c r="E262" s="37">
        <v>271619</v>
      </c>
      <c r="F262" s="37">
        <v>294107</v>
      </c>
      <c r="G262" s="37">
        <v>309572</v>
      </c>
      <c r="H262" s="37">
        <v>271115</v>
      </c>
      <c r="I262" s="37">
        <v>307876</v>
      </c>
      <c r="J262" s="37">
        <v>288573</v>
      </c>
      <c r="K262" s="37">
        <v>263864</v>
      </c>
      <c r="L262" s="37">
        <v>263785</v>
      </c>
      <c r="M262" s="37">
        <v>41477</v>
      </c>
      <c r="N262" s="37">
        <v>319499</v>
      </c>
      <c r="O262" s="41">
        <v>3827</v>
      </c>
      <c r="P262" s="37">
        <v>2109</v>
      </c>
      <c r="Q262" s="37">
        <v>3516</v>
      </c>
      <c r="R262" s="37">
        <v>4108</v>
      </c>
      <c r="S262" s="37">
        <v>15669</v>
      </c>
      <c r="T262" s="37">
        <v>2021</v>
      </c>
      <c r="U262" s="37">
        <v>2093</v>
      </c>
      <c r="V262" s="37">
        <v>3757</v>
      </c>
      <c r="W262" s="37">
        <v>3186</v>
      </c>
      <c r="X262" s="37">
        <v>2930</v>
      </c>
      <c r="Y262" s="37">
        <v>2191</v>
      </c>
      <c r="Z262" s="42">
        <v>2972</v>
      </c>
      <c r="AA262" s="41">
        <v>650</v>
      </c>
      <c r="AB262" s="37">
        <v>157</v>
      </c>
      <c r="AC262" s="37">
        <v>947</v>
      </c>
      <c r="AD262" s="37">
        <v>1380</v>
      </c>
      <c r="AE262" s="37">
        <v>533</v>
      </c>
      <c r="AF262" s="37">
        <v>416</v>
      </c>
      <c r="AG262" s="37">
        <v>404</v>
      </c>
      <c r="AH262" s="37">
        <v>1467</v>
      </c>
      <c r="AI262" s="37">
        <v>60453</v>
      </c>
      <c r="AJ262" s="37">
        <v>11160</v>
      </c>
      <c r="AK262" s="37">
        <v>51570</v>
      </c>
      <c r="AL262" s="42">
        <v>1038</v>
      </c>
      <c r="AO262" s="18"/>
    </row>
    <row r="263" spans="1:41" ht="14.25">
      <c r="A263" s="6">
        <v>777</v>
      </c>
      <c r="B263" s="11" t="s">
        <v>261</v>
      </c>
      <c r="C263" s="37">
        <v>2042175</v>
      </c>
      <c r="D263" s="37">
        <v>2306377</v>
      </c>
      <c r="E263" s="37">
        <v>1888740</v>
      </c>
      <c r="F263" s="37">
        <v>1952153</v>
      </c>
      <c r="G263" s="37">
        <v>2126017</v>
      </c>
      <c r="H263" s="37">
        <v>1862097</v>
      </c>
      <c r="I263" s="37">
        <v>2114599</v>
      </c>
      <c r="J263" s="37">
        <v>1982038</v>
      </c>
      <c r="K263" s="37">
        <v>1812204</v>
      </c>
      <c r="L263" s="37">
        <v>1811549</v>
      </c>
      <c r="M263" s="37">
        <v>31783</v>
      </c>
      <c r="N263" s="37">
        <v>1400590</v>
      </c>
      <c r="O263" s="41">
        <v>274298</v>
      </c>
      <c r="P263" s="37">
        <v>207919</v>
      </c>
      <c r="Q263" s="37">
        <v>164105</v>
      </c>
      <c r="R263" s="37">
        <v>164320</v>
      </c>
      <c r="S263" s="37">
        <v>654306</v>
      </c>
      <c r="T263" s="37">
        <v>49765</v>
      </c>
      <c r="U263" s="37">
        <v>178805</v>
      </c>
      <c r="V263" s="37">
        <v>207187</v>
      </c>
      <c r="W263" s="37">
        <v>170636</v>
      </c>
      <c r="X263" s="37">
        <v>195616</v>
      </c>
      <c r="Y263" s="37">
        <v>197115</v>
      </c>
      <c r="Z263" s="42">
        <v>97710</v>
      </c>
      <c r="AA263" s="41">
        <v>12389</v>
      </c>
      <c r="AB263" s="37">
        <v>2868</v>
      </c>
      <c r="AC263" s="37">
        <v>11035</v>
      </c>
      <c r="AD263" s="37">
        <v>33443</v>
      </c>
      <c r="AE263" s="37">
        <v>10123</v>
      </c>
      <c r="AF263" s="37">
        <v>7970</v>
      </c>
      <c r="AG263" s="37">
        <v>7470</v>
      </c>
      <c r="AH263" s="37">
        <v>28022</v>
      </c>
      <c r="AI263" s="37">
        <v>1208863</v>
      </c>
      <c r="AJ263" s="37">
        <v>222476</v>
      </c>
      <c r="AK263" s="37">
        <v>1028243</v>
      </c>
      <c r="AL263" s="42">
        <v>20639</v>
      </c>
      <c r="AO263" s="18"/>
    </row>
    <row r="264" spans="1:41" ht="14.25">
      <c r="A264" s="6">
        <v>778</v>
      </c>
      <c r="B264" s="11" t="s">
        <v>262</v>
      </c>
      <c r="C264" s="37">
        <v>1988260</v>
      </c>
      <c r="D264" s="37">
        <v>2233677</v>
      </c>
      <c r="E264" s="37">
        <v>1856362</v>
      </c>
      <c r="F264" s="37">
        <v>1897091</v>
      </c>
      <c r="G264" s="37">
        <v>2067596</v>
      </c>
      <c r="H264" s="37">
        <v>1810795</v>
      </c>
      <c r="I264" s="37">
        <v>2056617</v>
      </c>
      <c r="J264" s="37">
        <v>1927590</v>
      </c>
      <c r="K264" s="37">
        <v>1762552</v>
      </c>
      <c r="L264" s="37">
        <v>1761871</v>
      </c>
      <c r="M264" s="37">
        <v>45083</v>
      </c>
      <c r="N264" s="37">
        <v>1681303</v>
      </c>
      <c r="O264" s="41">
        <v>161630</v>
      </c>
      <c r="P264" s="37">
        <v>127453</v>
      </c>
      <c r="Q264" s="37">
        <v>101721</v>
      </c>
      <c r="R264" s="37">
        <v>101618</v>
      </c>
      <c r="S264" s="37">
        <v>373846</v>
      </c>
      <c r="T264" s="37">
        <v>33032</v>
      </c>
      <c r="U264" s="37">
        <v>109574</v>
      </c>
      <c r="V264" s="37">
        <v>127412</v>
      </c>
      <c r="W264" s="37">
        <v>123557</v>
      </c>
      <c r="X264" s="37">
        <v>121804</v>
      </c>
      <c r="Y264" s="37">
        <v>123459</v>
      </c>
      <c r="Z264" s="42">
        <v>66505</v>
      </c>
      <c r="AA264" s="41">
        <v>8336</v>
      </c>
      <c r="AB264" s="37">
        <v>1933</v>
      </c>
      <c r="AC264" s="37">
        <v>18713</v>
      </c>
      <c r="AD264" s="37">
        <v>21506</v>
      </c>
      <c r="AE264" s="37">
        <v>6803</v>
      </c>
      <c r="AF264" s="37">
        <v>5421</v>
      </c>
      <c r="AG264" s="37">
        <v>4996</v>
      </c>
      <c r="AH264" s="37">
        <v>18910</v>
      </c>
      <c r="AI264" s="37">
        <v>851638</v>
      </c>
      <c r="AJ264" s="37">
        <v>156318</v>
      </c>
      <c r="AK264" s="37">
        <v>722455</v>
      </c>
      <c r="AL264" s="42">
        <v>14517</v>
      </c>
      <c r="AO264" s="18"/>
    </row>
    <row r="265" spans="1:41" ht="14.25">
      <c r="A265" s="6">
        <v>781</v>
      </c>
      <c r="B265" s="11" t="s">
        <v>263</v>
      </c>
      <c r="C265" s="37">
        <v>855442</v>
      </c>
      <c r="D265" s="37">
        <v>959923</v>
      </c>
      <c r="E265" s="37">
        <v>781751</v>
      </c>
      <c r="F265" s="37">
        <v>743309</v>
      </c>
      <c r="G265" s="37">
        <v>884231</v>
      </c>
      <c r="H265" s="37">
        <v>774433</v>
      </c>
      <c r="I265" s="37">
        <v>879398</v>
      </c>
      <c r="J265" s="37">
        <v>824292</v>
      </c>
      <c r="K265" s="37">
        <v>753679</v>
      </c>
      <c r="L265" s="37">
        <v>753441</v>
      </c>
      <c r="M265" s="37">
        <v>-118439</v>
      </c>
      <c r="N265" s="37">
        <v>553922</v>
      </c>
      <c r="O265" s="41">
        <v>131809</v>
      </c>
      <c r="P265" s="37">
        <v>102197</v>
      </c>
      <c r="Q265" s="37">
        <v>83439</v>
      </c>
      <c r="R265" s="37">
        <v>83910</v>
      </c>
      <c r="S265" s="37">
        <v>298370</v>
      </c>
      <c r="T265" s="37">
        <v>36161</v>
      </c>
      <c r="U265" s="37">
        <v>89116</v>
      </c>
      <c r="V265" s="37">
        <v>104510</v>
      </c>
      <c r="W265" s="37">
        <v>88385</v>
      </c>
      <c r="X265" s="37">
        <v>99576</v>
      </c>
      <c r="Y265" s="37">
        <v>101529</v>
      </c>
      <c r="Z265" s="42">
        <v>56525</v>
      </c>
      <c r="AA265" s="41">
        <v>9466</v>
      </c>
      <c r="AB265" s="37">
        <v>2168</v>
      </c>
      <c r="AC265" s="37">
        <v>16637</v>
      </c>
      <c r="AD265" s="37">
        <v>19393</v>
      </c>
      <c r="AE265" s="37">
        <v>7734</v>
      </c>
      <c r="AF265" s="37">
        <v>6199</v>
      </c>
      <c r="AG265" s="37">
        <v>5649</v>
      </c>
      <c r="AH265" s="37">
        <v>21550</v>
      </c>
      <c r="AI265" s="37">
        <v>918162</v>
      </c>
      <c r="AJ265" s="37">
        <v>169036</v>
      </c>
      <c r="AK265" s="37">
        <v>781364</v>
      </c>
      <c r="AL265" s="42">
        <v>15647</v>
      </c>
      <c r="AO265" s="18"/>
    </row>
    <row r="266" spans="1:41" ht="14.25">
      <c r="A266" s="6">
        <v>783</v>
      </c>
      <c r="B266" s="11" t="s">
        <v>264</v>
      </c>
      <c r="C266" s="37">
        <v>2226139</v>
      </c>
      <c r="D266" s="37">
        <v>2583188</v>
      </c>
      <c r="E266" s="37">
        <v>2147897</v>
      </c>
      <c r="F266" s="37">
        <v>2214270</v>
      </c>
      <c r="G266" s="37">
        <v>2408021</v>
      </c>
      <c r="H266" s="37">
        <v>2109512</v>
      </c>
      <c r="I266" s="37">
        <v>2396434</v>
      </c>
      <c r="J266" s="37">
        <v>2245918</v>
      </c>
      <c r="K266" s="37">
        <v>2053307</v>
      </c>
      <c r="L266" s="37">
        <v>2052192</v>
      </c>
      <c r="M266" s="37">
        <v>314016</v>
      </c>
      <c r="N266" s="37">
        <v>2007695</v>
      </c>
      <c r="O266" s="41">
        <v>173944</v>
      </c>
      <c r="P266" s="37">
        <v>140141</v>
      </c>
      <c r="Q266" s="37">
        <v>111033</v>
      </c>
      <c r="R266" s="37">
        <v>110071</v>
      </c>
      <c r="S266" s="37">
        <v>390944</v>
      </c>
      <c r="T266" s="37">
        <v>34222</v>
      </c>
      <c r="U266" s="37">
        <v>120520</v>
      </c>
      <c r="V266" s="37">
        <v>138080</v>
      </c>
      <c r="W266" s="37">
        <v>99772</v>
      </c>
      <c r="X266" s="37">
        <v>129874</v>
      </c>
      <c r="Y266" s="37">
        <v>130760</v>
      </c>
      <c r="Z266" s="42">
        <v>72796</v>
      </c>
      <c r="AA266" s="41">
        <v>8802</v>
      </c>
      <c r="AB266" s="37">
        <v>2042</v>
      </c>
      <c r="AC266" s="37">
        <v>11327</v>
      </c>
      <c r="AD266" s="37">
        <v>15184</v>
      </c>
      <c r="AE266" s="37">
        <v>7199</v>
      </c>
      <c r="AF266" s="37">
        <v>5673</v>
      </c>
      <c r="AG266" s="37">
        <v>5336</v>
      </c>
      <c r="AH266" s="37">
        <v>19922</v>
      </c>
      <c r="AI266" s="37">
        <v>894034</v>
      </c>
      <c r="AJ266" s="37">
        <v>164170</v>
      </c>
      <c r="AK266" s="37">
        <v>758682</v>
      </c>
      <c r="AL266" s="42">
        <v>15264</v>
      </c>
      <c r="AO266" s="18"/>
    </row>
    <row r="267" spans="1:41" ht="14.25">
      <c r="A267" s="6">
        <v>831</v>
      </c>
      <c r="B267" s="11" t="s">
        <v>265</v>
      </c>
      <c r="C267" s="37">
        <v>1508704</v>
      </c>
      <c r="D267" s="37">
        <v>1706049</v>
      </c>
      <c r="E267" s="37">
        <v>1491913</v>
      </c>
      <c r="F267" s="37">
        <v>1484867</v>
      </c>
      <c r="G267" s="37">
        <v>1580066</v>
      </c>
      <c r="H267" s="37">
        <v>1383938</v>
      </c>
      <c r="I267" s="37">
        <v>1571776</v>
      </c>
      <c r="J267" s="37">
        <v>1473194</v>
      </c>
      <c r="K267" s="37">
        <v>1346981</v>
      </c>
      <c r="L267" s="37">
        <v>1346466</v>
      </c>
      <c r="M267" s="37">
        <v>216541</v>
      </c>
      <c r="N267" s="37">
        <v>1452796</v>
      </c>
      <c r="O267" s="41">
        <v>70147</v>
      </c>
      <c r="P267" s="37">
        <v>54208</v>
      </c>
      <c r="Q267" s="37">
        <v>43982</v>
      </c>
      <c r="R267" s="37">
        <v>44207</v>
      </c>
      <c r="S267" s="37">
        <v>162776</v>
      </c>
      <c r="T267" s="37">
        <v>16476</v>
      </c>
      <c r="U267" s="37">
        <v>47008</v>
      </c>
      <c r="V267" s="37">
        <v>55241</v>
      </c>
      <c r="W267" s="37">
        <v>63172</v>
      </c>
      <c r="X267" s="37">
        <v>53440</v>
      </c>
      <c r="Y267" s="37">
        <v>54501</v>
      </c>
      <c r="Z267" s="42">
        <v>29404</v>
      </c>
      <c r="AA267" s="41">
        <v>8559</v>
      </c>
      <c r="AB267" s="37">
        <v>2053</v>
      </c>
      <c r="AC267" s="37">
        <v>1376</v>
      </c>
      <c r="AD267" s="37">
        <v>15462</v>
      </c>
      <c r="AE267" s="37">
        <v>7025</v>
      </c>
      <c r="AF267" s="37">
        <v>5407</v>
      </c>
      <c r="AG267" s="37">
        <v>5350</v>
      </c>
      <c r="AH267" s="37">
        <v>19234</v>
      </c>
      <c r="AI267" s="37">
        <v>809480</v>
      </c>
      <c r="AJ267" s="37">
        <v>149273</v>
      </c>
      <c r="AK267" s="37">
        <v>689749</v>
      </c>
      <c r="AL267" s="42">
        <v>13904</v>
      </c>
      <c r="AO267" s="18"/>
    </row>
    <row r="268" spans="1:41" ht="14.25">
      <c r="A268" s="6">
        <v>832</v>
      </c>
      <c r="B268" s="11" t="s">
        <v>266</v>
      </c>
      <c r="C268" s="37">
        <v>928138</v>
      </c>
      <c r="D268" s="37">
        <v>1041756</v>
      </c>
      <c r="E268" s="37">
        <v>858428</v>
      </c>
      <c r="F268" s="37">
        <v>893897</v>
      </c>
      <c r="G268" s="37">
        <v>960553</v>
      </c>
      <c r="H268" s="37">
        <v>841270</v>
      </c>
      <c r="I268" s="37">
        <v>955339</v>
      </c>
      <c r="J268" s="37">
        <v>895449</v>
      </c>
      <c r="K268" s="37">
        <v>818746</v>
      </c>
      <c r="L268" s="37">
        <v>818484</v>
      </c>
      <c r="M268" s="37">
        <v>214929</v>
      </c>
      <c r="N268" s="37">
        <v>981861</v>
      </c>
      <c r="O268" s="41">
        <v>116821</v>
      </c>
      <c r="P268" s="37">
        <v>91111</v>
      </c>
      <c r="Q268" s="37">
        <v>73745</v>
      </c>
      <c r="R268" s="37">
        <v>74206</v>
      </c>
      <c r="S268" s="37">
        <v>269982</v>
      </c>
      <c r="T268" s="37">
        <v>32365</v>
      </c>
      <c r="U268" s="37">
        <v>79205</v>
      </c>
      <c r="V268" s="37">
        <v>92618</v>
      </c>
      <c r="W268" s="37">
        <v>81233</v>
      </c>
      <c r="X268" s="37">
        <v>88414</v>
      </c>
      <c r="Y268" s="37">
        <v>89881</v>
      </c>
      <c r="Z268" s="42">
        <v>49046</v>
      </c>
      <c r="AA268" s="41">
        <v>3993</v>
      </c>
      <c r="AB268" s="37">
        <v>918</v>
      </c>
      <c r="AC268" s="37">
        <v>6187</v>
      </c>
      <c r="AD268" s="37">
        <v>9852</v>
      </c>
      <c r="AE268" s="37">
        <v>3262</v>
      </c>
      <c r="AF268" s="37">
        <v>2604</v>
      </c>
      <c r="AG268" s="37">
        <v>2391</v>
      </c>
      <c r="AH268" s="37">
        <v>9074</v>
      </c>
      <c r="AI268" s="37">
        <v>376292</v>
      </c>
      <c r="AJ268" s="37">
        <v>69392</v>
      </c>
      <c r="AK268" s="37">
        <v>320772</v>
      </c>
      <c r="AL268" s="42">
        <v>6418</v>
      </c>
      <c r="AO268" s="18"/>
    </row>
    <row r="269" spans="1:41" ht="14.25">
      <c r="A269" s="6">
        <v>833</v>
      </c>
      <c r="B269" s="11" t="s">
        <v>267</v>
      </c>
      <c r="C269" s="37">
        <v>452438</v>
      </c>
      <c r="D269" s="37">
        <v>514921</v>
      </c>
      <c r="E269" s="37">
        <v>424635</v>
      </c>
      <c r="F269" s="37">
        <v>404398</v>
      </c>
      <c r="G269" s="37">
        <v>478313</v>
      </c>
      <c r="H269" s="37">
        <v>418945</v>
      </c>
      <c r="I269" s="37">
        <v>475870</v>
      </c>
      <c r="J269" s="37">
        <v>445998</v>
      </c>
      <c r="K269" s="37">
        <v>407783</v>
      </c>
      <c r="L269" s="37">
        <v>407604</v>
      </c>
      <c r="M269" s="37">
        <v>8361</v>
      </c>
      <c r="N269" s="37">
        <v>341999</v>
      </c>
      <c r="O269" s="41">
        <v>22212</v>
      </c>
      <c r="P269" s="37">
        <v>17043</v>
      </c>
      <c r="Q269" s="37">
        <v>13261</v>
      </c>
      <c r="R269" s="37">
        <v>13369</v>
      </c>
      <c r="S269" s="37">
        <v>58878</v>
      </c>
      <c r="T269" s="37">
        <v>3507</v>
      </c>
      <c r="U269" s="37">
        <v>14542</v>
      </c>
      <c r="V269" s="37">
        <v>16965</v>
      </c>
      <c r="W269" s="37">
        <v>13520</v>
      </c>
      <c r="X269" s="37">
        <v>15863</v>
      </c>
      <c r="Y269" s="37">
        <v>15948</v>
      </c>
      <c r="Z269" s="42">
        <v>6901</v>
      </c>
      <c r="AA269" s="41">
        <v>5663</v>
      </c>
      <c r="AB269" s="37">
        <v>1352</v>
      </c>
      <c r="AC269" s="37">
        <v>7181</v>
      </c>
      <c r="AD269" s="37">
        <v>9998</v>
      </c>
      <c r="AE269" s="37">
        <v>4643</v>
      </c>
      <c r="AF269" s="37">
        <v>3650</v>
      </c>
      <c r="AG269" s="37">
        <v>3487</v>
      </c>
      <c r="AH269" s="37">
        <v>12818</v>
      </c>
      <c r="AI269" s="37">
        <v>552827</v>
      </c>
      <c r="AJ269" s="37">
        <v>101759</v>
      </c>
      <c r="AK269" s="37">
        <v>470239</v>
      </c>
      <c r="AL269" s="42">
        <v>9469</v>
      </c>
      <c r="AO269" s="18"/>
    </row>
    <row r="270" spans="1:41" ht="14.25">
      <c r="A270" s="6">
        <v>834</v>
      </c>
      <c r="B270" s="11" t="s">
        <v>268</v>
      </c>
      <c r="C270" s="37">
        <v>1684250</v>
      </c>
      <c r="D270" s="37">
        <v>1888162</v>
      </c>
      <c r="E270" s="37">
        <v>1567673</v>
      </c>
      <c r="F270" s="37">
        <v>1608277</v>
      </c>
      <c r="G270" s="37">
        <v>1738218</v>
      </c>
      <c r="H270" s="37">
        <v>1522311</v>
      </c>
      <c r="I270" s="37">
        <v>1728695</v>
      </c>
      <c r="J270" s="37">
        <v>1620323</v>
      </c>
      <c r="K270" s="37">
        <v>1481539</v>
      </c>
      <c r="L270" s="37">
        <v>1481056</v>
      </c>
      <c r="M270" s="37">
        <v>215752</v>
      </c>
      <c r="N270" s="37">
        <v>1484386</v>
      </c>
      <c r="O270" s="41">
        <v>127952</v>
      </c>
      <c r="P270" s="37">
        <v>97762</v>
      </c>
      <c r="Q270" s="37">
        <v>77673</v>
      </c>
      <c r="R270" s="37">
        <v>77748</v>
      </c>
      <c r="S270" s="37">
        <v>292015</v>
      </c>
      <c r="T270" s="37">
        <v>27477</v>
      </c>
      <c r="U270" s="37">
        <v>84105</v>
      </c>
      <c r="V270" s="37">
        <v>97578</v>
      </c>
      <c r="W270" s="37">
        <v>90102</v>
      </c>
      <c r="X270" s="37">
        <v>92978</v>
      </c>
      <c r="Y270" s="37">
        <v>93993</v>
      </c>
      <c r="Z270" s="42">
        <v>49648</v>
      </c>
      <c r="AA270" s="41">
        <v>7347</v>
      </c>
      <c r="AB270" s="37">
        <v>1735</v>
      </c>
      <c r="AC270" s="37">
        <v>10394</v>
      </c>
      <c r="AD270" s="37">
        <v>5752</v>
      </c>
      <c r="AE270" s="37">
        <v>6003</v>
      </c>
      <c r="AF270" s="37">
        <v>4648</v>
      </c>
      <c r="AG270" s="37">
        <v>4498</v>
      </c>
      <c r="AH270" s="37">
        <v>16517</v>
      </c>
      <c r="AI270" s="37">
        <v>692008</v>
      </c>
      <c r="AJ270" s="37">
        <v>127624</v>
      </c>
      <c r="AK270" s="37">
        <v>589799</v>
      </c>
      <c r="AL270" s="42">
        <v>11856</v>
      </c>
      <c r="AO270" s="18"/>
    </row>
    <row r="271" spans="1:41" ht="14.25">
      <c r="A271" s="6">
        <v>837</v>
      </c>
      <c r="B271" s="11" t="s">
        <v>269</v>
      </c>
      <c r="C271" s="37">
        <v>71573388</v>
      </c>
      <c r="D271" s="37">
        <v>80279458</v>
      </c>
      <c r="E271" s="37">
        <v>66590121</v>
      </c>
      <c r="F271" s="37">
        <v>69169854</v>
      </c>
      <c r="G271" s="37">
        <v>74192979</v>
      </c>
      <c r="H271" s="37">
        <v>64978492</v>
      </c>
      <c r="I271" s="37">
        <v>73793769</v>
      </c>
      <c r="J271" s="37">
        <v>69166684</v>
      </c>
      <c r="K271" s="37">
        <v>63243901</v>
      </c>
      <c r="L271" s="37">
        <v>63221233</v>
      </c>
      <c r="M271" s="37">
        <v>4859431</v>
      </c>
      <c r="N271" s="37">
        <v>75450671</v>
      </c>
      <c r="O271" s="41">
        <v>5929668</v>
      </c>
      <c r="P271" s="37">
        <v>4424097</v>
      </c>
      <c r="Q271" s="37">
        <v>3422853</v>
      </c>
      <c r="R271" s="37">
        <v>3421291</v>
      </c>
      <c r="S271" s="37">
        <v>14554269</v>
      </c>
      <c r="T271" s="37">
        <v>757405</v>
      </c>
      <c r="U271" s="37">
        <v>3767668</v>
      </c>
      <c r="V271" s="37">
        <v>4344729</v>
      </c>
      <c r="W271" s="37">
        <v>3646786</v>
      </c>
      <c r="X271" s="37">
        <v>4082348</v>
      </c>
      <c r="Y271" s="37">
        <v>4088732</v>
      </c>
      <c r="Z271" s="42">
        <v>1865098</v>
      </c>
      <c r="AA271" s="41">
        <v>320213</v>
      </c>
      <c r="AB271" s="37">
        <v>75433</v>
      </c>
      <c r="AC271" s="37">
        <v>303091</v>
      </c>
      <c r="AD271" s="37">
        <v>291568</v>
      </c>
      <c r="AE271" s="37">
        <v>260826</v>
      </c>
      <c r="AF271" s="37">
        <v>205727</v>
      </c>
      <c r="AG271" s="37">
        <v>193350</v>
      </c>
      <c r="AH271" s="37">
        <v>722354</v>
      </c>
      <c r="AI271" s="37">
        <v>30646143</v>
      </c>
      <c r="AJ271" s="37">
        <v>5645486</v>
      </c>
      <c r="AK271" s="37">
        <v>26092676</v>
      </c>
      <c r="AL271" s="42">
        <v>523686</v>
      </c>
      <c r="AO271" s="18"/>
    </row>
    <row r="272" spans="1:41" ht="14.25">
      <c r="A272" s="6">
        <v>844</v>
      </c>
      <c r="B272" s="11" t="s">
        <v>270</v>
      </c>
      <c r="C272" s="37">
        <v>324543</v>
      </c>
      <c r="D272" s="37">
        <v>383348</v>
      </c>
      <c r="E272" s="37">
        <v>318339</v>
      </c>
      <c r="F272" s="37">
        <v>340430</v>
      </c>
      <c r="G272" s="37">
        <v>358657</v>
      </c>
      <c r="H272" s="37">
        <v>314232</v>
      </c>
      <c r="I272" s="37">
        <v>357026</v>
      </c>
      <c r="J272" s="37">
        <v>334577</v>
      </c>
      <c r="K272" s="37">
        <v>305858</v>
      </c>
      <c r="L272" s="37">
        <v>305669</v>
      </c>
      <c r="M272" s="37">
        <v>76818</v>
      </c>
      <c r="N272" s="37">
        <v>269579</v>
      </c>
      <c r="O272" s="41">
        <v>39630</v>
      </c>
      <c r="P272" s="37">
        <v>30079</v>
      </c>
      <c r="Q272" s="37">
        <v>24149</v>
      </c>
      <c r="R272" s="37">
        <v>24276</v>
      </c>
      <c r="S272" s="37">
        <v>93706</v>
      </c>
      <c r="T272" s="37">
        <v>8516</v>
      </c>
      <c r="U272" s="37">
        <v>26033</v>
      </c>
      <c r="V272" s="37">
        <v>30458</v>
      </c>
      <c r="W272" s="37">
        <v>25856</v>
      </c>
      <c r="X272" s="37">
        <v>28873</v>
      </c>
      <c r="Y272" s="37">
        <v>29293</v>
      </c>
      <c r="Z272" s="42">
        <v>15019</v>
      </c>
      <c r="AA272" s="41">
        <v>2044</v>
      </c>
      <c r="AB272" s="37">
        <v>487</v>
      </c>
      <c r="AC272" s="37">
        <v>2017</v>
      </c>
      <c r="AD272" s="37">
        <v>3029</v>
      </c>
      <c r="AE272" s="37">
        <v>1667</v>
      </c>
      <c r="AF272" s="37">
        <v>1303</v>
      </c>
      <c r="AG272" s="37">
        <v>1247</v>
      </c>
      <c r="AH272" s="37">
        <v>4598</v>
      </c>
      <c r="AI272" s="37">
        <v>192792</v>
      </c>
      <c r="AJ272" s="37">
        <v>35547</v>
      </c>
      <c r="AK272" s="37">
        <v>164282</v>
      </c>
      <c r="AL272" s="42">
        <v>3301</v>
      </c>
      <c r="AO272" s="18"/>
    </row>
    <row r="273" spans="1:41" ht="14.25">
      <c r="A273" s="6">
        <v>845</v>
      </c>
      <c r="B273" s="11" t="s">
        <v>271</v>
      </c>
      <c r="C273" s="37">
        <v>780720</v>
      </c>
      <c r="D273" s="37">
        <v>885320</v>
      </c>
      <c r="E273" s="37">
        <v>745189</v>
      </c>
      <c r="F273" s="37">
        <v>717142</v>
      </c>
      <c r="G273" s="37">
        <v>817288</v>
      </c>
      <c r="H273" s="37">
        <v>715850</v>
      </c>
      <c r="I273" s="37">
        <v>812961</v>
      </c>
      <c r="J273" s="37">
        <v>761976</v>
      </c>
      <c r="K273" s="37">
        <v>696665</v>
      </c>
      <c r="L273" s="37">
        <v>696414</v>
      </c>
      <c r="M273" s="37">
        <v>75421</v>
      </c>
      <c r="N273" s="37">
        <v>583493</v>
      </c>
      <c r="O273" s="41">
        <v>54228</v>
      </c>
      <c r="P273" s="37">
        <v>42947</v>
      </c>
      <c r="Q273" s="37">
        <v>34283</v>
      </c>
      <c r="R273" s="37">
        <v>34293</v>
      </c>
      <c r="S273" s="37">
        <v>124015</v>
      </c>
      <c r="T273" s="37">
        <v>12638</v>
      </c>
      <c r="U273" s="37">
        <v>36925</v>
      </c>
      <c r="V273" s="37">
        <v>42923</v>
      </c>
      <c r="W273" s="37">
        <v>36633</v>
      </c>
      <c r="X273" s="37">
        <v>40792</v>
      </c>
      <c r="Y273" s="37">
        <v>41335</v>
      </c>
      <c r="Z273" s="42">
        <v>22602</v>
      </c>
      <c r="AA273" s="41">
        <v>12817</v>
      </c>
      <c r="AB273" s="37">
        <v>2929</v>
      </c>
      <c r="AC273" s="37">
        <v>17799</v>
      </c>
      <c r="AD273" s="37">
        <v>37139</v>
      </c>
      <c r="AE273" s="37">
        <v>10471</v>
      </c>
      <c r="AF273" s="37">
        <v>8378</v>
      </c>
      <c r="AG273" s="37">
        <v>7646</v>
      </c>
      <c r="AH273" s="37">
        <v>29161</v>
      </c>
      <c r="AI273" s="37">
        <v>1272247</v>
      </c>
      <c r="AJ273" s="37">
        <v>233910</v>
      </c>
      <c r="AK273" s="37">
        <v>1081193</v>
      </c>
      <c r="AL273" s="42">
        <v>21673</v>
      </c>
      <c r="AO273" s="18"/>
    </row>
    <row r="274" spans="1:41" ht="14.25">
      <c r="A274" s="6">
        <v>846</v>
      </c>
      <c r="B274" s="11" t="s">
        <v>272</v>
      </c>
      <c r="C274" s="37">
        <v>1407678</v>
      </c>
      <c r="D274" s="37">
        <v>1596384</v>
      </c>
      <c r="E274" s="37">
        <v>1321509</v>
      </c>
      <c r="F274" s="37">
        <v>1386124</v>
      </c>
      <c r="G274" s="37">
        <v>1473834</v>
      </c>
      <c r="H274" s="37">
        <v>1290916</v>
      </c>
      <c r="I274" s="37">
        <v>1466050</v>
      </c>
      <c r="J274" s="37">
        <v>1374103</v>
      </c>
      <c r="K274" s="37">
        <v>1256335</v>
      </c>
      <c r="L274" s="37">
        <v>1255872</v>
      </c>
      <c r="M274" s="37">
        <v>-90737</v>
      </c>
      <c r="N274" s="37">
        <v>866597</v>
      </c>
      <c r="O274" s="41">
        <v>77633</v>
      </c>
      <c r="P274" s="37">
        <v>59075</v>
      </c>
      <c r="Q274" s="37">
        <v>45592</v>
      </c>
      <c r="R274" s="37">
        <v>45416</v>
      </c>
      <c r="S274" s="37">
        <v>186059</v>
      </c>
      <c r="T274" s="37">
        <v>12788</v>
      </c>
      <c r="U274" s="37">
        <v>50542</v>
      </c>
      <c r="V274" s="37">
        <v>57572</v>
      </c>
      <c r="W274" s="37">
        <v>48854</v>
      </c>
      <c r="X274" s="37">
        <v>54294</v>
      </c>
      <c r="Y274" s="37">
        <v>54112</v>
      </c>
      <c r="Z274" s="42">
        <v>26048</v>
      </c>
      <c r="AA274" s="41">
        <v>4785</v>
      </c>
      <c r="AB274" s="37">
        <v>1148</v>
      </c>
      <c r="AC274" s="37">
        <v>4655</v>
      </c>
      <c r="AD274" s="37">
        <v>-428</v>
      </c>
      <c r="AE274" s="37">
        <v>3924</v>
      </c>
      <c r="AF274" s="37">
        <v>3031</v>
      </c>
      <c r="AG274" s="37">
        <v>2988</v>
      </c>
      <c r="AH274" s="37">
        <v>10764</v>
      </c>
      <c r="AI274" s="37">
        <v>468120</v>
      </c>
      <c r="AJ274" s="37">
        <v>86156</v>
      </c>
      <c r="AK274" s="37">
        <v>398080</v>
      </c>
      <c r="AL274" s="42">
        <v>8035</v>
      </c>
      <c r="AO274" s="18"/>
    </row>
    <row r="275" spans="1:41" ht="14.25">
      <c r="A275" s="6">
        <v>848</v>
      </c>
      <c r="B275" s="11" t="s">
        <v>273</v>
      </c>
      <c r="C275" s="37">
        <v>1157074</v>
      </c>
      <c r="D275" s="37">
        <v>1307838</v>
      </c>
      <c r="E275" s="37">
        <v>1094152</v>
      </c>
      <c r="F275" s="37">
        <v>1105497</v>
      </c>
      <c r="G275" s="37">
        <v>1206612</v>
      </c>
      <c r="H275" s="37">
        <v>1056848</v>
      </c>
      <c r="I275" s="37">
        <v>1200172</v>
      </c>
      <c r="J275" s="37">
        <v>1124930</v>
      </c>
      <c r="K275" s="37">
        <v>1028532</v>
      </c>
      <c r="L275" s="37">
        <v>1028171</v>
      </c>
      <c r="M275" s="37">
        <v>-162091</v>
      </c>
      <c r="N275" s="37">
        <v>667709</v>
      </c>
      <c r="O275" s="41">
        <v>90952</v>
      </c>
      <c r="P275" s="37">
        <v>69423</v>
      </c>
      <c r="Q275" s="37">
        <v>56074</v>
      </c>
      <c r="R275" s="37">
        <v>56383</v>
      </c>
      <c r="S275" s="37">
        <v>213139</v>
      </c>
      <c r="T275" s="37">
        <v>20581</v>
      </c>
      <c r="U275" s="37">
        <v>60209</v>
      </c>
      <c r="V275" s="37">
        <v>70594</v>
      </c>
      <c r="W275" s="37">
        <v>163290</v>
      </c>
      <c r="X275" s="37">
        <v>72872</v>
      </c>
      <c r="Y275" s="37">
        <v>74332</v>
      </c>
      <c r="Z275" s="42">
        <v>39708</v>
      </c>
      <c r="AA275" s="41">
        <v>4790</v>
      </c>
      <c r="AB275" s="37">
        <v>1128</v>
      </c>
      <c r="AC275" s="37">
        <v>5160</v>
      </c>
      <c r="AD275" s="37">
        <v>5744</v>
      </c>
      <c r="AE275" s="37">
        <v>3913</v>
      </c>
      <c r="AF275" s="37">
        <v>3011</v>
      </c>
      <c r="AG275" s="37">
        <v>2935</v>
      </c>
      <c r="AH275" s="37">
        <v>10742</v>
      </c>
      <c r="AI275" s="37">
        <v>461496</v>
      </c>
      <c r="AJ275" s="37">
        <v>84994</v>
      </c>
      <c r="AK275" s="37">
        <v>392764</v>
      </c>
      <c r="AL275" s="42">
        <v>7904</v>
      </c>
      <c r="AO275" s="18"/>
    </row>
    <row r="276" spans="1:41" ht="14.25">
      <c r="A276" s="6">
        <v>849</v>
      </c>
      <c r="B276" s="11" t="s">
        <v>274</v>
      </c>
      <c r="C276" s="37">
        <v>849543</v>
      </c>
      <c r="D276" s="37">
        <v>952713</v>
      </c>
      <c r="E276" s="37">
        <v>772208</v>
      </c>
      <c r="F276" s="37">
        <v>837976</v>
      </c>
      <c r="G276" s="37">
        <v>877745</v>
      </c>
      <c r="H276" s="37">
        <v>768724</v>
      </c>
      <c r="I276" s="37">
        <v>872952</v>
      </c>
      <c r="J276" s="37">
        <v>818222</v>
      </c>
      <c r="K276" s="37">
        <v>748134</v>
      </c>
      <c r="L276" s="37">
        <v>747899</v>
      </c>
      <c r="M276" s="37">
        <v>-276384</v>
      </c>
      <c r="N276" s="37">
        <v>410137</v>
      </c>
      <c r="O276" s="41">
        <v>57822</v>
      </c>
      <c r="P276" s="37">
        <v>45201</v>
      </c>
      <c r="Q276" s="37">
        <v>36215</v>
      </c>
      <c r="R276" s="37">
        <v>36217</v>
      </c>
      <c r="S276" s="37">
        <v>130942</v>
      </c>
      <c r="T276" s="37">
        <v>14676</v>
      </c>
      <c r="U276" s="37">
        <v>39226</v>
      </c>
      <c r="V276" s="37">
        <v>45303</v>
      </c>
      <c r="W276" s="37">
        <v>39204</v>
      </c>
      <c r="X276" s="37">
        <v>43126</v>
      </c>
      <c r="Y276" s="37">
        <v>43582</v>
      </c>
      <c r="Z276" s="42">
        <v>23975</v>
      </c>
      <c r="AA276" s="41">
        <v>3696</v>
      </c>
      <c r="AB276" s="37">
        <v>890</v>
      </c>
      <c r="AC276" s="37">
        <v>4906</v>
      </c>
      <c r="AD276" s="37">
        <v>8853</v>
      </c>
      <c r="AE276" s="37">
        <v>3023</v>
      </c>
      <c r="AF276" s="37">
        <v>2367</v>
      </c>
      <c r="AG276" s="37">
        <v>2275</v>
      </c>
      <c r="AH276" s="37">
        <v>8329</v>
      </c>
      <c r="AI276" s="37">
        <v>349520</v>
      </c>
      <c r="AJ276" s="37">
        <v>64443</v>
      </c>
      <c r="AK276" s="37">
        <v>297810</v>
      </c>
      <c r="AL276" s="42">
        <v>5991</v>
      </c>
      <c r="AO276" s="18"/>
    </row>
    <row r="277" spans="1:41" ht="14.25">
      <c r="A277" s="6">
        <v>850</v>
      </c>
      <c r="B277" s="11" t="s">
        <v>275</v>
      </c>
      <c r="C277" s="37">
        <v>622084</v>
      </c>
      <c r="D277" s="37">
        <v>689972</v>
      </c>
      <c r="E277" s="37">
        <v>567182</v>
      </c>
      <c r="F277" s="37">
        <v>574802</v>
      </c>
      <c r="G277" s="37">
        <v>634233</v>
      </c>
      <c r="H277" s="37">
        <v>555413</v>
      </c>
      <c r="I277" s="37">
        <v>630654</v>
      </c>
      <c r="J277" s="37">
        <v>591142</v>
      </c>
      <c r="K277" s="37">
        <v>540532</v>
      </c>
      <c r="L277" s="37">
        <v>540394</v>
      </c>
      <c r="M277" s="37">
        <v>95702</v>
      </c>
      <c r="N277" s="37">
        <v>649958</v>
      </c>
      <c r="O277" s="41">
        <v>45998</v>
      </c>
      <c r="P277" s="37">
        <v>35319</v>
      </c>
      <c r="Q277" s="37">
        <v>28624</v>
      </c>
      <c r="R277" s="37">
        <v>28760</v>
      </c>
      <c r="S277" s="37">
        <v>104730</v>
      </c>
      <c r="T277" s="37">
        <v>11486</v>
      </c>
      <c r="U277" s="37">
        <v>30673</v>
      </c>
      <c r="V277" s="37">
        <v>35913</v>
      </c>
      <c r="W277" s="37">
        <v>30635</v>
      </c>
      <c r="X277" s="37">
        <v>34172</v>
      </c>
      <c r="Y277" s="37">
        <v>34773</v>
      </c>
      <c r="Z277" s="42">
        <v>18922</v>
      </c>
      <c r="AA277" s="41">
        <v>2862</v>
      </c>
      <c r="AB277" s="37">
        <v>671</v>
      </c>
      <c r="AC277" s="37">
        <v>-404</v>
      </c>
      <c r="AD277" s="37">
        <v>2776</v>
      </c>
      <c r="AE277" s="37">
        <v>2334</v>
      </c>
      <c r="AF277" s="37">
        <v>1783</v>
      </c>
      <c r="AG277" s="37">
        <v>1750</v>
      </c>
      <c r="AH277" s="37">
        <v>6397</v>
      </c>
      <c r="AI277" s="37">
        <v>268608</v>
      </c>
      <c r="AJ277" s="37">
        <v>49542</v>
      </c>
      <c r="AK277" s="37">
        <v>228947</v>
      </c>
      <c r="AL277" s="42">
        <v>4602</v>
      </c>
      <c r="AO277" s="18"/>
    </row>
    <row r="278" spans="1:41" ht="14.25">
      <c r="A278" s="6">
        <v>851</v>
      </c>
      <c r="B278" s="14" t="s">
        <v>276</v>
      </c>
      <c r="C278" s="37">
        <v>6674709</v>
      </c>
      <c r="D278" s="37">
        <v>7489801</v>
      </c>
      <c r="E278" s="37">
        <v>6235957</v>
      </c>
      <c r="F278" s="37">
        <v>6380481</v>
      </c>
      <c r="G278" s="37">
        <v>6908126</v>
      </c>
      <c r="H278" s="37">
        <v>6050234</v>
      </c>
      <c r="I278" s="37">
        <v>6870626</v>
      </c>
      <c r="J278" s="37">
        <v>6439939</v>
      </c>
      <c r="K278" s="37">
        <v>5888351</v>
      </c>
      <c r="L278" s="37">
        <v>5886377</v>
      </c>
      <c r="M278" s="37">
        <v>968137</v>
      </c>
      <c r="N278" s="37">
        <v>6637596</v>
      </c>
      <c r="O278" s="41">
        <v>290341</v>
      </c>
      <c r="P278" s="37">
        <v>217045</v>
      </c>
      <c r="Q278" s="37">
        <v>171606</v>
      </c>
      <c r="R278" s="37">
        <v>172020</v>
      </c>
      <c r="S278" s="37">
        <v>663268</v>
      </c>
      <c r="T278" s="37">
        <v>60469</v>
      </c>
      <c r="U278" s="37">
        <v>186399</v>
      </c>
      <c r="V278" s="37">
        <v>216197</v>
      </c>
      <c r="W278" s="37">
        <v>176021</v>
      </c>
      <c r="X278" s="37">
        <v>204518</v>
      </c>
      <c r="Y278" s="37">
        <v>206409</v>
      </c>
      <c r="Z278" s="42">
        <v>106196</v>
      </c>
      <c r="AA278" s="41">
        <v>31062</v>
      </c>
      <c r="AB278" s="37">
        <v>7158</v>
      </c>
      <c r="AC278" s="37">
        <v>37847</v>
      </c>
      <c r="AD278" s="37">
        <v>37638</v>
      </c>
      <c r="AE278" s="37">
        <v>25387</v>
      </c>
      <c r="AF278" s="37">
        <v>20150</v>
      </c>
      <c r="AG278" s="37">
        <v>18698</v>
      </c>
      <c r="AH278" s="37">
        <v>70456</v>
      </c>
      <c r="AI278" s="37">
        <v>2913802</v>
      </c>
      <c r="AJ278" s="37">
        <v>537484</v>
      </c>
      <c r="AK278" s="37">
        <v>2484487</v>
      </c>
      <c r="AL278" s="42">
        <v>49746</v>
      </c>
      <c r="AO278" s="18"/>
    </row>
    <row r="279" spans="1:41" ht="14.25">
      <c r="A279" s="6">
        <v>853</v>
      </c>
      <c r="B279" s="11" t="s">
        <v>277</v>
      </c>
      <c r="C279" s="37">
        <v>56029417</v>
      </c>
      <c r="D279" s="37">
        <v>63085216</v>
      </c>
      <c r="E279" s="37">
        <v>52346852</v>
      </c>
      <c r="F279" s="37">
        <v>54443163</v>
      </c>
      <c r="G279" s="37">
        <v>58362631</v>
      </c>
      <c r="H279" s="37">
        <v>51115603</v>
      </c>
      <c r="I279" s="37">
        <v>58052688</v>
      </c>
      <c r="J279" s="37">
        <v>54411680</v>
      </c>
      <c r="K279" s="37">
        <v>49751737</v>
      </c>
      <c r="L279" s="37">
        <v>49732647</v>
      </c>
      <c r="M279" s="37">
        <v>3092168</v>
      </c>
      <c r="N279" s="37">
        <v>56591838</v>
      </c>
      <c r="O279" s="41">
        <v>7915097</v>
      </c>
      <c r="P279" s="37">
        <v>6367046</v>
      </c>
      <c r="Q279" s="37">
        <v>5053161</v>
      </c>
      <c r="R279" s="37">
        <v>5072848</v>
      </c>
      <c r="S279" s="37">
        <v>19519571</v>
      </c>
      <c r="T279" s="37">
        <v>1646257</v>
      </c>
      <c r="U279" s="37">
        <v>5443514</v>
      </c>
      <c r="V279" s="37">
        <v>6371945</v>
      </c>
      <c r="W279" s="37">
        <v>5113535</v>
      </c>
      <c r="X279" s="37">
        <v>6001888</v>
      </c>
      <c r="Y279" s="37">
        <v>6084446</v>
      </c>
      <c r="Z279" s="42">
        <v>3107590</v>
      </c>
      <c r="AA279" s="41">
        <v>251012</v>
      </c>
      <c r="AB279" s="37">
        <v>58859</v>
      </c>
      <c r="AC279" s="37">
        <v>247019</v>
      </c>
      <c r="AD279" s="37">
        <v>680600</v>
      </c>
      <c r="AE279" s="37">
        <v>205443</v>
      </c>
      <c r="AF279" s="37">
        <v>163341</v>
      </c>
      <c r="AG279" s="37">
        <v>152137</v>
      </c>
      <c r="AH279" s="37">
        <v>570118</v>
      </c>
      <c r="AI279" s="37">
        <v>24364469</v>
      </c>
      <c r="AJ279" s="37">
        <v>4485872</v>
      </c>
      <c r="AK279" s="37">
        <v>20732916</v>
      </c>
      <c r="AL279" s="42">
        <v>416277</v>
      </c>
      <c r="AO279" s="18"/>
    </row>
    <row r="280" spans="1:41" ht="14.25">
      <c r="A280" s="6">
        <v>857</v>
      </c>
      <c r="B280" s="11" t="s">
        <v>278</v>
      </c>
      <c r="C280" s="37">
        <v>634708</v>
      </c>
      <c r="D280" s="37">
        <v>715064</v>
      </c>
      <c r="E280" s="37">
        <v>608468</v>
      </c>
      <c r="F280" s="37">
        <v>614865</v>
      </c>
      <c r="G280" s="37">
        <v>663507</v>
      </c>
      <c r="H280" s="37">
        <v>581127</v>
      </c>
      <c r="I280" s="37">
        <v>660041</v>
      </c>
      <c r="J280" s="37">
        <v>618635</v>
      </c>
      <c r="K280" s="37">
        <v>565668</v>
      </c>
      <c r="L280" s="37">
        <v>565430</v>
      </c>
      <c r="M280" s="37">
        <v>179499</v>
      </c>
      <c r="N280" s="37">
        <v>616822</v>
      </c>
      <c r="O280" s="41">
        <v>74820</v>
      </c>
      <c r="P280" s="37">
        <v>56783</v>
      </c>
      <c r="Q280" s="37">
        <v>45260</v>
      </c>
      <c r="R280" s="37">
        <v>45414</v>
      </c>
      <c r="S280" s="37">
        <v>179604</v>
      </c>
      <c r="T280" s="37">
        <v>13595</v>
      </c>
      <c r="U280" s="37">
        <v>48931</v>
      </c>
      <c r="V280" s="37">
        <v>57154</v>
      </c>
      <c r="W280" s="37">
        <v>48404</v>
      </c>
      <c r="X280" s="37">
        <v>54049</v>
      </c>
      <c r="Y280" s="37">
        <v>54732</v>
      </c>
      <c r="Z280" s="42">
        <v>27293</v>
      </c>
      <c r="AA280" s="41">
        <v>4830</v>
      </c>
      <c r="AB280" s="37">
        <v>1187</v>
      </c>
      <c r="AC280" s="37">
        <v>6821</v>
      </c>
      <c r="AD280" s="37">
        <v>-769</v>
      </c>
      <c r="AE280" s="37">
        <v>3969</v>
      </c>
      <c r="AF280" s="37">
        <v>3056</v>
      </c>
      <c r="AG280" s="37">
        <v>3050</v>
      </c>
      <c r="AH280" s="37">
        <v>10859</v>
      </c>
      <c r="AI280" s="37">
        <v>453391</v>
      </c>
      <c r="AJ280" s="37">
        <v>83659</v>
      </c>
      <c r="AK280" s="37">
        <v>386526</v>
      </c>
      <c r="AL280" s="42">
        <v>7806</v>
      </c>
      <c r="AO280" s="18"/>
    </row>
    <row r="281" spans="1:41" ht="14.25">
      <c r="A281" s="6">
        <v>858</v>
      </c>
      <c r="B281" s="11" t="s">
        <v>279</v>
      </c>
      <c r="C281" s="37">
        <v>14680052</v>
      </c>
      <c r="D281" s="37">
        <v>16544049</v>
      </c>
      <c r="E281" s="37">
        <v>13914940</v>
      </c>
      <c r="F281" s="37">
        <v>14200820</v>
      </c>
      <c r="G281" s="37">
        <v>15323279</v>
      </c>
      <c r="H281" s="37">
        <v>13420541</v>
      </c>
      <c r="I281" s="37">
        <v>15242700</v>
      </c>
      <c r="J281" s="37">
        <v>14286201</v>
      </c>
      <c r="K281" s="37">
        <v>13062689</v>
      </c>
      <c r="L281" s="37">
        <v>13057773</v>
      </c>
      <c r="M281" s="37">
        <v>2204063</v>
      </c>
      <c r="N281" s="37">
        <v>15239436</v>
      </c>
      <c r="O281" s="41">
        <v>681489</v>
      </c>
      <c r="P281" s="37">
        <v>541493</v>
      </c>
      <c r="Q281" s="37">
        <v>424185</v>
      </c>
      <c r="R281" s="37">
        <v>424326</v>
      </c>
      <c r="S281" s="37">
        <v>1648739</v>
      </c>
      <c r="T281" s="37">
        <v>142498</v>
      </c>
      <c r="U281" s="37">
        <v>463071</v>
      </c>
      <c r="V281" s="37">
        <v>534467</v>
      </c>
      <c r="W281" s="37">
        <v>406056</v>
      </c>
      <c r="X281" s="37">
        <v>502689</v>
      </c>
      <c r="Y281" s="37">
        <v>505439</v>
      </c>
      <c r="Z281" s="42">
        <v>256836</v>
      </c>
      <c r="AA281" s="41">
        <v>41788</v>
      </c>
      <c r="AB281" s="37">
        <v>10043</v>
      </c>
      <c r="AC281" s="37">
        <v>51494</v>
      </c>
      <c r="AD281" s="37">
        <v>105836</v>
      </c>
      <c r="AE281" s="37">
        <v>34291</v>
      </c>
      <c r="AF281" s="37">
        <v>26822</v>
      </c>
      <c r="AG281" s="37">
        <v>25902</v>
      </c>
      <c r="AH281" s="37">
        <v>94452</v>
      </c>
      <c r="AI281" s="37">
        <v>4048496</v>
      </c>
      <c r="AJ281" s="37">
        <v>745564</v>
      </c>
      <c r="AK281" s="37">
        <v>3445176</v>
      </c>
      <c r="AL281" s="42">
        <v>69423</v>
      </c>
      <c r="AO281" s="18"/>
    </row>
    <row r="282" spans="1:41" ht="14.25">
      <c r="A282" s="6">
        <v>859</v>
      </c>
      <c r="B282" s="11" t="s">
        <v>280</v>
      </c>
      <c r="C282" s="37">
        <v>1566616</v>
      </c>
      <c r="D282" s="37">
        <v>1751182</v>
      </c>
      <c r="E282" s="37">
        <v>1444589</v>
      </c>
      <c r="F282" s="37">
        <v>1477957</v>
      </c>
      <c r="G282" s="37">
        <v>1617080</v>
      </c>
      <c r="H282" s="37">
        <v>1416237</v>
      </c>
      <c r="I282" s="37">
        <v>1608283</v>
      </c>
      <c r="J282" s="37">
        <v>1507474</v>
      </c>
      <c r="K282" s="37">
        <v>1378394</v>
      </c>
      <c r="L282" s="37">
        <v>1377957</v>
      </c>
      <c r="M282" s="37">
        <v>-55706</v>
      </c>
      <c r="N282" s="37">
        <v>1545229</v>
      </c>
      <c r="O282" s="41">
        <v>49157</v>
      </c>
      <c r="P282" s="37">
        <v>37724</v>
      </c>
      <c r="Q282" s="37">
        <v>29716</v>
      </c>
      <c r="R282" s="37">
        <v>29842</v>
      </c>
      <c r="S282" s="37">
        <v>126353</v>
      </c>
      <c r="T282" s="37">
        <v>5731</v>
      </c>
      <c r="U282" s="37">
        <v>32133</v>
      </c>
      <c r="V282" s="37">
        <v>37784</v>
      </c>
      <c r="W282" s="37">
        <v>32183</v>
      </c>
      <c r="X282" s="37">
        <v>35568</v>
      </c>
      <c r="Y282" s="37">
        <v>36025</v>
      </c>
      <c r="Z282" s="42">
        <v>16466</v>
      </c>
      <c r="AA282" s="41">
        <v>4313</v>
      </c>
      <c r="AB282" s="37">
        <v>1001</v>
      </c>
      <c r="AC282" s="37">
        <v>1246</v>
      </c>
      <c r="AD282" s="37">
        <v>1421</v>
      </c>
      <c r="AE282" s="37">
        <v>3527</v>
      </c>
      <c r="AF282" s="37">
        <v>2798</v>
      </c>
      <c r="AG282" s="37">
        <v>2608</v>
      </c>
      <c r="AH282" s="37">
        <v>9783</v>
      </c>
      <c r="AI282" s="37">
        <v>418867</v>
      </c>
      <c r="AJ282" s="37">
        <v>77112</v>
      </c>
      <c r="AK282" s="37">
        <v>356404</v>
      </c>
      <c r="AL282" s="42">
        <v>7153</v>
      </c>
      <c r="AO282" s="18"/>
    </row>
    <row r="283" spans="1:41" ht="14.25">
      <c r="A283" s="6">
        <v>886</v>
      </c>
      <c r="B283" s="11" t="s">
        <v>281</v>
      </c>
      <c r="C283" s="37">
        <v>4176234</v>
      </c>
      <c r="D283" s="37">
        <v>4714551</v>
      </c>
      <c r="E283" s="37">
        <v>3924681</v>
      </c>
      <c r="F283" s="37">
        <v>4027917</v>
      </c>
      <c r="G283" s="37">
        <v>4357261</v>
      </c>
      <c r="H283" s="37">
        <v>3816298</v>
      </c>
      <c r="I283" s="37">
        <v>4334136</v>
      </c>
      <c r="J283" s="37">
        <v>4062271</v>
      </c>
      <c r="K283" s="37">
        <v>3714224</v>
      </c>
      <c r="L283" s="37">
        <v>3712920</v>
      </c>
      <c r="M283" s="37">
        <v>50194</v>
      </c>
      <c r="N283" s="37">
        <v>3585104</v>
      </c>
      <c r="O283" s="41">
        <v>148511</v>
      </c>
      <c r="P283" s="37">
        <v>116176</v>
      </c>
      <c r="Q283" s="37">
        <v>92631</v>
      </c>
      <c r="R283" s="37">
        <v>92495</v>
      </c>
      <c r="S283" s="37">
        <v>350254</v>
      </c>
      <c r="T283" s="37">
        <v>24898</v>
      </c>
      <c r="U283" s="37">
        <v>99700</v>
      </c>
      <c r="V283" s="37">
        <v>116232</v>
      </c>
      <c r="W283" s="37">
        <v>96063</v>
      </c>
      <c r="X283" s="37">
        <v>109817</v>
      </c>
      <c r="Y283" s="37">
        <v>111335</v>
      </c>
      <c r="Z283" s="42">
        <v>58066</v>
      </c>
      <c r="AA283" s="41">
        <v>12170</v>
      </c>
      <c r="AB283" s="37">
        <v>2976</v>
      </c>
      <c r="AC283" s="37">
        <v>17176</v>
      </c>
      <c r="AD283" s="37">
        <v>27202</v>
      </c>
      <c r="AE283" s="37">
        <v>9939</v>
      </c>
      <c r="AF283" s="37">
        <v>7836</v>
      </c>
      <c r="AG283" s="37">
        <v>7475</v>
      </c>
      <c r="AH283" s="37">
        <v>27455</v>
      </c>
      <c r="AI283" s="37">
        <v>1155405</v>
      </c>
      <c r="AJ283" s="37">
        <v>212977</v>
      </c>
      <c r="AK283" s="37">
        <v>984217</v>
      </c>
      <c r="AL283" s="42">
        <v>19806</v>
      </c>
      <c r="AO283" s="18"/>
    </row>
    <row r="284" spans="1:41" ht="14.25">
      <c r="A284" s="6">
        <v>887</v>
      </c>
      <c r="B284" s="11" t="s">
        <v>282</v>
      </c>
      <c r="C284" s="37">
        <v>1328452</v>
      </c>
      <c r="D284" s="37">
        <v>1512834</v>
      </c>
      <c r="E284" s="37">
        <v>1266348</v>
      </c>
      <c r="F284" s="37">
        <v>1223727</v>
      </c>
      <c r="G284" s="37">
        <v>1397904</v>
      </c>
      <c r="H284" s="37">
        <v>1224430</v>
      </c>
      <c r="I284" s="37">
        <v>1390608</v>
      </c>
      <c r="J284" s="37">
        <v>1303369</v>
      </c>
      <c r="K284" s="37">
        <v>1191643</v>
      </c>
      <c r="L284" s="37">
        <v>1191172</v>
      </c>
      <c r="M284" s="37">
        <v>-178024</v>
      </c>
      <c r="N284" s="37">
        <v>655503</v>
      </c>
      <c r="O284" s="41">
        <v>99116</v>
      </c>
      <c r="P284" s="37">
        <v>75229</v>
      </c>
      <c r="Q284" s="37">
        <v>57336</v>
      </c>
      <c r="R284" s="37">
        <v>56556</v>
      </c>
      <c r="S284" s="37">
        <v>220204</v>
      </c>
      <c r="T284" s="37">
        <v>18653</v>
      </c>
      <c r="U284" s="37">
        <v>64648</v>
      </c>
      <c r="V284" s="37">
        <v>71690</v>
      </c>
      <c r="W284" s="37">
        <v>60422</v>
      </c>
      <c r="X284" s="37">
        <v>67820</v>
      </c>
      <c r="Y284" s="37">
        <v>66772</v>
      </c>
      <c r="Z284" s="42">
        <v>34501</v>
      </c>
      <c r="AA284" s="41">
        <v>8148</v>
      </c>
      <c r="AB284" s="37">
        <v>1969</v>
      </c>
      <c r="AC284" s="37">
        <v>7518</v>
      </c>
      <c r="AD284" s="37">
        <v>2289</v>
      </c>
      <c r="AE284" s="37">
        <v>6667</v>
      </c>
      <c r="AF284" s="37">
        <v>5172</v>
      </c>
      <c r="AG284" s="37">
        <v>5049</v>
      </c>
      <c r="AH284" s="37">
        <v>18320</v>
      </c>
      <c r="AI284" s="37">
        <v>729581</v>
      </c>
      <c r="AJ284" s="37">
        <v>134976</v>
      </c>
      <c r="AK284" s="37">
        <v>623781</v>
      </c>
      <c r="AL284" s="42">
        <v>12536</v>
      </c>
      <c r="AO284" s="18"/>
    </row>
    <row r="285" spans="1:41" ht="14.25">
      <c r="A285" s="6">
        <v>889</v>
      </c>
      <c r="B285" s="13" t="s">
        <v>283</v>
      </c>
      <c r="C285" s="37">
        <v>636559</v>
      </c>
      <c r="D285" s="37">
        <v>711632</v>
      </c>
      <c r="E285" s="37">
        <v>600343</v>
      </c>
      <c r="F285" s="37">
        <v>597552</v>
      </c>
      <c r="G285" s="37">
        <v>659446</v>
      </c>
      <c r="H285" s="37">
        <v>577538</v>
      </c>
      <c r="I285" s="37">
        <v>655916</v>
      </c>
      <c r="J285" s="37">
        <v>614786</v>
      </c>
      <c r="K285" s="37">
        <v>562159</v>
      </c>
      <c r="L285" s="37">
        <v>561961</v>
      </c>
      <c r="M285" s="37">
        <v>47097</v>
      </c>
      <c r="N285" s="37">
        <v>520141</v>
      </c>
      <c r="O285" s="41">
        <v>91171</v>
      </c>
      <c r="P285" s="37">
        <v>71397</v>
      </c>
      <c r="Q285" s="37">
        <v>57128</v>
      </c>
      <c r="R285" s="37">
        <v>57110</v>
      </c>
      <c r="S285" s="37">
        <v>207765</v>
      </c>
      <c r="T285" s="37">
        <v>22560</v>
      </c>
      <c r="U285" s="37">
        <v>61925</v>
      </c>
      <c r="V285" s="37">
        <v>71480</v>
      </c>
      <c r="W285" s="37">
        <v>61727</v>
      </c>
      <c r="X285" s="37">
        <v>68045</v>
      </c>
      <c r="Y285" s="37">
        <v>68735</v>
      </c>
      <c r="Z285" s="42">
        <v>37633</v>
      </c>
      <c r="AA285" s="41">
        <v>12419</v>
      </c>
      <c r="AB285" s="37">
        <v>2875</v>
      </c>
      <c r="AC285" s="37">
        <v>18737</v>
      </c>
      <c r="AD285" s="37">
        <v>40061</v>
      </c>
      <c r="AE285" s="37">
        <v>10158</v>
      </c>
      <c r="AF285" s="37">
        <v>8129</v>
      </c>
      <c r="AG285" s="37">
        <v>7459</v>
      </c>
      <c r="AH285" s="37">
        <v>28273</v>
      </c>
      <c r="AI285" s="37">
        <v>1247423</v>
      </c>
      <c r="AJ285" s="37">
        <v>229214</v>
      </c>
      <c r="AK285" s="37">
        <v>1059403</v>
      </c>
      <c r="AL285" s="42">
        <v>21270</v>
      </c>
      <c r="AO285" s="18"/>
    </row>
    <row r="286" spans="1:41" ht="14.25">
      <c r="A286" s="6">
        <v>890</v>
      </c>
      <c r="B286" s="11" t="s">
        <v>284</v>
      </c>
      <c r="C286" s="37">
        <v>343153</v>
      </c>
      <c r="D286" s="37">
        <v>388112</v>
      </c>
      <c r="E286" s="37">
        <v>331488</v>
      </c>
      <c r="F286" s="37">
        <v>295614</v>
      </c>
      <c r="G286" s="37">
        <v>358257</v>
      </c>
      <c r="H286" s="37">
        <v>313791</v>
      </c>
      <c r="I286" s="37">
        <v>356347</v>
      </c>
      <c r="J286" s="37">
        <v>334007</v>
      </c>
      <c r="K286" s="37">
        <v>305382</v>
      </c>
      <c r="L286" s="37">
        <v>305277</v>
      </c>
      <c r="M286" s="37">
        <v>65514</v>
      </c>
      <c r="N286" s="37">
        <v>316839</v>
      </c>
      <c r="O286" s="41">
        <v>13150</v>
      </c>
      <c r="P286" s="37">
        <v>10486</v>
      </c>
      <c r="Q286" s="37">
        <v>8577</v>
      </c>
      <c r="R286" s="37">
        <v>8646</v>
      </c>
      <c r="S286" s="37">
        <v>31490</v>
      </c>
      <c r="T286" s="37">
        <v>3491</v>
      </c>
      <c r="U286" s="37">
        <v>9120</v>
      </c>
      <c r="V286" s="37">
        <v>10777</v>
      </c>
      <c r="W286" s="37">
        <v>7744</v>
      </c>
      <c r="X286" s="37">
        <v>10191</v>
      </c>
      <c r="Y286" s="37">
        <v>10420</v>
      </c>
      <c r="Z286" s="42">
        <v>5658</v>
      </c>
      <c r="AA286" s="41">
        <v>2738</v>
      </c>
      <c r="AB286" s="37">
        <v>634</v>
      </c>
      <c r="AC286" s="37">
        <v>945</v>
      </c>
      <c r="AD286" s="37">
        <v>-333</v>
      </c>
      <c r="AE286" s="37">
        <v>2235</v>
      </c>
      <c r="AF286" s="37">
        <v>1774</v>
      </c>
      <c r="AG286" s="37">
        <v>1649</v>
      </c>
      <c r="AH286" s="37">
        <v>6205</v>
      </c>
      <c r="AI286" s="37">
        <v>293187</v>
      </c>
      <c r="AJ286" s="37">
        <v>53681</v>
      </c>
      <c r="AK286" s="37">
        <v>248062</v>
      </c>
      <c r="AL286" s="42">
        <v>4998</v>
      </c>
      <c r="AO286" s="18"/>
    </row>
    <row r="287" spans="1:41" ht="14.25">
      <c r="A287" s="6">
        <v>892</v>
      </c>
      <c r="B287" s="11" t="s">
        <v>285</v>
      </c>
      <c r="C287" s="37">
        <v>857438</v>
      </c>
      <c r="D287" s="37">
        <v>970896</v>
      </c>
      <c r="E287" s="37">
        <v>808751</v>
      </c>
      <c r="F287" s="37">
        <v>795976</v>
      </c>
      <c r="G287" s="37">
        <v>899392</v>
      </c>
      <c r="H287" s="37">
        <v>787725</v>
      </c>
      <c r="I287" s="37">
        <v>894705</v>
      </c>
      <c r="J287" s="37">
        <v>838555</v>
      </c>
      <c r="K287" s="37">
        <v>766728</v>
      </c>
      <c r="L287" s="37">
        <v>766398</v>
      </c>
      <c r="M287" s="37">
        <v>88264</v>
      </c>
      <c r="N287" s="37">
        <v>878567</v>
      </c>
      <c r="O287" s="41">
        <v>54809</v>
      </c>
      <c r="P287" s="37">
        <v>41807</v>
      </c>
      <c r="Q287" s="37">
        <v>33766</v>
      </c>
      <c r="R287" s="37">
        <v>33919</v>
      </c>
      <c r="S287" s="37">
        <v>126399</v>
      </c>
      <c r="T287" s="37">
        <v>13171</v>
      </c>
      <c r="U287" s="37">
        <v>36343</v>
      </c>
      <c r="V287" s="37">
        <v>42432</v>
      </c>
      <c r="W287" s="37">
        <v>35689</v>
      </c>
      <c r="X287" s="37">
        <v>40299</v>
      </c>
      <c r="Y287" s="37">
        <v>40914</v>
      </c>
      <c r="Z287" s="42">
        <v>21807</v>
      </c>
      <c r="AA287" s="41">
        <v>2883</v>
      </c>
      <c r="AB287" s="37">
        <v>712</v>
      </c>
      <c r="AC287" s="37">
        <v>1777</v>
      </c>
      <c r="AD287" s="37">
        <v>3454</v>
      </c>
      <c r="AE287" s="37">
        <v>2372</v>
      </c>
      <c r="AF287" s="37">
        <v>1821</v>
      </c>
      <c r="AG287" s="37">
        <v>1832</v>
      </c>
      <c r="AH287" s="37">
        <v>6479</v>
      </c>
      <c r="AI287" s="37">
        <v>274298</v>
      </c>
      <c r="AJ287" s="37">
        <v>50575</v>
      </c>
      <c r="AK287" s="37">
        <v>233653</v>
      </c>
      <c r="AL287" s="42">
        <v>4725</v>
      </c>
      <c r="AO287" s="18"/>
    </row>
    <row r="288" spans="1:41" ht="14.25">
      <c r="A288" s="6">
        <v>893</v>
      </c>
      <c r="B288" s="11" t="s">
        <v>286</v>
      </c>
      <c r="C288" s="37">
        <v>2028407</v>
      </c>
      <c r="D288" s="37">
        <v>2319014</v>
      </c>
      <c r="E288" s="37">
        <v>1942890</v>
      </c>
      <c r="F288" s="37">
        <v>1995420</v>
      </c>
      <c r="G288" s="37">
        <v>2162144</v>
      </c>
      <c r="H288" s="37">
        <v>1893919</v>
      </c>
      <c r="I288" s="37">
        <v>2151414</v>
      </c>
      <c r="J288" s="37">
        <v>2016334</v>
      </c>
      <c r="K288" s="37">
        <v>1843556</v>
      </c>
      <c r="L288" s="37">
        <v>1842693</v>
      </c>
      <c r="M288" s="37">
        <v>-57726</v>
      </c>
      <c r="N288" s="37">
        <v>1741039</v>
      </c>
      <c r="O288" s="41">
        <v>382986</v>
      </c>
      <c r="P288" s="37">
        <v>294269</v>
      </c>
      <c r="Q288" s="37">
        <v>240130</v>
      </c>
      <c r="R288" s="37">
        <v>245372</v>
      </c>
      <c r="S288" s="37">
        <v>1065826</v>
      </c>
      <c r="T288" s="37">
        <v>61409</v>
      </c>
      <c r="U288" s="37">
        <v>252885</v>
      </c>
      <c r="V288" s="37">
        <v>308892</v>
      </c>
      <c r="W288" s="37">
        <v>261889</v>
      </c>
      <c r="X288" s="37">
        <v>291037</v>
      </c>
      <c r="Y288" s="37">
        <v>300089</v>
      </c>
      <c r="Z288" s="42">
        <v>131235</v>
      </c>
      <c r="AA288" s="41">
        <v>10623</v>
      </c>
      <c r="AB288" s="37">
        <v>2591</v>
      </c>
      <c r="AC288" s="37">
        <v>12355</v>
      </c>
      <c r="AD288" s="37">
        <v>-952</v>
      </c>
      <c r="AE288" s="37">
        <v>8720</v>
      </c>
      <c r="AF288" s="37">
        <v>6725</v>
      </c>
      <c r="AG288" s="37">
        <v>6697</v>
      </c>
      <c r="AH288" s="37">
        <v>23891</v>
      </c>
      <c r="AI288" s="37">
        <v>1039807</v>
      </c>
      <c r="AJ288" s="37">
        <v>191384</v>
      </c>
      <c r="AK288" s="37">
        <v>884212</v>
      </c>
      <c r="AL288" s="42">
        <v>17876</v>
      </c>
      <c r="AO288" s="18"/>
    </row>
    <row r="289" spans="1:41" ht="14.25">
      <c r="A289" s="6">
        <v>895</v>
      </c>
      <c r="B289" s="11" t="s">
        <v>287</v>
      </c>
      <c r="C289" s="37">
        <v>4961118</v>
      </c>
      <c r="D289" s="37">
        <v>5525256</v>
      </c>
      <c r="E289" s="37">
        <v>4583611</v>
      </c>
      <c r="F289" s="37">
        <v>4738434</v>
      </c>
      <c r="G289" s="37">
        <v>5099060</v>
      </c>
      <c r="H289" s="37">
        <v>4465637</v>
      </c>
      <c r="I289" s="37">
        <v>5071057</v>
      </c>
      <c r="J289" s="37">
        <v>4753276</v>
      </c>
      <c r="K289" s="37">
        <v>4346384</v>
      </c>
      <c r="L289" s="37">
        <v>4345018</v>
      </c>
      <c r="M289" s="37">
        <v>560607</v>
      </c>
      <c r="N289" s="37">
        <v>5231682</v>
      </c>
      <c r="O289" s="41">
        <v>350841</v>
      </c>
      <c r="P289" s="37">
        <v>266549</v>
      </c>
      <c r="Q289" s="37">
        <v>210192</v>
      </c>
      <c r="R289" s="37">
        <v>209064</v>
      </c>
      <c r="S289" s="37">
        <v>849754</v>
      </c>
      <c r="T289" s="37">
        <v>45145</v>
      </c>
      <c r="U289" s="37">
        <v>230511</v>
      </c>
      <c r="V289" s="37">
        <v>264544</v>
      </c>
      <c r="W289" s="37">
        <v>217449</v>
      </c>
      <c r="X289" s="37">
        <v>248681</v>
      </c>
      <c r="Y289" s="37">
        <v>249508</v>
      </c>
      <c r="Z289" s="42">
        <v>121165</v>
      </c>
      <c r="AA289" s="41">
        <v>22084</v>
      </c>
      <c r="AB289" s="37">
        <v>5159</v>
      </c>
      <c r="AC289" s="37">
        <v>6212</v>
      </c>
      <c r="AD289" s="37">
        <v>47503</v>
      </c>
      <c r="AE289" s="37">
        <v>18067</v>
      </c>
      <c r="AF289" s="37">
        <v>14284</v>
      </c>
      <c r="AG289" s="37">
        <v>13395</v>
      </c>
      <c r="AH289" s="37">
        <v>50046</v>
      </c>
      <c r="AI289" s="37">
        <v>2259192</v>
      </c>
      <c r="AJ289" s="37">
        <v>414701</v>
      </c>
      <c r="AK289" s="37">
        <v>1916440</v>
      </c>
      <c r="AL289" s="42">
        <v>38574</v>
      </c>
      <c r="AO289" s="18"/>
    </row>
    <row r="290" spans="1:41" ht="14.25">
      <c r="A290" s="6">
        <v>785</v>
      </c>
      <c r="B290" s="11" t="s">
        <v>288</v>
      </c>
      <c r="C290" s="37">
        <v>768973</v>
      </c>
      <c r="D290" s="37">
        <v>863847</v>
      </c>
      <c r="E290" s="37">
        <v>718377</v>
      </c>
      <c r="F290" s="37">
        <v>729892</v>
      </c>
      <c r="G290" s="37">
        <v>795215</v>
      </c>
      <c r="H290" s="37">
        <v>696480</v>
      </c>
      <c r="I290" s="37">
        <v>790872</v>
      </c>
      <c r="J290" s="37">
        <v>741309</v>
      </c>
      <c r="K290" s="37">
        <v>677797</v>
      </c>
      <c r="L290" s="37">
        <v>677589</v>
      </c>
      <c r="M290" s="37">
        <v>50963</v>
      </c>
      <c r="N290" s="37">
        <v>594198</v>
      </c>
      <c r="O290" s="41">
        <v>64126</v>
      </c>
      <c r="P290" s="37">
        <v>49267</v>
      </c>
      <c r="Q290" s="37">
        <v>38795</v>
      </c>
      <c r="R290" s="37">
        <v>38718</v>
      </c>
      <c r="S290" s="37">
        <v>149060</v>
      </c>
      <c r="T290" s="37">
        <v>12394</v>
      </c>
      <c r="U290" s="37">
        <v>42351</v>
      </c>
      <c r="V290" s="37">
        <v>48754</v>
      </c>
      <c r="W290" s="37">
        <v>41971</v>
      </c>
      <c r="X290" s="37">
        <v>46213</v>
      </c>
      <c r="Y290" s="37">
        <v>46481</v>
      </c>
      <c r="Z290" s="42">
        <v>23984</v>
      </c>
      <c r="AA290" s="41">
        <v>12650</v>
      </c>
      <c r="AB290" s="37">
        <v>2897</v>
      </c>
      <c r="AC290" s="37">
        <v>12286</v>
      </c>
      <c r="AD290" s="37">
        <v>34297</v>
      </c>
      <c r="AE290" s="37">
        <v>10340</v>
      </c>
      <c r="AF290" s="37">
        <v>8292</v>
      </c>
      <c r="AG290" s="37">
        <v>7553</v>
      </c>
      <c r="AH290" s="37">
        <v>28815</v>
      </c>
      <c r="AI290" s="37">
        <v>1259752</v>
      </c>
      <c r="AJ290" s="37">
        <v>231580</v>
      </c>
      <c r="AK290" s="37">
        <v>1070412</v>
      </c>
      <c r="AL290" s="42">
        <v>21461</v>
      </c>
      <c r="AO290" s="18"/>
    </row>
    <row r="291" spans="1:41" ht="14.25">
      <c r="A291" s="6">
        <v>905</v>
      </c>
      <c r="B291" s="11" t="s">
        <v>289</v>
      </c>
      <c r="C291" s="37">
        <v>21299810</v>
      </c>
      <c r="D291" s="37">
        <v>24371163</v>
      </c>
      <c r="E291" s="37">
        <v>20253195</v>
      </c>
      <c r="F291" s="37">
        <v>21249752</v>
      </c>
      <c r="G291" s="37">
        <v>22674049</v>
      </c>
      <c r="H291" s="37">
        <v>19861182</v>
      </c>
      <c r="I291" s="37">
        <v>22560507</v>
      </c>
      <c r="J291" s="37">
        <v>21144240</v>
      </c>
      <c r="K291" s="37">
        <v>19332105</v>
      </c>
      <c r="L291" s="37">
        <v>19323084</v>
      </c>
      <c r="M291" s="37">
        <v>-109324</v>
      </c>
      <c r="N291" s="37">
        <v>20524801</v>
      </c>
      <c r="O291" s="41">
        <v>3166099</v>
      </c>
      <c r="P291" s="37">
        <v>2638598</v>
      </c>
      <c r="Q291" s="37">
        <v>2014812</v>
      </c>
      <c r="R291" s="37">
        <v>1996572</v>
      </c>
      <c r="S291" s="37">
        <v>7434189</v>
      </c>
      <c r="T291" s="37">
        <v>671204</v>
      </c>
      <c r="U291" s="37">
        <v>2228897</v>
      </c>
      <c r="V291" s="37">
        <v>2520713</v>
      </c>
      <c r="W291" s="37">
        <v>2539450</v>
      </c>
      <c r="X291" s="37">
        <v>2412026</v>
      </c>
      <c r="Y291" s="37">
        <v>2402099</v>
      </c>
      <c r="Z291" s="42">
        <v>1284427</v>
      </c>
      <c r="AA291" s="41">
        <v>99159</v>
      </c>
      <c r="AB291" s="37">
        <v>24233</v>
      </c>
      <c r="AC291" s="37">
        <v>16828</v>
      </c>
      <c r="AD291" s="37">
        <v>194204</v>
      </c>
      <c r="AE291" s="37">
        <v>81544</v>
      </c>
      <c r="AF291" s="37">
        <v>63348</v>
      </c>
      <c r="AG291" s="37">
        <v>62251</v>
      </c>
      <c r="AH291" s="37">
        <v>223746</v>
      </c>
      <c r="AI291" s="37">
        <v>9399459</v>
      </c>
      <c r="AJ291" s="37">
        <v>1733385</v>
      </c>
      <c r="AK291" s="37">
        <v>8009178</v>
      </c>
      <c r="AL291" s="42">
        <v>161599</v>
      </c>
      <c r="AO291" s="18"/>
    </row>
    <row r="292" spans="1:41" ht="14.25">
      <c r="A292" s="6">
        <v>908</v>
      </c>
      <c r="B292" s="11" t="s">
        <v>290</v>
      </c>
      <c r="C292" s="37">
        <v>6559864</v>
      </c>
      <c r="D292" s="37">
        <v>7407206</v>
      </c>
      <c r="E292" s="37">
        <v>6117460</v>
      </c>
      <c r="F292" s="37">
        <v>6398062</v>
      </c>
      <c r="G292" s="37">
        <v>6851299</v>
      </c>
      <c r="H292" s="37">
        <v>6000696</v>
      </c>
      <c r="I292" s="37">
        <v>6815160</v>
      </c>
      <c r="J292" s="37">
        <v>6387585</v>
      </c>
      <c r="K292" s="37">
        <v>5840380</v>
      </c>
      <c r="L292" s="37">
        <v>5838243</v>
      </c>
      <c r="M292" s="37">
        <v>516275</v>
      </c>
      <c r="N292" s="37">
        <v>6373819</v>
      </c>
      <c r="O292" s="41">
        <v>388278</v>
      </c>
      <c r="P292" s="37">
        <v>299339</v>
      </c>
      <c r="Q292" s="37">
        <v>242567</v>
      </c>
      <c r="R292" s="37">
        <v>243949</v>
      </c>
      <c r="S292" s="37">
        <v>895598</v>
      </c>
      <c r="T292" s="37">
        <v>99482</v>
      </c>
      <c r="U292" s="37">
        <v>260187</v>
      </c>
      <c r="V292" s="37">
        <v>304648</v>
      </c>
      <c r="W292" s="37">
        <v>261916</v>
      </c>
      <c r="X292" s="37">
        <v>290189</v>
      </c>
      <c r="Y292" s="37">
        <v>295227</v>
      </c>
      <c r="Z292" s="42">
        <v>159759</v>
      </c>
      <c r="AA292" s="41">
        <v>24862</v>
      </c>
      <c r="AB292" s="37">
        <v>5810</v>
      </c>
      <c r="AC292" s="37">
        <v>-34462</v>
      </c>
      <c r="AD292" s="37">
        <v>74550</v>
      </c>
      <c r="AE292" s="37">
        <v>20365</v>
      </c>
      <c r="AF292" s="37">
        <v>15898</v>
      </c>
      <c r="AG292" s="37">
        <v>15228</v>
      </c>
      <c r="AH292" s="37">
        <v>56101</v>
      </c>
      <c r="AI292" s="37">
        <v>2306362</v>
      </c>
      <c r="AJ292" s="37">
        <v>425736</v>
      </c>
      <c r="AK292" s="37">
        <v>1967678</v>
      </c>
      <c r="AL292" s="42">
        <v>39487</v>
      </c>
      <c r="AO292" s="18"/>
    </row>
    <row r="293" spans="1:41" ht="14.25">
      <c r="A293" s="6">
        <v>911</v>
      </c>
      <c r="B293" s="11" t="s">
        <v>291</v>
      </c>
      <c r="C293" s="37">
        <v>503102</v>
      </c>
      <c r="D293" s="37">
        <v>582371</v>
      </c>
      <c r="E293" s="37">
        <v>483129</v>
      </c>
      <c r="F293" s="37">
        <v>511476</v>
      </c>
      <c r="G293" s="37">
        <v>542642</v>
      </c>
      <c r="H293" s="37">
        <v>475346</v>
      </c>
      <c r="I293" s="37">
        <v>540014</v>
      </c>
      <c r="J293" s="37">
        <v>506081</v>
      </c>
      <c r="K293" s="37">
        <v>462685</v>
      </c>
      <c r="L293" s="37">
        <v>462440</v>
      </c>
      <c r="M293" s="37">
        <v>-206966</v>
      </c>
      <c r="N293" s="37">
        <v>194741</v>
      </c>
      <c r="O293" s="41">
        <v>102069</v>
      </c>
      <c r="P293" s="37">
        <v>79795</v>
      </c>
      <c r="Q293" s="37">
        <v>63795</v>
      </c>
      <c r="R293" s="37">
        <v>64090</v>
      </c>
      <c r="S293" s="37">
        <v>246698</v>
      </c>
      <c r="T293" s="37">
        <v>21266</v>
      </c>
      <c r="U293" s="37">
        <v>68648</v>
      </c>
      <c r="V293" s="37">
        <v>80443</v>
      </c>
      <c r="W293" s="37">
        <v>69795</v>
      </c>
      <c r="X293" s="37">
        <v>76312</v>
      </c>
      <c r="Y293" s="37">
        <v>77474</v>
      </c>
      <c r="Z293" s="42">
        <v>39776</v>
      </c>
      <c r="AA293" s="41">
        <v>2002</v>
      </c>
      <c r="AB293" s="37">
        <v>481</v>
      </c>
      <c r="AC293" s="37">
        <v>2359</v>
      </c>
      <c r="AD293" s="37">
        <v>4395</v>
      </c>
      <c r="AE293" s="37">
        <v>1635</v>
      </c>
      <c r="AF293" s="37">
        <v>1237</v>
      </c>
      <c r="AG293" s="37">
        <v>1242</v>
      </c>
      <c r="AH293" s="37">
        <v>4462</v>
      </c>
      <c r="AI293" s="37">
        <v>186384</v>
      </c>
      <c r="AJ293" s="37">
        <v>34397</v>
      </c>
      <c r="AK293" s="37">
        <v>158937</v>
      </c>
      <c r="AL293" s="42">
        <v>3202</v>
      </c>
      <c r="AO293" s="18"/>
    </row>
    <row r="294" spans="1:41" ht="14.25">
      <c r="A294" s="6">
        <v>92</v>
      </c>
      <c r="B294" s="11" t="s">
        <v>292</v>
      </c>
      <c r="C294" s="37">
        <v>74775922</v>
      </c>
      <c r="D294" s="37">
        <v>84256294</v>
      </c>
      <c r="E294" s="37">
        <v>70281319</v>
      </c>
      <c r="F294" s="37">
        <v>72602076</v>
      </c>
      <c r="G294" s="37">
        <v>78009367</v>
      </c>
      <c r="H294" s="37">
        <v>68324199</v>
      </c>
      <c r="I294" s="37">
        <v>77596596</v>
      </c>
      <c r="J294" s="37">
        <v>72730046</v>
      </c>
      <c r="K294" s="37">
        <v>66500362</v>
      </c>
      <c r="L294" s="37">
        <v>66475930</v>
      </c>
      <c r="M294" s="37">
        <v>3510883</v>
      </c>
      <c r="N294" s="37">
        <v>78684357</v>
      </c>
      <c r="O294" s="41">
        <v>6761311</v>
      </c>
      <c r="P294" s="37">
        <v>5364849</v>
      </c>
      <c r="Q294" s="37">
        <v>4250491</v>
      </c>
      <c r="R294" s="37">
        <v>4268336</v>
      </c>
      <c r="S294" s="37">
        <v>16886374</v>
      </c>
      <c r="T294" s="37">
        <v>1221430</v>
      </c>
      <c r="U294" s="37">
        <v>4580724</v>
      </c>
      <c r="V294" s="37">
        <v>5373483</v>
      </c>
      <c r="W294" s="37">
        <v>4651404</v>
      </c>
      <c r="X294" s="37">
        <v>5086791</v>
      </c>
      <c r="Y294" s="37">
        <v>5158951</v>
      </c>
      <c r="Z294" s="42">
        <v>2564559</v>
      </c>
      <c r="AA294" s="41">
        <v>363050</v>
      </c>
      <c r="AB294" s="37">
        <v>84670</v>
      </c>
      <c r="AC294" s="37">
        <v>80747</v>
      </c>
      <c r="AD294" s="37">
        <v>263589</v>
      </c>
      <c r="AE294" s="37">
        <v>296815</v>
      </c>
      <c r="AF294" s="37">
        <v>236309</v>
      </c>
      <c r="AG294" s="37">
        <v>219344</v>
      </c>
      <c r="AH294" s="37">
        <v>824649</v>
      </c>
      <c r="AI294" s="37">
        <v>34841919</v>
      </c>
      <c r="AJ294" s="37">
        <v>6418982</v>
      </c>
      <c r="AK294" s="37">
        <v>29668836</v>
      </c>
      <c r="AL294" s="42">
        <v>595126</v>
      </c>
      <c r="AO294" s="18"/>
    </row>
    <row r="295" spans="1:41" ht="14.25">
      <c r="A295" s="6">
        <v>915</v>
      </c>
      <c r="B295" s="11" t="s">
        <v>293</v>
      </c>
      <c r="C295" s="37">
        <v>6512713</v>
      </c>
      <c r="D295" s="37">
        <v>7329451</v>
      </c>
      <c r="E295" s="37">
        <v>6081418</v>
      </c>
      <c r="F295" s="37">
        <v>6235318</v>
      </c>
      <c r="G295" s="37">
        <v>6770220</v>
      </c>
      <c r="H295" s="37">
        <v>5929722</v>
      </c>
      <c r="I295" s="37">
        <v>6733919</v>
      </c>
      <c r="J295" s="37">
        <v>6311825</v>
      </c>
      <c r="K295" s="37">
        <v>5771159</v>
      </c>
      <c r="L295" s="37">
        <v>5769108</v>
      </c>
      <c r="M295" s="37">
        <v>1313757</v>
      </c>
      <c r="N295" s="37">
        <v>6237765</v>
      </c>
      <c r="O295" s="41">
        <v>424643</v>
      </c>
      <c r="P295" s="37">
        <v>324718</v>
      </c>
      <c r="Q295" s="37">
        <v>253247</v>
      </c>
      <c r="R295" s="37">
        <v>255643</v>
      </c>
      <c r="S295" s="37">
        <v>1157787</v>
      </c>
      <c r="T295" s="37">
        <v>48113</v>
      </c>
      <c r="U295" s="37">
        <v>275867</v>
      </c>
      <c r="V295" s="37">
        <v>325077</v>
      </c>
      <c r="W295" s="37">
        <v>252239</v>
      </c>
      <c r="X295" s="37">
        <v>303968</v>
      </c>
      <c r="Y295" s="37">
        <v>306962</v>
      </c>
      <c r="Z295" s="42">
        <v>127408</v>
      </c>
      <c r="AA295" s="41">
        <v>26000</v>
      </c>
      <c r="AB295" s="37">
        <v>6108</v>
      </c>
      <c r="AC295" s="37">
        <v>35832</v>
      </c>
      <c r="AD295" s="37">
        <v>47973</v>
      </c>
      <c r="AE295" s="37">
        <v>21297</v>
      </c>
      <c r="AF295" s="37">
        <v>16572</v>
      </c>
      <c r="AG295" s="37">
        <v>15983</v>
      </c>
      <c r="AH295" s="37">
        <v>58614</v>
      </c>
      <c r="AI295" s="37">
        <v>2444985</v>
      </c>
      <c r="AJ295" s="37">
        <v>450977</v>
      </c>
      <c r="AK295" s="37">
        <v>2084186</v>
      </c>
      <c r="AL295" s="42">
        <v>41883</v>
      </c>
      <c r="AO295" s="18"/>
    </row>
    <row r="296" spans="1:41" ht="14.25">
      <c r="A296" s="6">
        <v>918</v>
      </c>
      <c r="B296" s="11" t="s">
        <v>294</v>
      </c>
      <c r="C296" s="37">
        <v>627314</v>
      </c>
      <c r="D296" s="37">
        <v>691050</v>
      </c>
      <c r="E296" s="37">
        <v>599426</v>
      </c>
      <c r="F296" s="37">
        <v>567611</v>
      </c>
      <c r="G296" s="37">
        <v>633763</v>
      </c>
      <c r="H296" s="37">
        <v>554968</v>
      </c>
      <c r="I296" s="37">
        <v>630110</v>
      </c>
      <c r="J296" s="37">
        <v>590645</v>
      </c>
      <c r="K296" s="37">
        <v>540100</v>
      </c>
      <c r="L296" s="37">
        <v>539975</v>
      </c>
      <c r="M296" s="37">
        <v>73984</v>
      </c>
      <c r="N296" s="37">
        <v>625893</v>
      </c>
      <c r="O296" s="41">
        <v>34769</v>
      </c>
      <c r="P296" s="37">
        <v>27126</v>
      </c>
      <c r="Q296" s="37">
        <v>21856</v>
      </c>
      <c r="R296" s="37">
        <v>22026</v>
      </c>
      <c r="S296" s="37">
        <v>83641</v>
      </c>
      <c r="T296" s="37">
        <v>8441</v>
      </c>
      <c r="U296" s="37">
        <v>23447</v>
      </c>
      <c r="V296" s="37">
        <v>27572</v>
      </c>
      <c r="W296" s="37">
        <v>23467</v>
      </c>
      <c r="X296" s="37">
        <v>26186</v>
      </c>
      <c r="Y296" s="37">
        <v>26644</v>
      </c>
      <c r="Z296" s="42">
        <v>13883</v>
      </c>
      <c r="AA296" s="41">
        <v>3518</v>
      </c>
      <c r="AB296" s="37">
        <v>829</v>
      </c>
      <c r="AC296" s="37">
        <v>10869</v>
      </c>
      <c r="AD296" s="37">
        <v>7819</v>
      </c>
      <c r="AE296" s="37">
        <v>2881</v>
      </c>
      <c r="AF296" s="37">
        <v>2273</v>
      </c>
      <c r="AG296" s="37">
        <v>2146</v>
      </c>
      <c r="AH296" s="37">
        <v>7966</v>
      </c>
      <c r="AI296" s="37">
        <v>325615</v>
      </c>
      <c r="AJ296" s="37">
        <v>60118</v>
      </c>
      <c r="AK296" s="37">
        <v>277863</v>
      </c>
      <c r="AL296" s="42">
        <v>5573</v>
      </c>
      <c r="AO296" s="18"/>
    </row>
    <row r="297" spans="1:41" ht="14.25">
      <c r="A297" s="6">
        <v>921</v>
      </c>
      <c r="B297" s="11" t="s">
        <v>295</v>
      </c>
      <c r="C297" s="37">
        <v>474586</v>
      </c>
      <c r="D297" s="37">
        <v>531007</v>
      </c>
      <c r="E297" s="37">
        <v>429276</v>
      </c>
      <c r="F297" s="37">
        <v>454020</v>
      </c>
      <c r="G297" s="37">
        <v>489771</v>
      </c>
      <c r="H297" s="37">
        <v>428939</v>
      </c>
      <c r="I297" s="37">
        <v>487098</v>
      </c>
      <c r="J297" s="37">
        <v>456566</v>
      </c>
      <c r="K297" s="37">
        <v>417467</v>
      </c>
      <c r="L297" s="37">
        <v>417335</v>
      </c>
      <c r="M297" s="37">
        <v>-100472</v>
      </c>
      <c r="N297" s="37">
        <v>237805</v>
      </c>
      <c r="O297" s="41">
        <v>54154</v>
      </c>
      <c r="P297" s="37">
        <v>41476</v>
      </c>
      <c r="Q297" s="37">
        <v>33608</v>
      </c>
      <c r="R297" s="37">
        <v>33841</v>
      </c>
      <c r="S297" s="37">
        <v>128549</v>
      </c>
      <c r="T297" s="37">
        <v>12367</v>
      </c>
      <c r="U297" s="37">
        <v>36003</v>
      </c>
      <c r="V297" s="37">
        <v>42353</v>
      </c>
      <c r="W297" s="37">
        <v>36040</v>
      </c>
      <c r="X297" s="37">
        <v>40203</v>
      </c>
      <c r="Y297" s="37">
        <v>40946</v>
      </c>
      <c r="Z297" s="42">
        <v>21353</v>
      </c>
      <c r="AA297" s="41">
        <v>2579</v>
      </c>
      <c r="AB297" s="37">
        <v>604</v>
      </c>
      <c r="AC297" s="37">
        <v>3512</v>
      </c>
      <c r="AD297" s="37">
        <v>6283</v>
      </c>
      <c r="AE297" s="37">
        <v>2110</v>
      </c>
      <c r="AF297" s="37">
        <v>1653</v>
      </c>
      <c r="AG297" s="37">
        <v>1573</v>
      </c>
      <c r="AH297" s="37">
        <v>5823</v>
      </c>
      <c r="AI297" s="37">
        <v>247376</v>
      </c>
      <c r="AJ297" s="37">
        <v>45572</v>
      </c>
      <c r="AK297" s="37">
        <v>210618</v>
      </c>
      <c r="AL297" s="42">
        <v>4231</v>
      </c>
      <c r="AO297" s="18"/>
    </row>
    <row r="298" spans="1:41" ht="14.25">
      <c r="A298" s="6">
        <v>922</v>
      </c>
      <c r="B298" s="11" t="s">
        <v>296</v>
      </c>
      <c r="C298" s="37">
        <v>1357282</v>
      </c>
      <c r="D298" s="37">
        <v>1520241</v>
      </c>
      <c r="E298" s="37">
        <v>1269677</v>
      </c>
      <c r="F298" s="37">
        <v>1249113</v>
      </c>
      <c r="G298" s="37">
        <v>1402747</v>
      </c>
      <c r="H298" s="37">
        <v>1228484</v>
      </c>
      <c r="I298" s="37">
        <v>1395142</v>
      </c>
      <c r="J298" s="37">
        <v>1307640</v>
      </c>
      <c r="K298" s="37">
        <v>1195676</v>
      </c>
      <c r="L298" s="37">
        <v>1195255</v>
      </c>
      <c r="M298" s="37">
        <v>301693</v>
      </c>
      <c r="N298" s="37">
        <v>1540391</v>
      </c>
      <c r="O298" s="41">
        <v>43985</v>
      </c>
      <c r="P298" s="37">
        <v>34053</v>
      </c>
      <c r="Q298" s="37">
        <v>27809</v>
      </c>
      <c r="R298" s="37">
        <v>28023</v>
      </c>
      <c r="S298" s="37">
        <v>102260</v>
      </c>
      <c r="T298" s="37">
        <v>11957</v>
      </c>
      <c r="U298" s="37">
        <v>29722</v>
      </c>
      <c r="V298" s="37">
        <v>34940</v>
      </c>
      <c r="W298" s="37">
        <v>29562</v>
      </c>
      <c r="X298" s="37">
        <v>33235</v>
      </c>
      <c r="Y298" s="37">
        <v>33891</v>
      </c>
      <c r="Z298" s="42">
        <v>18402</v>
      </c>
      <c r="AA298" s="41">
        <v>5607</v>
      </c>
      <c r="AB298" s="37">
        <v>1340</v>
      </c>
      <c r="AC298" s="37">
        <v>453</v>
      </c>
      <c r="AD298" s="37">
        <v>12144</v>
      </c>
      <c r="AE298" s="37">
        <v>4580</v>
      </c>
      <c r="AF298" s="37">
        <v>3550</v>
      </c>
      <c r="AG298" s="37">
        <v>3452</v>
      </c>
      <c r="AH298" s="37">
        <v>12583</v>
      </c>
      <c r="AI298" s="37">
        <v>537989</v>
      </c>
      <c r="AJ298" s="37">
        <v>99096</v>
      </c>
      <c r="AK298" s="37">
        <v>457931</v>
      </c>
      <c r="AL298" s="42">
        <v>9219</v>
      </c>
      <c r="AO298" s="18"/>
    </row>
    <row r="299" spans="1:41" ht="14.25">
      <c r="A299" s="6">
        <v>924</v>
      </c>
      <c r="B299" s="11" t="s">
        <v>297</v>
      </c>
      <c r="C299" s="37">
        <v>895235</v>
      </c>
      <c r="D299" s="37">
        <v>995686</v>
      </c>
      <c r="E299" s="37">
        <v>823739</v>
      </c>
      <c r="F299" s="37">
        <v>822618</v>
      </c>
      <c r="G299" s="37">
        <v>916183</v>
      </c>
      <c r="H299" s="37">
        <v>802347</v>
      </c>
      <c r="I299" s="37">
        <v>911085</v>
      </c>
      <c r="J299" s="37">
        <v>853990</v>
      </c>
      <c r="K299" s="37">
        <v>780885</v>
      </c>
      <c r="L299" s="37">
        <v>780654</v>
      </c>
      <c r="M299" s="37">
        <v>-60079</v>
      </c>
      <c r="N299" s="37">
        <v>751012</v>
      </c>
      <c r="O299" s="41">
        <v>79094</v>
      </c>
      <c r="P299" s="37">
        <v>61240</v>
      </c>
      <c r="Q299" s="37">
        <v>50750</v>
      </c>
      <c r="R299" s="37">
        <v>51447</v>
      </c>
      <c r="S299" s="37">
        <v>190724</v>
      </c>
      <c r="T299" s="37">
        <v>20919</v>
      </c>
      <c r="U299" s="37">
        <v>53461</v>
      </c>
      <c r="V299" s="37">
        <v>64039</v>
      </c>
      <c r="W299" s="37">
        <v>54478</v>
      </c>
      <c r="X299" s="37">
        <v>60944</v>
      </c>
      <c r="Y299" s="37">
        <v>62715</v>
      </c>
      <c r="Z299" s="42">
        <v>33370</v>
      </c>
      <c r="AA299" s="41">
        <v>3598</v>
      </c>
      <c r="AB299" s="37">
        <v>831</v>
      </c>
      <c r="AC299" s="37">
        <v>9327</v>
      </c>
      <c r="AD299" s="37">
        <v>8134</v>
      </c>
      <c r="AE299" s="37">
        <v>2941</v>
      </c>
      <c r="AF299" s="37">
        <v>2336</v>
      </c>
      <c r="AG299" s="37">
        <v>2165</v>
      </c>
      <c r="AH299" s="37">
        <v>8164</v>
      </c>
      <c r="AI299" s="37">
        <v>335216</v>
      </c>
      <c r="AJ299" s="37">
        <v>61861</v>
      </c>
      <c r="AK299" s="37">
        <v>285954</v>
      </c>
      <c r="AL299" s="42">
        <v>5723</v>
      </c>
      <c r="AO299" s="18"/>
    </row>
    <row r="300" spans="1:41" ht="14.25">
      <c r="A300" s="6">
        <v>925</v>
      </c>
      <c r="B300" s="11" t="s">
        <v>298</v>
      </c>
      <c r="C300" s="37">
        <v>898834</v>
      </c>
      <c r="D300" s="37">
        <v>1020737</v>
      </c>
      <c r="E300" s="37">
        <v>847563</v>
      </c>
      <c r="F300" s="37">
        <v>849292</v>
      </c>
      <c r="G300" s="37">
        <v>943569</v>
      </c>
      <c r="H300" s="37">
        <v>826484</v>
      </c>
      <c r="I300" s="37">
        <v>938623</v>
      </c>
      <c r="J300" s="37">
        <v>879771</v>
      </c>
      <c r="K300" s="37">
        <v>804381</v>
      </c>
      <c r="L300" s="37">
        <v>804046</v>
      </c>
      <c r="M300" s="37">
        <v>-102012</v>
      </c>
      <c r="N300" s="37">
        <v>551780</v>
      </c>
      <c r="O300" s="41">
        <v>215536</v>
      </c>
      <c r="P300" s="37">
        <v>164722</v>
      </c>
      <c r="Q300" s="37">
        <v>138398</v>
      </c>
      <c r="R300" s="37">
        <v>139126</v>
      </c>
      <c r="S300" s="37">
        <v>468054</v>
      </c>
      <c r="T300" s="37">
        <v>52771</v>
      </c>
      <c r="U300" s="37">
        <v>144529</v>
      </c>
      <c r="V300" s="37">
        <v>172356</v>
      </c>
      <c r="W300" s="37">
        <v>150077</v>
      </c>
      <c r="X300" s="37">
        <v>164754</v>
      </c>
      <c r="Y300" s="37">
        <v>170097</v>
      </c>
      <c r="Z300" s="42">
        <v>98881</v>
      </c>
      <c r="AA300" s="41">
        <v>4055</v>
      </c>
      <c r="AB300" s="37">
        <v>942</v>
      </c>
      <c r="AC300" s="37">
        <v>5250</v>
      </c>
      <c r="AD300" s="37">
        <v>3258</v>
      </c>
      <c r="AE300" s="37">
        <v>3312</v>
      </c>
      <c r="AF300" s="37">
        <v>2608</v>
      </c>
      <c r="AG300" s="37">
        <v>2459</v>
      </c>
      <c r="AH300" s="37">
        <v>9167</v>
      </c>
      <c r="AI300" s="37">
        <v>382767</v>
      </c>
      <c r="AJ300" s="37">
        <v>70579</v>
      </c>
      <c r="AK300" s="37">
        <v>326216</v>
      </c>
      <c r="AL300" s="42">
        <v>6543</v>
      </c>
      <c r="AO300" s="18"/>
    </row>
    <row r="301" spans="1:41" ht="14.25">
      <c r="A301" s="6">
        <v>927</v>
      </c>
      <c r="B301" s="11" t="s">
        <v>299</v>
      </c>
      <c r="C301" s="37">
        <v>10354117</v>
      </c>
      <c r="D301" s="37">
        <v>11571406</v>
      </c>
      <c r="E301" s="37">
        <v>9623448</v>
      </c>
      <c r="F301" s="37">
        <v>9843628</v>
      </c>
      <c r="G301" s="37">
        <v>10705738</v>
      </c>
      <c r="H301" s="37">
        <v>9375872</v>
      </c>
      <c r="I301" s="37">
        <v>10647999</v>
      </c>
      <c r="J301" s="37">
        <v>9980310</v>
      </c>
      <c r="K301" s="37">
        <v>9125927</v>
      </c>
      <c r="L301" s="37">
        <v>9122783</v>
      </c>
      <c r="M301" s="37">
        <v>2131894</v>
      </c>
      <c r="N301" s="37">
        <v>11353200</v>
      </c>
      <c r="O301" s="41">
        <v>332484</v>
      </c>
      <c r="P301" s="37">
        <v>260088</v>
      </c>
      <c r="Q301" s="37">
        <v>200747</v>
      </c>
      <c r="R301" s="37">
        <v>199199</v>
      </c>
      <c r="S301" s="37">
        <v>779703</v>
      </c>
      <c r="T301" s="37">
        <v>60505</v>
      </c>
      <c r="U301" s="37">
        <v>222649</v>
      </c>
      <c r="V301" s="37">
        <v>251931</v>
      </c>
      <c r="W301" s="37">
        <v>220807</v>
      </c>
      <c r="X301" s="37">
        <v>238909</v>
      </c>
      <c r="Y301" s="37">
        <v>237850</v>
      </c>
      <c r="Z301" s="42">
        <v>121399</v>
      </c>
      <c r="AA301" s="41">
        <v>36281</v>
      </c>
      <c r="AB301" s="37">
        <v>8270</v>
      </c>
      <c r="AC301" s="37">
        <v>-43838</v>
      </c>
      <c r="AD301" s="37">
        <v>25141</v>
      </c>
      <c r="AE301" s="37">
        <v>29696</v>
      </c>
      <c r="AF301" s="37">
        <v>23756</v>
      </c>
      <c r="AG301" s="37">
        <v>21730</v>
      </c>
      <c r="AH301" s="37">
        <v>82672</v>
      </c>
      <c r="AI301" s="37">
        <v>3476072</v>
      </c>
      <c r="AJ301" s="37">
        <v>640477</v>
      </c>
      <c r="AK301" s="37">
        <v>2960619</v>
      </c>
      <c r="AL301" s="42">
        <v>59271</v>
      </c>
      <c r="AO301" s="18"/>
    </row>
    <row r="302" spans="1:41" ht="14.25">
      <c r="A302" s="6">
        <v>931</v>
      </c>
      <c r="B302" s="11" t="s">
        <v>300</v>
      </c>
      <c r="C302" s="37">
        <v>1627056</v>
      </c>
      <c r="D302" s="37">
        <v>1833820</v>
      </c>
      <c r="E302" s="37">
        <v>1533745</v>
      </c>
      <c r="F302" s="37">
        <v>1569894</v>
      </c>
      <c r="G302" s="37">
        <v>1690179</v>
      </c>
      <c r="H302" s="37">
        <v>1480322</v>
      </c>
      <c r="I302" s="37">
        <v>1681083</v>
      </c>
      <c r="J302" s="37">
        <v>1575659</v>
      </c>
      <c r="K302" s="37">
        <v>1440656</v>
      </c>
      <c r="L302" s="37">
        <v>1440180</v>
      </c>
      <c r="M302" s="37">
        <v>-218344</v>
      </c>
      <c r="N302" s="37">
        <v>931329</v>
      </c>
      <c r="O302" s="41">
        <v>207029</v>
      </c>
      <c r="P302" s="37">
        <v>160870</v>
      </c>
      <c r="Q302" s="37">
        <v>128518</v>
      </c>
      <c r="R302" s="37">
        <v>128680</v>
      </c>
      <c r="S302" s="37">
        <v>476208</v>
      </c>
      <c r="T302" s="37">
        <v>46057</v>
      </c>
      <c r="U302" s="37">
        <v>138615</v>
      </c>
      <c r="V302" s="37">
        <v>161254</v>
      </c>
      <c r="W302" s="37">
        <v>136391</v>
      </c>
      <c r="X302" s="37">
        <v>153051</v>
      </c>
      <c r="Y302" s="37">
        <v>155039</v>
      </c>
      <c r="Z302" s="42">
        <v>82965</v>
      </c>
      <c r="AA302" s="41">
        <v>10237</v>
      </c>
      <c r="AB302" s="37">
        <v>2409</v>
      </c>
      <c r="AC302" s="37">
        <v>8848</v>
      </c>
      <c r="AD302" s="37">
        <v>-27680</v>
      </c>
      <c r="AE302" s="37">
        <v>8329</v>
      </c>
      <c r="AF302" s="37">
        <v>6530</v>
      </c>
      <c r="AG302" s="37">
        <v>6182</v>
      </c>
      <c r="AH302" s="37">
        <v>23035</v>
      </c>
      <c r="AI302" s="37">
        <v>944434</v>
      </c>
      <c r="AJ302" s="37">
        <v>174357</v>
      </c>
      <c r="AK302" s="37">
        <v>805889</v>
      </c>
      <c r="AL302" s="42">
        <v>16155</v>
      </c>
      <c r="AO302" s="18"/>
    </row>
    <row r="303" spans="1:41" ht="14.25">
      <c r="A303" s="6">
        <v>934</v>
      </c>
      <c r="B303" s="11" t="s">
        <v>301</v>
      </c>
      <c r="C303" s="37">
        <v>853528</v>
      </c>
      <c r="D303" s="37">
        <v>974206</v>
      </c>
      <c r="E303" s="37">
        <v>808206</v>
      </c>
      <c r="F303" s="37">
        <v>854123</v>
      </c>
      <c r="G303" s="37">
        <v>904596</v>
      </c>
      <c r="H303" s="37">
        <v>792340</v>
      </c>
      <c r="I303" s="37">
        <v>899999</v>
      </c>
      <c r="J303" s="37">
        <v>843499</v>
      </c>
      <c r="K303" s="37">
        <v>771209</v>
      </c>
      <c r="L303" s="37">
        <v>770866</v>
      </c>
      <c r="M303" s="37">
        <v>74779</v>
      </c>
      <c r="N303" s="37">
        <v>644649</v>
      </c>
      <c r="O303" s="41">
        <v>67464</v>
      </c>
      <c r="P303" s="37">
        <v>48503</v>
      </c>
      <c r="Q303" s="37">
        <v>36622</v>
      </c>
      <c r="R303" s="37">
        <v>35776</v>
      </c>
      <c r="S303" s="37">
        <v>135694</v>
      </c>
      <c r="T303" s="37">
        <v>13900</v>
      </c>
      <c r="U303" s="37">
        <v>42267</v>
      </c>
      <c r="V303" s="37">
        <v>45421</v>
      </c>
      <c r="W303" s="37">
        <v>38501</v>
      </c>
      <c r="X303" s="37">
        <v>42987</v>
      </c>
      <c r="Y303" s="37">
        <v>41642</v>
      </c>
      <c r="Z303" s="42">
        <v>22409</v>
      </c>
      <c r="AA303" s="41">
        <v>3839</v>
      </c>
      <c r="AB303" s="37">
        <v>940</v>
      </c>
      <c r="AC303" s="37">
        <v>6016</v>
      </c>
      <c r="AD303" s="37">
        <v>8919</v>
      </c>
      <c r="AE303" s="37">
        <v>3139</v>
      </c>
      <c r="AF303" s="37">
        <v>2429</v>
      </c>
      <c r="AG303" s="37">
        <v>2385</v>
      </c>
      <c r="AH303" s="37">
        <v>8615</v>
      </c>
      <c r="AI303" s="37">
        <v>405570</v>
      </c>
      <c r="AJ303" s="37">
        <v>74316</v>
      </c>
      <c r="AK303" s="37">
        <v>343324</v>
      </c>
      <c r="AL303" s="42">
        <v>6951</v>
      </c>
      <c r="AO303" s="18"/>
    </row>
    <row r="304" spans="1:41" ht="14.25">
      <c r="A304" s="6">
        <v>935</v>
      </c>
      <c r="B304" s="11" t="s">
        <v>302</v>
      </c>
      <c r="C304" s="37">
        <v>822016</v>
      </c>
      <c r="D304" s="37">
        <v>921890</v>
      </c>
      <c r="E304" s="37">
        <v>754937</v>
      </c>
      <c r="F304" s="37">
        <v>745394</v>
      </c>
      <c r="G304" s="37">
        <v>848978</v>
      </c>
      <c r="H304" s="37">
        <v>743563</v>
      </c>
      <c r="I304" s="37">
        <v>844333</v>
      </c>
      <c r="J304" s="37">
        <v>791425</v>
      </c>
      <c r="K304" s="37">
        <v>723626</v>
      </c>
      <c r="L304" s="37">
        <v>723409</v>
      </c>
      <c r="M304" s="37">
        <v>-69609</v>
      </c>
      <c r="N304" s="37">
        <v>570499</v>
      </c>
      <c r="O304" s="41">
        <v>119073</v>
      </c>
      <c r="P304" s="37">
        <v>91666</v>
      </c>
      <c r="Q304" s="37">
        <v>74310</v>
      </c>
      <c r="R304" s="37">
        <v>75313</v>
      </c>
      <c r="S304" s="37">
        <v>299913</v>
      </c>
      <c r="T304" s="37">
        <v>27933</v>
      </c>
      <c r="U304" s="37">
        <v>79441</v>
      </c>
      <c r="V304" s="37">
        <v>94392</v>
      </c>
      <c r="W304" s="37">
        <v>76756</v>
      </c>
      <c r="X304" s="37">
        <v>89312</v>
      </c>
      <c r="Y304" s="37">
        <v>91179</v>
      </c>
      <c r="Z304" s="42">
        <v>45029</v>
      </c>
      <c r="AA304" s="41">
        <v>5345</v>
      </c>
      <c r="AB304" s="37">
        <v>1249</v>
      </c>
      <c r="AC304" s="37">
        <v>3207</v>
      </c>
      <c r="AD304" s="37">
        <v>-3622</v>
      </c>
      <c r="AE304" s="37">
        <v>4364</v>
      </c>
      <c r="AF304" s="37">
        <v>3448</v>
      </c>
      <c r="AG304" s="37">
        <v>3233</v>
      </c>
      <c r="AH304" s="37">
        <v>12087</v>
      </c>
      <c r="AI304" s="37">
        <v>545282</v>
      </c>
      <c r="AJ304" s="37">
        <v>100097</v>
      </c>
      <c r="AK304" s="37">
        <v>462576</v>
      </c>
      <c r="AL304" s="42">
        <v>9309</v>
      </c>
      <c r="AO304" s="18"/>
    </row>
    <row r="305" spans="1:41" ht="14.25">
      <c r="A305" s="6">
        <v>936</v>
      </c>
      <c r="B305" s="11" t="s">
        <v>303</v>
      </c>
      <c r="C305" s="37">
        <v>1676744</v>
      </c>
      <c r="D305" s="37">
        <v>1882620</v>
      </c>
      <c r="E305" s="37">
        <v>1571979</v>
      </c>
      <c r="F305" s="37">
        <v>1587757</v>
      </c>
      <c r="G305" s="37">
        <v>1732661</v>
      </c>
      <c r="H305" s="37">
        <v>1517527</v>
      </c>
      <c r="I305" s="37">
        <v>1723191</v>
      </c>
      <c r="J305" s="37">
        <v>1615199</v>
      </c>
      <c r="K305" s="37">
        <v>1476820</v>
      </c>
      <c r="L305" s="37">
        <v>1476376</v>
      </c>
      <c r="M305" s="37">
        <v>249266</v>
      </c>
      <c r="N305" s="37">
        <v>1424698</v>
      </c>
      <c r="O305" s="41">
        <v>216804</v>
      </c>
      <c r="P305" s="37">
        <v>168239</v>
      </c>
      <c r="Q305" s="37">
        <v>135688</v>
      </c>
      <c r="R305" s="37">
        <v>136209</v>
      </c>
      <c r="S305" s="37">
        <v>500272</v>
      </c>
      <c r="T305" s="37">
        <v>52980</v>
      </c>
      <c r="U305" s="37">
        <v>145810</v>
      </c>
      <c r="V305" s="37">
        <v>170308</v>
      </c>
      <c r="W305" s="37">
        <v>144400</v>
      </c>
      <c r="X305" s="37">
        <v>161898</v>
      </c>
      <c r="Y305" s="37">
        <v>164452</v>
      </c>
      <c r="Z305" s="42">
        <v>88758</v>
      </c>
      <c r="AA305" s="41">
        <v>9353</v>
      </c>
      <c r="AB305" s="37">
        <v>2181</v>
      </c>
      <c r="AC305" s="37">
        <v>12795</v>
      </c>
      <c r="AD305" s="37">
        <v>19639</v>
      </c>
      <c r="AE305" s="37">
        <v>7616</v>
      </c>
      <c r="AF305" s="37">
        <v>6081</v>
      </c>
      <c r="AG305" s="37">
        <v>5583</v>
      </c>
      <c r="AH305" s="37">
        <v>21188</v>
      </c>
      <c r="AI305" s="37">
        <v>877245</v>
      </c>
      <c r="AJ305" s="37">
        <v>161789</v>
      </c>
      <c r="AK305" s="37">
        <v>747887</v>
      </c>
      <c r="AL305" s="42">
        <v>14965</v>
      </c>
      <c r="AO305" s="18"/>
    </row>
    <row r="306" spans="1:41" ht="14.25">
      <c r="A306" s="6">
        <v>941</v>
      </c>
      <c r="B306" s="11" t="s">
        <v>304</v>
      </c>
      <c r="C306" s="37">
        <v>106922</v>
      </c>
      <c r="D306" s="37">
        <v>121552</v>
      </c>
      <c r="E306" s="37">
        <v>100047</v>
      </c>
      <c r="F306" s="37">
        <v>107784</v>
      </c>
      <c r="G306" s="37">
        <v>112907</v>
      </c>
      <c r="H306" s="37">
        <v>98894</v>
      </c>
      <c r="I306" s="37">
        <v>112331</v>
      </c>
      <c r="J306" s="37">
        <v>105281</v>
      </c>
      <c r="K306" s="37">
        <v>96262</v>
      </c>
      <c r="L306" s="37">
        <v>96218</v>
      </c>
      <c r="M306" s="37">
        <v>42102</v>
      </c>
      <c r="N306" s="37">
        <v>151180</v>
      </c>
      <c r="O306" s="41">
        <v>1570</v>
      </c>
      <c r="P306" s="37">
        <v>865</v>
      </c>
      <c r="Q306" s="37">
        <v>1444</v>
      </c>
      <c r="R306" s="37">
        <v>1999</v>
      </c>
      <c r="S306" s="37">
        <v>6493</v>
      </c>
      <c r="T306" s="37">
        <v>895</v>
      </c>
      <c r="U306" s="37">
        <v>919</v>
      </c>
      <c r="V306" s="37">
        <v>1652</v>
      </c>
      <c r="W306" s="37">
        <v>1404</v>
      </c>
      <c r="X306" s="37">
        <v>1281</v>
      </c>
      <c r="Y306" s="37">
        <v>955</v>
      </c>
      <c r="Z306" s="42">
        <v>1325</v>
      </c>
      <c r="AA306" s="41">
        <v>336</v>
      </c>
      <c r="AB306" s="37">
        <v>77</v>
      </c>
      <c r="AC306" s="37">
        <v>396</v>
      </c>
      <c r="AD306" s="37">
        <v>696</v>
      </c>
      <c r="AE306" s="37">
        <v>274</v>
      </c>
      <c r="AF306" s="37">
        <v>218</v>
      </c>
      <c r="AG306" s="37">
        <v>201</v>
      </c>
      <c r="AH306" s="37">
        <v>762</v>
      </c>
      <c r="AI306" s="37">
        <v>33595</v>
      </c>
      <c r="AJ306" s="37">
        <v>6174</v>
      </c>
      <c r="AK306" s="37">
        <v>28534</v>
      </c>
      <c r="AL306" s="42">
        <v>573</v>
      </c>
      <c r="AO306" s="18"/>
    </row>
    <row r="307" spans="1:41" ht="14.25">
      <c r="A307" s="6">
        <v>946</v>
      </c>
      <c r="B307" s="11" t="s">
        <v>305</v>
      </c>
      <c r="C307" s="37">
        <v>1852654</v>
      </c>
      <c r="D307" s="37">
        <v>2070467</v>
      </c>
      <c r="E307" s="37">
        <v>1717956</v>
      </c>
      <c r="F307" s="37">
        <v>1673434</v>
      </c>
      <c r="G307" s="37">
        <v>1922420</v>
      </c>
      <c r="H307" s="37">
        <v>1683618</v>
      </c>
      <c r="I307" s="37">
        <v>1912230</v>
      </c>
      <c r="J307" s="37">
        <v>1792285</v>
      </c>
      <c r="K307" s="37">
        <v>1638910</v>
      </c>
      <c r="L307" s="37">
        <v>1638272</v>
      </c>
      <c r="M307" s="37">
        <v>-225986</v>
      </c>
      <c r="N307" s="37">
        <v>1446838</v>
      </c>
      <c r="O307" s="41">
        <v>243115</v>
      </c>
      <c r="P307" s="37">
        <v>189838</v>
      </c>
      <c r="Q307" s="37">
        <v>151160</v>
      </c>
      <c r="R307" s="37">
        <v>152826</v>
      </c>
      <c r="S307" s="37">
        <v>632399</v>
      </c>
      <c r="T307" s="37">
        <v>49594</v>
      </c>
      <c r="U307" s="37">
        <v>163212</v>
      </c>
      <c r="V307" s="37">
        <v>192526</v>
      </c>
      <c r="W307" s="37">
        <v>163085</v>
      </c>
      <c r="X307" s="37">
        <v>181896</v>
      </c>
      <c r="Y307" s="37">
        <v>184595</v>
      </c>
      <c r="Z307" s="42">
        <v>87052</v>
      </c>
      <c r="AA307" s="41">
        <v>8325</v>
      </c>
      <c r="AB307" s="37">
        <v>2006</v>
      </c>
      <c r="AC307" s="37">
        <v>11383</v>
      </c>
      <c r="AD307" s="37">
        <v>12418</v>
      </c>
      <c r="AE307" s="37">
        <v>6831</v>
      </c>
      <c r="AF307" s="37">
        <v>5280</v>
      </c>
      <c r="AG307" s="37">
        <v>5200</v>
      </c>
      <c r="AH307" s="37">
        <v>18732</v>
      </c>
      <c r="AI307" s="37">
        <v>789107</v>
      </c>
      <c r="AJ307" s="37">
        <v>145501</v>
      </c>
      <c r="AK307" s="37">
        <v>672318</v>
      </c>
      <c r="AL307" s="42">
        <v>13554</v>
      </c>
      <c r="AO307" s="18"/>
    </row>
    <row r="308" spans="1:41" ht="14.25">
      <c r="A308" s="6">
        <v>976</v>
      </c>
      <c r="B308" s="11" t="s">
        <v>306</v>
      </c>
      <c r="C308" s="37">
        <v>979411</v>
      </c>
      <c r="D308" s="37">
        <v>1118420</v>
      </c>
      <c r="E308" s="37">
        <v>910806</v>
      </c>
      <c r="F308" s="37">
        <v>939374</v>
      </c>
      <c r="G308" s="37">
        <v>1033415</v>
      </c>
      <c r="H308" s="37">
        <v>905206</v>
      </c>
      <c r="I308" s="37">
        <v>1028048</v>
      </c>
      <c r="J308" s="37">
        <v>963560</v>
      </c>
      <c r="K308" s="37">
        <v>880946</v>
      </c>
      <c r="L308" s="37">
        <v>880591</v>
      </c>
      <c r="M308" s="37">
        <v>158566</v>
      </c>
      <c r="N308" s="37">
        <v>717396</v>
      </c>
      <c r="O308" s="41">
        <v>75038</v>
      </c>
      <c r="P308" s="37">
        <v>58521</v>
      </c>
      <c r="Q308" s="37">
        <v>45158</v>
      </c>
      <c r="R308" s="37">
        <v>44990</v>
      </c>
      <c r="S308" s="37">
        <v>184934</v>
      </c>
      <c r="T308" s="37">
        <v>11145</v>
      </c>
      <c r="U308" s="37">
        <v>49834</v>
      </c>
      <c r="V308" s="37">
        <v>57055</v>
      </c>
      <c r="W308" s="37">
        <v>48295</v>
      </c>
      <c r="X308" s="37">
        <v>53718</v>
      </c>
      <c r="Y308" s="37">
        <v>53671</v>
      </c>
      <c r="Z308" s="42">
        <v>25615</v>
      </c>
      <c r="AA308" s="41">
        <v>4579</v>
      </c>
      <c r="AB308" s="37">
        <v>1077</v>
      </c>
      <c r="AC308" s="37">
        <v>5314</v>
      </c>
      <c r="AD308" s="37">
        <v>9190</v>
      </c>
      <c r="AE308" s="37">
        <v>3751</v>
      </c>
      <c r="AF308" s="37">
        <v>2980</v>
      </c>
      <c r="AG308" s="37">
        <v>2786</v>
      </c>
      <c r="AH308" s="37">
        <v>10402</v>
      </c>
      <c r="AI308" s="37">
        <v>446775</v>
      </c>
      <c r="AJ308" s="37">
        <v>82237</v>
      </c>
      <c r="AK308" s="37">
        <v>380072</v>
      </c>
      <c r="AL308" s="42">
        <v>7637</v>
      </c>
      <c r="AO308" s="18"/>
    </row>
    <row r="309" spans="1:41" ht="14.25">
      <c r="A309" s="6">
        <v>977</v>
      </c>
      <c r="B309" s="11" t="s">
        <v>307</v>
      </c>
      <c r="C309" s="37">
        <v>4298395</v>
      </c>
      <c r="D309" s="37">
        <v>4787611</v>
      </c>
      <c r="E309" s="37">
        <v>3940997</v>
      </c>
      <c r="F309" s="37">
        <v>4104261</v>
      </c>
      <c r="G309" s="37">
        <v>4416239</v>
      </c>
      <c r="H309" s="37">
        <v>3867546</v>
      </c>
      <c r="I309" s="37">
        <v>4391991</v>
      </c>
      <c r="J309" s="37">
        <v>4116643</v>
      </c>
      <c r="K309" s="37">
        <v>3764241</v>
      </c>
      <c r="L309" s="37">
        <v>3763095</v>
      </c>
      <c r="M309" s="37">
        <v>32115</v>
      </c>
      <c r="N309" s="37">
        <v>4440221</v>
      </c>
      <c r="O309" s="41">
        <v>304616</v>
      </c>
      <c r="P309" s="37">
        <v>244391</v>
      </c>
      <c r="Q309" s="37">
        <v>197459</v>
      </c>
      <c r="R309" s="37">
        <v>196917</v>
      </c>
      <c r="S309" s="37">
        <v>640636</v>
      </c>
      <c r="T309" s="37">
        <v>91851</v>
      </c>
      <c r="U309" s="37">
        <v>212206</v>
      </c>
      <c r="V309" s="37">
        <v>244660</v>
      </c>
      <c r="W309" s="37">
        <v>299003</v>
      </c>
      <c r="X309" s="37">
        <v>237000</v>
      </c>
      <c r="Y309" s="37">
        <v>240327</v>
      </c>
      <c r="Z309" s="42">
        <v>143764</v>
      </c>
      <c r="AA309" s="41">
        <v>24363</v>
      </c>
      <c r="AB309" s="37">
        <v>5965</v>
      </c>
      <c r="AC309" s="37">
        <v>11763</v>
      </c>
      <c r="AD309" s="37">
        <v>52723</v>
      </c>
      <c r="AE309" s="37">
        <v>19988</v>
      </c>
      <c r="AF309" s="37">
        <v>15447</v>
      </c>
      <c r="AG309" s="37">
        <v>15262</v>
      </c>
      <c r="AH309" s="37">
        <v>54799</v>
      </c>
      <c r="AI309" s="37">
        <v>2355906</v>
      </c>
      <c r="AJ309" s="37">
        <v>433911</v>
      </c>
      <c r="AK309" s="37">
        <v>2004806</v>
      </c>
      <c r="AL309" s="42">
        <v>40487</v>
      </c>
      <c r="AO309" s="18"/>
    </row>
    <row r="310" spans="1:41" ht="14.25">
      <c r="A310" s="6">
        <v>980</v>
      </c>
      <c r="B310" s="11" t="s">
        <v>308</v>
      </c>
      <c r="C310" s="37">
        <v>10173193</v>
      </c>
      <c r="D310" s="37">
        <v>11405326</v>
      </c>
      <c r="E310" s="37">
        <v>9446998</v>
      </c>
      <c r="F310" s="37">
        <v>9699905</v>
      </c>
      <c r="G310" s="37">
        <v>10546416</v>
      </c>
      <c r="H310" s="37">
        <v>9236524</v>
      </c>
      <c r="I310" s="37">
        <v>10489798</v>
      </c>
      <c r="J310" s="37">
        <v>9831962</v>
      </c>
      <c r="K310" s="37">
        <v>8990110</v>
      </c>
      <c r="L310" s="37">
        <v>8986890</v>
      </c>
      <c r="M310" s="37">
        <v>1436847</v>
      </c>
      <c r="N310" s="37">
        <v>12003060</v>
      </c>
      <c r="O310" s="41">
        <v>520119</v>
      </c>
      <c r="P310" s="37">
        <v>406638</v>
      </c>
      <c r="Q310" s="37">
        <v>324186</v>
      </c>
      <c r="R310" s="37">
        <v>325304</v>
      </c>
      <c r="S310" s="37">
        <v>1258087</v>
      </c>
      <c r="T310" s="37">
        <v>105807</v>
      </c>
      <c r="U310" s="37">
        <v>349897</v>
      </c>
      <c r="V310" s="37">
        <v>408665</v>
      </c>
      <c r="W310" s="37">
        <v>374055</v>
      </c>
      <c r="X310" s="37">
        <v>390049</v>
      </c>
      <c r="Y310" s="37">
        <v>395427</v>
      </c>
      <c r="Z310" s="42">
        <v>203362</v>
      </c>
      <c r="AA310" s="41">
        <v>36959</v>
      </c>
      <c r="AB310" s="37">
        <v>8502</v>
      </c>
      <c r="AC310" s="37">
        <v>-172270</v>
      </c>
      <c r="AD310" s="37">
        <v>-22456</v>
      </c>
      <c r="AE310" s="37">
        <v>30209</v>
      </c>
      <c r="AF310" s="37">
        <v>24072</v>
      </c>
      <c r="AG310" s="37">
        <v>22196</v>
      </c>
      <c r="AH310" s="37">
        <v>83971</v>
      </c>
      <c r="AI310" s="37">
        <v>3541451</v>
      </c>
      <c r="AJ310" s="37">
        <v>652468</v>
      </c>
      <c r="AK310" s="37">
        <v>3015909</v>
      </c>
      <c r="AL310" s="42">
        <v>60428</v>
      </c>
      <c r="AO310" s="18"/>
    </row>
    <row r="311" spans="1:41" ht="14.25">
      <c r="A311" s="6">
        <v>981</v>
      </c>
      <c r="B311" s="11" t="s">
        <v>309</v>
      </c>
      <c r="C311" s="37">
        <v>638194</v>
      </c>
      <c r="D311" s="37">
        <v>707709</v>
      </c>
      <c r="E311" s="37">
        <v>591243</v>
      </c>
      <c r="F311" s="37">
        <v>565570</v>
      </c>
      <c r="G311" s="37">
        <v>653283</v>
      </c>
      <c r="H311" s="37">
        <v>572101</v>
      </c>
      <c r="I311" s="37">
        <v>649650</v>
      </c>
      <c r="J311" s="37">
        <v>608941</v>
      </c>
      <c r="K311" s="37">
        <v>556814</v>
      </c>
      <c r="L311" s="37">
        <v>556667</v>
      </c>
      <c r="M311" s="37">
        <v>-21480</v>
      </c>
      <c r="N311" s="37">
        <v>486007</v>
      </c>
      <c r="O311" s="41">
        <v>31942</v>
      </c>
      <c r="P311" s="37">
        <v>25216</v>
      </c>
      <c r="Q311" s="37">
        <v>20796</v>
      </c>
      <c r="R311" s="37">
        <v>20949</v>
      </c>
      <c r="S311" s="37">
        <v>72302</v>
      </c>
      <c r="T311" s="37">
        <v>9264</v>
      </c>
      <c r="U311" s="37">
        <v>21993</v>
      </c>
      <c r="V311" s="37">
        <v>26006</v>
      </c>
      <c r="W311" s="37">
        <v>22252</v>
      </c>
      <c r="X311" s="37">
        <v>24834</v>
      </c>
      <c r="Y311" s="37">
        <v>25462</v>
      </c>
      <c r="Z311" s="42">
        <v>14524</v>
      </c>
      <c r="AA311" s="41">
        <v>1979</v>
      </c>
      <c r="AB311" s="37">
        <v>475</v>
      </c>
      <c r="AC311" s="37">
        <v>4239</v>
      </c>
      <c r="AD311" s="37">
        <v>3398</v>
      </c>
      <c r="AE311" s="37">
        <v>1618</v>
      </c>
      <c r="AF311" s="37">
        <v>1260</v>
      </c>
      <c r="AG311" s="37">
        <v>1219</v>
      </c>
      <c r="AH311" s="37">
        <v>4450</v>
      </c>
      <c r="AI311" s="37">
        <v>216684</v>
      </c>
      <c r="AJ311" s="37">
        <v>39627</v>
      </c>
      <c r="AK311" s="37">
        <v>183074</v>
      </c>
      <c r="AL311" s="42">
        <v>3705</v>
      </c>
      <c r="AO311" s="18"/>
    </row>
    <row r="312" spans="1:41" ht="14.25">
      <c r="A312" s="6">
        <v>989</v>
      </c>
      <c r="B312" s="11" t="s">
        <v>310</v>
      </c>
      <c r="C312" s="37">
        <v>1635290</v>
      </c>
      <c r="D312" s="37">
        <v>1883533</v>
      </c>
      <c r="E312" s="37">
        <v>1565862</v>
      </c>
      <c r="F312" s="37">
        <v>1602633</v>
      </c>
      <c r="G312" s="37">
        <v>1749797</v>
      </c>
      <c r="H312" s="37">
        <v>1532801</v>
      </c>
      <c r="I312" s="37">
        <v>1741109</v>
      </c>
      <c r="J312" s="37">
        <v>1631794</v>
      </c>
      <c r="K312" s="37">
        <v>1491873</v>
      </c>
      <c r="L312" s="37">
        <v>1491162</v>
      </c>
      <c r="M312" s="37">
        <v>-26326</v>
      </c>
      <c r="N312" s="37">
        <v>1161038</v>
      </c>
      <c r="O312" s="41">
        <v>119929</v>
      </c>
      <c r="P312" s="37">
        <v>94111</v>
      </c>
      <c r="Q312" s="37">
        <v>73682</v>
      </c>
      <c r="R312" s="37">
        <v>73686</v>
      </c>
      <c r="S312" s="37">
        <v>287895</v>
      </c>
      <c r="T312" s="37">
        <v>23991</v>
      </c>
      <c r="U312" s="37">
        <v>80473</v>
      </c>
      <c r="V312" s="37">
        <v>92869</v>
      </c>
      <c r="W312" s="37">
        <v>78638</v>
      </c>
      <c r="X312" s="37">
        <v>88020</v>
      </c>
      <c r="Y312" s="37">
        <v>88524</v>
      </c>
      <c r="Z312" s="42">
        <v>44931</v>
      </c>
      <c r="AA312" s="41">
        <v>9028</v>
      </c>
      <c r="AB312" s="37">
        <v>2098</v>
      </c>
      <c r="AC312" s="37">
        <v>10460</v>
      </c>
      <c r="AD312" s="37">
        <v>16173</v>
      </c>
      <c r="AE312" s="37">
        <v>7353</v>
      </c>
      <c r="AF312" s="37">
        <v>5867</v>
      </c>
      <c r="AG312" s="37">
        <v>5391</v>
      </c>
      <c r="AH312" s="37">
        <v>20456</v>
      </c>
      <c r="AI312" s="37">
        <v>953189</v>
      </c>
      <c r="AJ312" s="37">
        <v>174632</v>
      </c>
      <c r="AK312" s="37">
        <v>807049</v>
      </c>
      <c r="AL312" s="42">
        <v>16236</v>
      </c>
      <c r="AO312" s="18"/>
    </row>
    <row r="313" spans="1:41" ht="14.25">
      <c r="A313" s="16">
        <v>992</v>
      </c>
      <c r="B313" s="17" t="s">
        <v>311</v>
      </c>
      <c r="C313" s="43">
        <v>5808575</v>
      </c>
      <c r="D313" s="44">
        <v>6498322</v>
      </c>
      <c r="E313" s="44">
        <v>5371921</v>
      </c>
      <c r="F313" s="44">
        <v>5572672</v>
      </c>
      <c r="G313" s="44">
        <v>6003483</v>
      </c>
      <c r="H313" s="44">
        <v>5257854</v>
      </c>
      <c r="I313" s="44">
        <v>5970890</v>
      </c>
      <c r="J313" s="44">
        <v>5596607</v>
      </c>
      <c r="K313" s="44">
        <v>5117340</v>
      </c>
      <c r="L313" s="44">
        <v>5115721</v>
      </c>
      <c r="M313" s="44">
        <v>1118694</v>
      </c>
      <c r="N313" s="45">
        <v>5686517</v>
      </c>
      <c r="O313" s="43">
        <v>688442</v>
      </c>
      <c r="P313" s="44">
        <v>540271</v>
      </c>
      <c r="Q313" s="44">
        <v>449012</v>
      </c>
      <c r="R313" s="44">
        <v>453444</v>
      </c>
      <c r="S313" s="44">
        <v>1589587</v>
      </c>
      <c r="T313" s="44">
        <v>156390</v>
      </c>
      <c r="U313" s="44">
        <v>466260</v>
      </c>
      <c r="V313" s="44">
        <v>563415</v>
      </c>
      <c r="W313" s="44">
        <v>481021</v>
      </c>
      <c r="X313" s="44">
        <v>536760</v>
      </c>
      <c r="Y313" s="44">
        <v>555817</v>
      </c>
      <c r="Z313" s="45">
        <v>308561</v>
      </c>
      <c r="AA313" s="43">
        <v>19855</v>
      </c>
      <c r="AB313" s="44">
        <v>4553</v>
      </c>
      <c r="AC313" s="44">
        <v>30781</v>
      </c>
      <c r="AD313" s="44">
        <v>79510</v>
      </c>
      <c r="AE313" s="44">
        <v>16212</v>
      </c>
      <c r="AF313" s="44">
        <v>12945</v>
      </c>
      <c r="AG313" s="44">
        <v>11859</v>
      </c>
      <c r="AH313" s="44">
        <v>45121</v>
      </c>
      <c r="AI313" s="44">
        <v>2104511</v>
      </c>
      <c r="AJ313" s="44">
        <v>385527</v>
      </c>
      <c r="AK313" s="44">
        <v>1781732</v>
      </c>
      <c r="AL313" s="45">
        <v>35831</v>
      </c>
      <c r="AO313" s="18"/>
    </row>
    <row r="314" spans="8:10" ht="14.25">
      <c r="H314" s="5"/>
      <c r="I314" s="5"/>
      <c r="J314" s="5"/>
    </row>
    <row r="315" spans="8:10" ht="14.25">
      <c r="H315" s="5"/>
      <c r="I315" s="5"/>
      <c r="J31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L315"/>
  <sheetViews>
    <sheetView zoomScalePageLayoutView="0" workbookViewId="0" topLeftCell="A1">
      <pane xSplit="2" ySplit="2" topLeftCell="C3" activePane="bottomRight" state="split"/>
      <selection pane="topLeft" activeCell="A1" sqref="A1"/>
      <selection pane="topRight" activeCell="C1" sqref="C1"/>
      <selection pane="bottomLeft" activeCell="A3" sqref="A3"/>
      <selection pane="bottomRight" activeCell="O3" sqref="O3:Z313"/>
      <selection pane="topLeft" activeCell="A1" sqref="A1"/>
    </sheetView>
  </sheetViews>
  <sheetFormatPr defaultColWidth="9.140625" defaultRowHeight="15"/>
  <cols>
    <col min="2" max="2" width="15.8515625" style="0" bestFit="1" customWidth="1"/>
    <col min="3" max="14" width="11.140625" style="0" customWidth="1"/>
    <col min="15" max="26" width="11.00390625" style="0" customWidth="1"/>
    <col min="27" max="38" width="10.57421875" style="0" customWidth="1"/>
  </cols>
  <sheetData>
    <row r="1" spans="1:38" ht="14.25">
      <c r="A1" s="25" t="s">
        <v>328</v>
      </c>
      <c r="B1" s="26"/>
      <c r="C1" s="27" t="s">
        <v>327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  <c r="O1" s="31" t="s">
        <v>329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32"/>
      <c r="AA1" s="34" t="s">
        <v>330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5"/>
    </row>
    <row r="2" spans="1:38" ht="14.25">
      <c r="A2" s="28" t="s">
        <v>2</v>
      </c>
      <c r="B2" s="29" t="s">
        <v>3</v>
      </c>
      <c r="C2" s="30" t="s">
        <v>315</v>
      </c>
      <c r="D2" s="30" t="s">
        <v>316</v>
      </c>
      <c r="E2" s="30" t="s">
        <v>317</v>
      </c>
      <c r="F2" s="30" t="s">
        <v>318</v>
      </c>
      <c r="G2" s="30" t="s">
        <v>319</v>
      </c>
      <c r="H2" s="30" t="s">
        <v>320</v>
      </c>
      <c r="I2" s="30" t="s">
        <v>321</v>
      </c>
      <c r="J2" s="30" t="s">
        <v>322</v>
      </c>
      <c r="K2" s="30" t="s">
        <v>323</v>
      </c>
      <c r="L2" s="30" t="s">
        <v>324</v>
      </c>
      <c r="M2" s="30" t="s">
        <v>325</v>
      </c>
      <c r="N2" s="29" t="s">
        <v>326</v>
      </c>
      <c r="O2" s="33" t="s">
        <v>315</v>
      </c>
      <c r="P2" s="20" t="s">
        <v>316</v>
      </c>
      <c r="Q2" s="20" t="s">
        <v>317</v>
      </c>
      <c r="R2" s="20" t="s">
        <v>318</v>
      </c>
      <c r="S2" s="20" t="s">
        <v>319</v>
      </c>
      <c r="T2" s="20" t="s">
        <v>320</v>
      </c>
      <c r="U2" s="20" t="s">
        <v>321</v>
      </c>
      <c r="V2" s="20" t="s">
        <v>322</v>
      </c>
      <c r="W2" s="20" t="s">
        <v>323</v>
      </c>
      <c r="X2" s="20" t="s">
        <v>324</v>
      </c>
      <c r="Y2" s="20" t="s">
        <v>325</v>
      </c>
      <c r="Z2" s="21" t="s">
        <v>326</v>
      </c>
      <c r="AA2" s="36" t="s">
        <v>315</v>
      </c>
      <c r="AB2" s="23" t="s">
        <v>316</v>
      </c>
      <c r="AC2" s="23" t="s">
        <v>317</v>
      </c>
      <c r="AD2" s="23" t="s">
        <v>318</v>
      </c>
      <c r="AE2" s="23" t="s">
        <v>319</v>
      </c>
      <c r="AF2" s="23" t="s">
        <v>320</v>
      </c>
      <c r="AG2" s="23" t="s">
        <v>321</v>
      </c>
      <c r="AH2" s="23" t="s">
        <v>322</v>
      </c>
      <c r="AI2" s="23" t="s">
        <v>323</v>
      </c>
      <c r="AJ2" s="23" t="s">
        <v>324</v>
      </c>
      <c r="AK2" s="23" t="s">
        <v>325</v>
      </c>
      <c r="AL2" s="24" t="s">
        <v>326</v>
      </c>
    </row>
    <row r="3" spans="1:38" ht="14.25">
      <c r="A3" s="6">
        <v>20</v>
      </c>
      <c r="B3" s="11" t="s">
        <v>4</v>
      </c>
      <c r="C3" s="38">
        <v>5189554.437006998</v>
      </c>
      <c r="D3" s="39">
        <v>5248430.427860677</v>
      </c>
      <c r="E3" s="39">
        <v>4728850.875990306</v>
      </c>
      <c r="F3" s="39">
        <v>4929280.922045502</v>
      </c>
      <c r="G3" s="39">
        <v>5298334.913692197</v>
      </c>
      <c r="H3" s="39">
        <v>4644199.243170542</v>
      </c>
      <c r="I3" s="39">
        <v>5295431.638132882</v>
      </c>
      <c r="J3" s="39">
        <v>1968347.678139471</v>
      </c>
      <c r="K3" s="39">
        <v>4463749.151721784</v>
      </c>
      <c r="L3" s="39">
        <v>4614414.717187431</v>
      </c>
      <c r="M3" s="39">
        <v>4498402.607654168</v>
      </c>
      <c r="N3" s="40">
        <v>4286416.3873980455</v>
      </c>
      <c r="O3" s="38">
        <v>166619.99679978707</v>
      </c>
      <c r="P3" s="39">
        <v>363485.23277106835</v>
      </c>
      <c r="Q3" s="39">
        <v>108065.19263788534</v>
      </c>
      <c r="R3" s="39">
        <v>101382.04924601904</v>
      </c>
      <c r="S3" s="39">
        <v>161470.58959440095</v>
      </c>
      <c r="T3" s="39">
        <v>35344.06933672315</v>
      </c>
      <c r="U3" s="39">
        <v>111241.40089615597</v>
      </c>
      <c r="V3" s="39">
        <v>113827.7831516483</v>
      </c>
      <c r="W3" s="39">
        <v>99335.42864647556</v>
      </c>
      <c r="X3" s="39">
        <v>111616.53787315798</v>
      </c>
      <c r="Y3" s="39">
        <v>115063.94941581774</v>
      </c>
      <c r="Z3" s="40">
        <v>118189.76963086051</v>
      </c>
      <c r="AA3" s="38">
        <v>16007</v>
      </c>
      <c r="AB3" s="39">
        <v>3775</v>
      </c>
      <c r="AC3" s="39">
        <v>-49042</v>
      </c>
      <c r="AD3" s="39">
        <v>3703</v>
      </c>
      <c r="AE3" s="39">
        <v>13077</v>
      </c>
      <c r="AF3" s="39">
        <v>10074</v>
      </c>
      <c r="AG3" s="39">
        <v>9809</v>
      </c>
      <c r="AH3" s="39">
        <v>35916</v>
      </c>
      <c r="AI3" s="39">
        <v>1626736</v>
      </c>
      <c r="AJ3" s="39">
        <v>298700</v>
      </c>
      <c r="AK3" s="39">
        <v>1380167</v>
      </c>
      <c r="AL3" s="40">
        <v>27840</v>
      </c>
    </row>
    <row r="4" spans="1:38" ht="14.25">
      <c r="A4" s="6">
        <v>5</v>
      </c>
      <c r="B4" s="11" t="s">
        <v>5</v>
      </c>
      <c r="C4" s="41">
        <v>2359705.3326676916</v>
      </c>
      <c r="D4" s="37">
        <v>2386476.415092958</v>
      </c>
      <c r="E4" s="37">
        <v>2150222.098045903</v>
      </c>
      <c r="F4" s="37">
        <v>2241358.216617201</v>
      </c>
      <c r="G4" s="37">
        <v>2409168.1283739526</v>
      </c>
      <c r="H4" s="37">
        <v>2111730.7570630666</v>
      </c>
      <c r="I4" s="37">
        <v>2407848.0006245133</v>
      </c>
      <c r="J4" s="37">
        <v>895013.3521151685</v>
      </c>
      <c r="K4" s="37">
        <v>2029679.5813329234</v>
      </c>
      <c r="L4" s="37">
        <v>2098187.647409541</v>
      </c>
      <c r="M4" s="37">
        <v>2045436.6074421194</v>
      </c>
      <c r="N4" s="42">
        <v>1949045.8632149636</v>
      </c>
      <c r="O4" s="41">
        <v>211551.63531843107</v>
      </c>
      <c r="P4" s="37">
        <v>461504.602591124</v>
      </c>
      <c r="Q4" s="37">
        <v>137206.62983217114</v>
      </c>
      <c r="R4" s="37">
        <v>128721.2742879878</v>
      </c>
      <c r="S4" s="37">
        <v>205013.6114548912</v>
      </c>
      <c r="T4" s="37">
        <v>44875.13990278358</v>
      </c>
      <c r="U4" s="37">
        <v>141239.35137853186</v>
      </c>
      <c r="V4" s="37">
        <v>144523.19129100913</v>
      </c>
      <c r="W4" s="37">
        <v>126122.75104332546</v>
      </c>
      <c r="X4" s="37">
        <v>141715.6497969537</v>
      </c>
      <c r="Y4" s="37">
        <v>146092.7087542987</v>
      </c>
      <c r="Z4" s="42">
        <v>150061.45434849232</v>
      </c>
      <c r="AA4" s="41">
        <v>11423</v>
      </c>
      <c r="AB4" s="37">
        <v>2738</v>
      </c>
      <c r="AC4" s="37">
        <v>18557</v>
      </c>
      <c r="AD4" s="37">
        <v>14251</v>
      </c>
      <c r="AE4" s="37">
        <v>9359</v>
      </c>
      <c r="AF4" s="37">
        <v>7281</v>
      </c>
      <c r="AG4" s="37">
        <v>7064</v>
      </c>
      <c r="AH4" s="37">
        <v>25749</v>
      </c>
      <c r="AI4" s="37">
        <v>1079395</v>
      </c>
      <c r="AJ4" s="37">
        <v>199057</v>
      </c>
      <c r="AK4" s="37">
        <v>919861</v>
      </c>
      <c r="AL4" s="42">
        <v>18516</v>
      </c>
    </row>
    <row r="5" spans="1:38" ht="14.25">
      <c r="A5" s="6">
        <v>9</v>
      </c>
      <c r="B5" s="11" t="s">
        <v>1</v>
      </c>
      <c r="C5" s="41">
        <v>648399.1400498311</v>
      </c>
      <c r="D5" s="37">
        <v>655755.2902362284</v>
      </c>
      <c r="E5" s="37">
        <v>590837.3982072308</v>
      </c>
      <c r="F5" s="37">
        <v>615879.7541705087</v>
      </c>
      <c r="G5" s="37">
        <v>661990.5125641876</v>
      </c>
      <c r="H5" s="37">
        <v>580260.7588077595</v>
      </c>
      <c r="I5" s="37">
        <v>661627.7682479197</v>
      </c>
      <c r="J5" s="37">
        <v>245931.50670576422</v>
      </c>
      <c r="K5" s="37">
        <v>557714.7607769984</v>
      </c>
      <c r="L5" s="37">
        <v>576539.3871045312</v>
      </c>
      <c r="M5" s="37">
        <v>562044.4717953631</v>
      </c>
      <c r="N5" s="42">
        <v>535558.2513336778</v>
      </c>
      <c r="O5" s="41">
        <v>28084.4273343024</v>
      </c>
      <c r="P5" s="37">
        <v>61266.803522493574</v>
      </c>
      <c r="Q5" s="37">
        <v>18214.794792325672</v>
      </c>
      <c r="R5" s="37">
        <v>17088.32582966493</v>
      </c>
      <c r="S5" s="37">
        <v>27216.475376241957</v>
      </c>
      <c r="T5" s="37">
        <v>5957.3758615449415</v>
      </c>
      <c r="U5" s="37">
        <v>18750.156644091872</v>
      </c>
      <c r="V5" s="37">
        <v>19186.101103989957</v>
      </c>
      <c r="W5" s="37">
        <v>16743.360227619985</v>
      </c>
      <c r="X5" s="37">
        <v>18813.387392941797</v>
      </c>
      <c r="Y5" s="37">
        <v>19394.46157863874</v>
      </c>
      <c r="Z5" s="42">
        <v>19921.33033614417</v>
      </c>
      <c r="AA5" s="41">
        <v>2035</v>
      </c>
      <c r="AB5" s="37">
        <v>481</v>
      </c>
      <c r="AC5" s="37">
        <v>4221</v>
      </c>
      <c r="AD5" s="37">
        <v>-2929</v>
      </c>
      <c r="AE5" s="37">
        <v>1653</v>
      </c>
      <c r="AF5" s="37">
        <v>1317</v>
      </c>
      <c r="AG5" s="37">
        <v>1216</v>
      </c>
      <c r="AH5" s="37">
        <v>4593</v>
      </c>
      <c r="AI5" s="37">
        <v>250154</v>
      </c>
      <c r="AJ5" s="37">
        <v>45480</v>
      </c>
      <c r="AK5" s="37">
        <v>210112</v>
      </c>
      <c r="AL5" s="42">
        <v>4256</v>
      </c>
    </row>
    <row r="6" spans="1:38" ht="14.25">
      <c r="A6" s="6">
        <v>10</v>
      </c>
      <c r="B6" s="11" t="s">
        <v>6</v>
      </c>
      <c r="C6" s="41">
        <v>2790939.731709567</v>
      </c>
      <c r="D6" s="37">
        <v>2822603.2095884257</v>
      </c>
      <c r="E6" s="37">
        <v>2543173.5913618547</v>
      </c>
      <c r="F6" s="37">
        <v>2650964.767994438</v>
      </c>
      <c r="G6" s="37">
        <v>2849441.8166381</v>
      </c>
      <c r="H6" s="37">
        <v>2497647.9863684853</v>
      </c>
      <c r="I6" s="37">
        <v>2847880.4365217625</v>
      </c>
      <c r="J6" s="37">
        <v>1058576.378265346</v>
      </c>
      <c r="K6" s="37">
        <v>2400602.019141784</v>
      </c>
      <c r="L6" s="37">
        <v>2481629.8834724794</v>
      </c>
      <c r="M6" s="37">
        <v>2419238.630083381</v>
      </c>
      <c r="N6" s="42">
        <v>2305232.5488543785</v>
      </c>
      <c r="O6" s="41">
        <v>228618.11583755462</v>
      </c>
      <c r="P6" s="37">
        <v>498735.50982448953</v>
      </c>
      <c r="Q6" s="37">
        <v>148275.48435367213</v>
      </c>
      <c r="R6" s="37">
        <v>139105.59070665322</v>
      </c>
      <c r="S6" s="37">
        <v>221552.6507338054</v>
      </c>
      <c r="T6" s="37">
        <v>48495.34685505324</v>
      </c>
      <c r="U6" s="37">
        <v>152633.53717722397</v>
      </c>
      <c r="V6" s="37">
        <v>156182.29392577228</v>
      </c>
      <c r="W6" s="37">
        <v>136297.4370979109</v>
      </c>
      <c r="X6" s="37">
        <v>153148.2599626664</v>
      </c>
      <c r="Y6" s="37">
        <v>157878.4288891882</v>
      </c>
      <c r="Z6" s="42">
        <v>162167.34463601006</v>
      </c>
      <c r="AA6" s="41">
        <v>12982</v>
      </c>
      <c r="AB6" s="37">
        <v>3038</v>
      </c>
      <c r="AC6" s="37">
        <v>7653</v>
      </c>
      <c r="AD6" s="37">
        <v>19709</v>
      </c>
      <c r="AE6" s="37">
        <v>10625</v>
      </c>
      <c r="AF6" s="37">
        <v>8384</v>
      </c>
      <c r="AG6" s="37">
        <v>7899</v>
      </c>
      <c r="AH6" s="37">
        <v>29402</v>
      </c>
      <c r="AI6" s="37">
        <v>1222615</v>
      </c>
      <c r="AJ6" s="37">
        <v>225492</v>
      </c>
      <c r="AK6" s="37">
        <v>1042211</v>
      </c>
      <c r="AL6" s="42">
        <v>20910</v>
      </c>
    </row>
    <row r="7" spans="1:38" ht="14.25">
      <c r="A7" s="6">
        <v>16</v>
      </c>
      <c r="B7" s="11" t="s">
        <v>7</v>
      </c>
      <c r="C7" s="41">
        <v>2430499.487919656</v>
      </c>
      <c r="D7" s="37">
        <v>2458073.7367993267</v>
      </c>
      <c r="E7" s="37">
        <v>2214731.490353448</v>
      </c>
      <c r="F7" s="37">
        <v>2308601.8081647437</v>
      </c>
      <c r="G7" s="37">
        <v>2481446.230282285</v>
      </c>
      <c r="H7" s="37">
        <v>2175085.36028247</v>
      </c>
      <c r="I7" s="37">
        <v>2480086.4970246693</v>
      </c>
      <c r="J7" s="37">
        <v>921864.8887562248</v>
      </c>
      <c r="K7" s="37">
        <v>2090572.545129459</v>
      </c>
      <c r="L7" s="37">
        <v>2161135.9401485072</v>
      </c>
      <c r="M7" s="37">
        <v>2106802.302022978</v>
      </c>
      <c r="N7" s="42">
        <v>2007519.7131162346</v>
      </c>
      <c r="O7" s="41">
        <v>148434.44363215973</v>
      </c>
      <c r="P7" s="37">
        <v>323813.04363912076</v>
      </c>
      <c r="Q7" s="37">
        <v>96270.5380704171</v>
      </c>
      <c r="R7" s="37">
        <v>90316.81888821335</v>
      </c>
      <c r="S7" s="37">
        <v>143847.0627160181</v>
      </c>
      <c r="T7" s="37">
        <v>31486.48042525759</v>
      </c>
      <c r="U7" s="37">
        <v>99100.08263128264</v>
      </c>
      <c r="V7" s="37">
        <v>101404.17708865683</v>
      </c>
      <c r="W7" s="37">
        <v>88493.5744046332</v>
      </c>
      <c r="X7" s="37">
        <v>99434.27570256239</v>
      </c>
      <c r="Y7" s="37">
        <v>102505.42336871359</v>
      </c>
      <c r="Z7" s="42">
        <v>105290.07943296473</v>
      </c>
      <c r="AA7" s="41">
        <v>12465</v>
      </c>
      <c r="AB7" s="37">
        <v>2909</v>
      </c>
      <c r="AC7" s="37">
        <v>14050</v>
      </c>
      <c r="AD7" s="37">
        <v>27664</v>
      </c>
      <c r="AE7" s="37">
        <v>10201</v>
      </c>
      <c r="AF7" s="37">
        <v>8020</v>
      </c>
      <c r="AG7" s="37">
        <v>7592</v>
      </c>
      <c r="AH7" s="37">
        <v>28194</v>
      </c>
      <c r="AI7" s="37">
        <v>1242578</v>
      </c>
      <c r="AJ7" s="37">
        <v>228415</v>
      </c>
      <c r="AK7" s="37">
        <v>1055586</v>
      </c>
      <c r="AL7" s="42">
        <v>21235</v>
      </c>
    </row>
    <row r="8" spans="1:38" ht="14.25">
      <c r="A8" s="6">
        <v>18</v>
      </c>
      <c r="B8" s="11" t="s">
        <v>8</v>
      </c>
      <c r="C8" s="41">
        <v>1623821.95694267</v>
      </c>
      <c r="D8" s="37">
        <v>1642244.3721703053</v>
      </c>
      <c r="E8" s="37">
        <v>1479666.891782194</v>
      </c>
      <c r="F8" s="37">
        <v>1542381.853840317</v>
      </c>
      <c r="G8" s="37">
        <v>1657859.5855430148</v>
      </c>
      <c r="H8" s="37">
        <v>1453179.2266594325</v>
      </c>
      <c r="I8" s="37">
        <v>1656951.1448170345</v>
      </c>
      <c r="J8" s="37">
        <v>615899.9230969406</v>
      </c>
      <c r="K8" s="37">
        <v>1396716.0323363761</v>
      </c>
      <c r="L8" s="37">
        <v>1443859.5889418642</v>
      </c>
      <c r="M8" s="37">
        <v>1407559.1679677668</v>
      </c>
      <c r="N8" s="42">
        <v>1341228.2559020852</v>
      </c>
      <c r="O8" s="41">
        <v>90100.39508271005</v>
      </c>
      <c r="P8" s="37">
        <v>196556.01793557312</v>
      </c>
      <c r="Q8" s="37">
        <v>58436.66269578923</v>
      </c>
      <c r="R8" s="37">
        <v>54822.72756455098</v>
      </c>
      <c r="S8" s="37">
        <v>87315.83361014833</v>
      </c>
      <c r="T8" s="37">
        <v>19112.439516464587</v>
      </c>
      <c r="U8" s="37">
        <v>60154.20935544393</v>
      </c>
      <c r="V8" s="37">
        <v>61552.80536751075</v>
      </c>
      <c r="W8" s="37">
        <v>53716.009714682936</v>
      </c>
      <c r="X8" s="37">
        <v>60357.066098255105</v>
      </c>
      <c r="Y8" s="37">
        <v>62221.26696233012</v>
      </c>
      <c r="Z8" s="42">
        <v>63911.56609654086</v>
      </c>
      <c r="AA8" s="41">
        <v>5298</v>
      </c>
      <c r="AB8" s="37">
        <v>1271</v>
      </c>
      <c r="AC8" s="37">
        <v>1228</v>
      </c>
      <c r="AD8" s="37">
        <v>1981</v>
      </c>
      <c r="AE8" s="37">
        <v>4313</v>
      </c>
      <c r="AF8" s="37">
        <v>3290</v>
      </c>
      <c r="AG8" s="37">
        <v>3254</v>
      </c>
      <c r="AH8" s="37">
        <v>11808</v>
      </c>
      <c r="AI8" s="37">
        <v>492289</v>
      </c>
      <c r="AJ8" s="37">
        <v>90845</v>
      </c>
      <c r="AK8" s="37">
        <v>419795</v>
      </c>
      <c r="AL8" s="42">
        <v>8447</v>
      </c>
    </row>
    <row r="9" spans="1:38" ht="14.25">
      <c r="A9" s="6">
        <v>19</v>
      </c>
      <c r="B9" s="11" t="s">
        <v>9</v>
      </c>
      <c r="C9" s="41">
        <v>1248503.2830718933</v>
      </c>
      <c r="D9" s="37">
        <v>1262667.672089715</v>
      </c>
      <c r="E9" s="37">
        <v>1137667.1958057994</v>
      </c>
      <c r="F9" s="37">
        <v>1185886.6669692013</v>
      </c>
      <c r="G9" s="37">
        <v>1274673.6959511007</v>
      </c>
      <c r="H9" s="37">
        <v>1117301.7014698684</v>
      </c>
      <c r="I9" s="37">
        <v>1273975.2257622888</v>
      </c>
      <c r="J9" s="37">
        <v>473545.1893248449</v>
      </c>
      <c r="K9" s="37">
        <v>1073889.008850667</v>
      </c>
      <c r="L9" s="37">
        <v>1110136.1386212588</v>
      </c>
      <c r="M9" s="37">
        <v>1082225.9391259993</v>
      </c>
      <c r="N9" s="42">
        <v>1031226.2829573642</v>
      </c>
      <c r="O9" s="41">
        <v>42586.9198156634</v>
      </c>
      <c r="P9" s="37">
        <v>92904.31376493111</v>
      </c>
      <c r="Q9" s="37">
        <v>27620.716493374242</v>
      </c>
      <c r="R9" s="37">
        <v>25912.55122382387</v>
      </c>
      <c r="S9" s="37">
        <v>41270.766917056106</v>
      </c>
      <c r="T9" s="37">
        <v>9033.699890241503</v>
      </c>
      <c r="U9" s="37">
        <v>28432.53337616626</v>
      </c>
      <c r="V9" s="37">
        <v>29093.594808424354</v>
      </c>
      <c r="W9" s="37">
        <v>25389.44914100139</v>
      </c>
      <c r="X9" s="37">
        <v>28528.415795241515</v>
      </c>
      <c r="Y9" s="37">
        <v>29409.55036347259</v>
      </c>
      <c r="Z9" s="42">
        <v>30208.48841060366</v>
      </c>
      <c r="AA9" s="41">
        <v>3691</v>
      </c>
      <c r="AB9" s="37">
        <v>899</v>
      </c>
      <c r="AC9" s="37">
        <v>15993</v>
      </c>
      <c r="AD9" s="37">
        <v>6505</v>
      </c>
      <c r="AE9" s="37">
        <v>3030</v>
      </c>
      <c r="AF9" s="37">
        <v>2353</v>
      </c>
      <c r="AG9" s="37">
        <v>2310</v>
      </c>
      <c r="AH9" s="37">
        <v>8320</v>
      </c>
      <c r="AI9" s="37">
        <v>348000</v>
      </c>
      <c r="AJ9" s="37">
        <v>64192</v>
      </c>
      <c r="AK9" s="37">
        <v>296610</v>
      </c>
      <c r="AL9" s="42">
        <v>5981</v>
      </c>
    </row>
    <row r="10" spans="1:38" ht="14.25">
      <c r="A10" s="6">
        <v>35</v>
      </c>
      <c r="B10" s="11" t="s">
        <v>10</v>
      </c>
      <c r="C10" s="41">
        <v>125263.23181132716</v>
      </c>
      <c r="D10" s="37">
        <v>126684.35514280906</v>
      </c>
      <c r="E10" s="37">
        <v>114142.96750724546</v>
      </c>
      <c r="F10" s="37">
        <v>118980.86170909274</v>
      </c>
      <c r="G10" s="37">
        <v>127888.92814671881</v>
      </c>
      <c r="H10" s="37">
        <v>112099.6828218602</v>
      </c>
      <c r="I10" s="37">
        <v>127818.85013061685</v>
      </c>
      <c r="J10" s="37">
        <v>47511.129227940626</v>
      </c>
      <c r="K10" s="37">
        <v>107744.05616645174</v>
      </c>
      <c r="L10" s="37">
        <v>111380.75675067236</v>
      </c>
      <c r="M10" s="37">
        <v>108580.50637353839</v>
      </c>
      <c r="N10" s="42">
        <v>103463.67421172671</v>
      </c>
      <c r="O10" s="41">
        <v>14116.669771129451</v>
      </c>
      <c r="P10" s="37">
        <v>30795.829409821778</v>
      </c>
      <c r="Q10" s="37">
        <v>9155.687597663346</v>
      </c>
      <c r="R10" s="37">
        <v>8589.466675156384</v>
      </c>
      <c r="S10" s="37">
        <v>13680.392718964706</v>
      </c>
      <c r="T10" s="37">
        <v>2994.481843580618</v>
      </c>
      <c r="U10" s="37">
        <v>9424.787849538985</v>
      </c>
      <c r="V10" s="37">
        <v>9643.91583479856</v>
      </c>
      <c r="W10" s="37">
        <v>8416.069317663558</v>
      </c>
      <c r="X10" s="37">
        <v>9456.570858331383</v>
      </c>
      <c r="Y10" s="37">
        <v>9748.648467547673</v>
      </c>
      <c r="Z10" s="42">
        <v>10013.479655803561</v>
      </c>
      <c r="AA10" s="41">
        <v>165</v>
      </c>
      <c r="AB10" s="37">
        <v>38</v>
      </c>
      <c r="AC10" s="37">
        <v>-445</v>
      </c>
      <c r="AD10" s="37">
        <v>-433</v>
      </c>
      <c r="AE10" s="37">
        <v>135</v>
      </c>
      <c r="AF10" s="37">
        <v>108</v>
      </c>
      <c r="AG10" s="37">
        <v>99</v>
      </c>
      <c r="AH10" s="37">
        <v>376</v>
      </c>
      <c r="AI10" s="37">
        <v>15461</v>
      </c>
      <c r="AJ10" s="37">
        <v>2852</v>
      </c>
      <c r="AK10" s="37">
        <v>13186</v>
      </c>
      <c r="AL10" s="42">
        <v>264</v>
      </c>
    </row>
    <row r="11" spans="1:38" ht="14.25">
      <c r="A11" s="6">
        <v>43</v>
      </c>
      <c r="B11" s="11" t="s">
        <v>11</v>
      </c>
      <c r="C11" s="41">
        <v>255250.03756546148</v>
      </c>
      <c r="D11" s="37">
        <v>258145.87362605645</v>
      </c>
      <c r="E11" s="37">
        <v>232590.1728924023</v>
      </c>
      <c r="F11" s="37">
        <v>242448.39432659958</v>
      </c>
      <c r="G11" s="37">
        <v>260600.44309590227</v>
      </c>
      <c r="H11" s="37">
        <v>228426.55292858818</v>
      </c>
      <c r="I11" s="37">
        <v>260457.6444790705</v>
      </c>
      <c r="J11" s="37">
        <v>96813.86425088799</v>
      </c>
      <c r="K11" s="37">
        <v>219551.05250170553</v>
      </c>
      <c r="L11" s="37">
        <v>226961.59067251382</v>
      </c>
      <c r="M11" s="37">
        <v>221255.4947685479</v>
      </c>
      <c r="N11" s="42">
        <v>210828.8788922642</v>
      </c>
      <c r="O11" s="41">
        <v>10199.60418664576</v>
      </c>
      <c r="P11" s="37">
        <v>22250.663624790293</v>
      </c>
      <c r="Q11" s="37">
        <v>6615.185526527776</v>
      </c>
      <c r="R11" s="37">
        <v>6206.078464777308</v>
      </c>
      <c r="S11" s="37">
        <v>9884.384427315725</v>
      </c>
      <c r="T11" s="37">
        <v>2163.578949128873</v>
      </c>
      <c r="U11" s="37">
        <v>6809.616373190459</v>
      </c>
      <c r="V11" s="37">
        <v>6967.941158858799</v>
      </c>
      <c r="W11" s="37">
        <v>6080.79506280568</v>
      </c>
      <c r="X11" s="37">
        <v>6832.580295616846</v>
      </c>
      <c r="Y11" s="37">
        <v>7043.612787988424</v>
      </c>
      <c r="Z11" s="42">
        <v>7234.959142354055</v>
      </c>
      <c r="AA11" s="41">
        <v>1171</v>
      </c>
      <c r="AB11" s="37">
        <v>272</v>
      </c>
      <c r="AC11" s="37">
        <v>1418</v>
      </c>
      <c r="AD11" s="37">
        <v>851</v>
      </c>
      <c r="AE11" s="37">
        <v>957</v>
      </c>
      <c r="AF11" s="37">
        <v>765</v>
      </c>
      <c r="AG11" s="37">
        <v>706</v>
      </c>
      <c r="AH11" s="37">
        <v>2663</v>
      </c>
      <c r="AI11" s="37">
        <v>107843</v>
      </c>
      <c r="AJ11" s="37">
        <v>19917</v>
      </c>
      <c r="AK11" s="37">
        <v>92067</v>
      </c>
      <c r="AL11" s="42">
        <v>1842</v>
      </c>
    </row>
    <row r="12" spans="1:38" ht="14.25">
      <c r="A12" s="6">
        <v>46</v>
      </c>
      <c r="B12" s="11" t="s">
        <v>12</v>
      </c>
      <c r="C12" s="41">
        <v>335905.44833659875</v>
      </c>
      <c r="D12" s="37">
        <v>339716.32773752336</v>
      </c>
      <c r="E12" s="37">
        <v>306085.3861150661</v>
      </c>
      <c r="F12" s="37">
        <v>319058.6664414452</v>
      </c>
      <c r="G12" s="37">
        <v>342946.5065304665</v>
      </c>
      <c r="H12" s="37">
        <v>300606.1209835595</v>
      </c>
      <c r="I12" s="37">
        <v>342758.5855653367</v>
      </c>
      <c r="J12" s="37">
        <v>127405.6794920274</v>
      </c>
      <c r="K12" s="37">
        <v>288926.0876384553</v>
      </c>
      <c r="L12" s="37">
        <v>298678.2513224369</v>
      </c>
      <c r="M12" s="37">
        <v>291169.1096151346</v>
      </c>
      <c r="N12" s="42">
        <v>277447.83022194996</v>
      </c>
      <c r="O12" s="41">
        <v>57085.780291952295</v>
      </c>
      <c r="P12" s="37">
        <v>124533.90070743815</v>
      </c>
      <c r="Q12" s="37">
        <v>37024.282574837416</v>
      </c>
      <c r="R12" s="37">
        <v>34734.56667845481</v>
      </c>
      <c r="S12" s="37">
        <v>55321.53870026812</v>
      </c>
      <c r="T12" s="37">
        <v>12109.253484166939</v>
      </c>
      <c r="U12" s="37">
        <v>38112.485253240986</v>
      </c>
      <c r="V12" s="37">
        <v>38998.60727955126</v>
      </c>
      <c r="W12" s="37">
        <v>34033.372727365546</v>
      </c>
      <c r="X12" s="37">
        <v>38241.01116525535</v>
      </c>
      <c r="Y12" s="37">
        <v>39422.130968880665</v>
      </c>
      <c r="Z12" s="42">
        <v>40493.07016858844</v>
      </c>
      <c r="AA12" s="41">
        <v>2114</v>
      </c>
      <c r="AB12" s="37">
        <v>515</v>
      </c>
      <c r="AC12" s="37">
        <v>2061</v>
      </c>
      <c r="AD12" s="37">
        <v>3136</v>
      </c>
      <c r="AE12" s="37">
        <v>1734</v>
      </c>
      <c r="AF12" s="37">
        <v>1343</v>
      </c>
      <c r="AG12" s="37">
        <v>1320</v>
      </c>
      <c r="AH12" s="37">
        <v>4759</v>
      </c>
      <c r="AI12" s="37">
        <v>198156</v>
      </c>
      <c r="AJ12" s="37">
        <v>36564</v>
      </c>
      <c r="AK12" s="37">
        <v>168951</v>
      </c>
      <c r="AL12" s="42">
        <v>3406</v>
      </c>
    </row>
    <row r="13" spans="1:38" ht="14.25">
      <c r="A13" s="6">
        <v>47</v>
      </c>
      <c r="B13" s="11" t="s">
        <v>13</v>
      </c>
      <c r="C13" s="41">
        <v>470678.57446506765</v>
      </c>
      <c r="D13" s="37">
        <v>476018.4678569964</v>
      </c>
      <c r="E13" s="37">
        <v>428894.00548473373</v>
      </c>
      <c r="F13" s="37">
        <v>447072.46945545485</v>
      </c>
      <c r="G13" s="37">
        <v>480544.6699685092</v>
      </c>
      <c r="H13" s="37">
        <v>421216.3309665479</v>
      </c>
      <c r="I13" s="37">
        <v>480281.35071478045</v>
      </c>
      <c r="J13" s="37">
        <v>178523.81942304748</v>
      </c>
      <c r="K13" s="37">
        <v>404849.9949282315</v>
      </c>
      <c r="L13" s="37">
        <v>418514.95488484064</v>
      </c>
      <c r="M13" s="37">
        <v>407992.96980912506</v>
      </c>
      <c r="N13" s="42">
        <v>388766.39204266557</v>
      </c>
      <c r="O13" s="41">
        <v>33839.8063431411</v>
      </c>
      <c r="P13" s="37">
        <v>73822.29097234167</v>
      </c>
      <c r="Q13" s="37">
        <v>21947.576890752593</v>
      </c>
      <c r="R13" s="37">
        <v>20590.259146856875</v>
      </c>
      <c r="S13" s="37">
        <v>32793.98383708482</v>
      </c>
      <c r="T13" s="37">
        <v>7178.2288122981845</v>
      </c>
      <c r="U13" s="37">
        <v>22592.65115812589</v>
      </c>
      <c r="V13" s="37">
        <v>23117.93429542162</v>
      </c>
      <c r="W13" s="37">
        <v>20174.599285635923</v>
      </c>
      <c r="X13" s="37">
        <v>22668.839868351068</v>
      </c>
      <c r="Y13" s="37">
        <v>23368.994358984597</v>
      </c>
      <c r="Z13" s="42">
        <v>24003.835031005656</v>
      </c>
      <c r="AA13" s="41">
        <v>4155</v>
      </c>
      <c r="AB13" s="37">
        <v>986</v>
      </c>
      <c r="AC13" s="37">
        <v>7248</v>
      </c>
      <c r="AD13" s="37">
        <v>-11767</v>
      </c>
      <c r="AE13" s="37">
        <v>3393</v>
      </c>
      <c r="AF13" s="37">
        <v>2613</v>
      </c>
      <c r="AG13" s="37">
        <v>2556</v>
      </c>
      <c r="AH13" s="37">
        <v>9313</v>
      </c>
      <c r="AI13" s="37">
        <v>391183</v>
      </c>
      <c r="AJ13" s="37">
        <v>72142</v>
      </c>
      <c r="AK13" s="37">
        <v>333376</v>
      </c>
      <c r="AL13" s="42">
        <v>6708</v>
      </c>
    </row>
    <row r="14" spans="1:38" ht="14.25">
      <c r="A14" s="6">
        <v>49</v>
      </c>
      <c r="B14" s="11" t="s">
        <v>14</v>
      </c>
      <c r="C14" s="41">
        <v>115347451.61868192</v>
      </c>
      <c r="D14" s="37">
        <v>116656079.47660908</v>
      </c>
      <c r="E14" s="37">
        <v>105107462.35563922</v>
      </c>
      <c r="F14" s="37">
        <v>109562391.06308632</v>
      </c>
      <c r="G14" s="37">
        <v>117765299.03194459</v>
      </c>
      <c r="H14" s="37">
        <v>103225923.1522945</v>
      </c>
      <c r="I14" s="37">
        <v>117700768.35957596</v>
      </c>
      <c r="J14" s="37">
        <v>43750169.947900556</v>
      </c>
      <c r="K14" s="37">
        <v>99215085.91267654</v>
      </c>
      <c r="L14" s="37">
        <v>102563906.94039719</v>
      </c>
      <c r="M14" s="37">
        <v>99985323.10357614</v>
      </c>
      <c r="N14" s="42">
        <v>95273537.03761807</v>
      </c>
      <c r="O14" s="41">
        <v>12513756.557568932</v>
      </c>
      <c r="P14" s="37">
        <v>27299038.54597985</v>
      </c>
      <c r="Q14" s="37">
        <v>8116081.736829176</v>
      </c>
      <c r="R14" s="37">
        <v>7614153.810701361</v>
      </c>
      <c r="S14" s="37">
        <v>12127017.694157338</v>
      </c>
      <c r="T14" s="37">
        <v>2654465.777988513</v>
      </c>
      <c r="U14" s="37">
        <v>8354626.315412372</v>
      </c>
      <c r="V14" s="37">
        <v>8548872.855633698</v>
      </c>
      <c r="W14" s="37">
        <v>7460445.297675956</v>
      </c>
      <c r="X14" s="37">
        <v>8382800.441544341</v>
      </c>
      <c r="Y14" s="37">
        <v>8641713.354923131</v>
      </c>
      <c r="Z14" s="42">
        <v>8876473.61158533</v>
      </c>
      <c r="AA14" s="41">
        <v>485395</v>
      </c>
      <c r="AB14" s="37">
        <v>120888</v>
      </c>
      <c r="AC14" s="37">
        <v>497891</v>
      </c>
      <c r="AD14" s="37">
        <v>976191</v>
      </c>
      <c r="AE14" s="37">
        <v>399334</v>
      </c>
      <c r="AF14" s="37">
        <v>310895</v>
      </c>
      <c r="AG14" s="37">
        <v>306868</v>
      </c>
      <c r="AH14" s="37">
        <v>1096249</v>
      </c>
      <c r="AI14" s="37">
        <v>46538386</v>
      </c>
      <c r="AJ14" s="37">
        <v>8577490</v>
      </c>
      <c r="AK14" s="37">
        <v>39629150</v>
      </c>
      <c r="AL14" s="42">
        <v>801055</v>
      </c>
    </row>
    <row r="15" spans="1:38" ht="14.25">
      <c r="A15" s="6">
        <v>50</v>
      </c>
      <c r="B15" s="11" t="s">
        <v>15</v>
      </c>
      <c r="C15" s="41">
        <v>3606824.713559376</v>
      </c>
      <c r="D15" s="37">
        <v>3647744.4845000235</v>
      </c>
      <c r="E15" s="37">
        <v>3286628.247818444</v>
      </c>
      <c r="F15" s="37">
        <v>3425930.38872992</v>
      </c>
      <c r="G15" s="37">
        <v>3682428.9135776013</v>
      </c>
      <c r="H15" s="37">
        <v>3227793.9866109304</v>
      </c>
      <c r="I15" s="37">
        <v>3680411.0898579126</v>
      </c>
      <c r="J15" s="37">
        <v>1368033.6407618818</v>
      </c>
      <c r="K15" s="37">
        <v>3102378.2390160756</v>
      </c>
      <c r="L15" s="37">
        <v>3207093.2567695663</v>
      </c>
      <c r="M15" s="37">
        <v>3126462.9543388137</v>
      </c>
      <c r="N15" s="42">
        <v>2979129.084459457</v>
      </c>
      <c r="O15" s="41">
        <v>226544.75979924737</v>
      </c>
      <c r="P15" s="37">
        <v>494212.4374641714</v>
      </c>
      <c r="Q15" s="37">
        <v>146930.76208749763</v>
      </c>
      <c r="R15" s="37">
        <v>137844.03094181433</v>
      </c>
      <c r="S15" s="37">
        <v>219543.37196550204</v>
      </c>
      <c r="T15" s="37">
        <v>48055.538662848674</v>
      </c>
      <c r="U15" s="37">
        <v>151249.29138027472</v>
      </c>
      <c r="V15" s="37">
        <v>154765.86416909556</v>
      </c>
      <c r="W15" s="37">
        <v>135061.34470349384</v>
      </c>
      <c r="X15" s="37">
        <v>151759.34610347133</v>
      </c>
      <c r="Y15" s="37">
        <v>156446.61674841953</v>
      </c>
      <c r="Z15" s="42">
        <v>160696.63597416354</v>
      </c>
      <c r="AA15" s="41">
        <v>11283</v>
      </c>
      <c r="AB15" s="37">
        <v>2636</v>
      </c>
      <c r="AC15" s="37">
        <v>19866</v>
      </c>
      <c r="AD15" s="37">
        <v>19795</v>
      </c>
      <c r="AE15" s="37">
        <v>9231</v>
      </c>
      <c r="AF15" s="37">
        <v>7296</v>
      </c>
      <c r="AG15" s="37">
        <v>6849</v>
      </c>
      <c r="AH15" s="37">
        <v>25564</v>
      </c>
      <c r="AI15" s="37">
        <v>1486845</v>
      </c>
      <c r="AJ15" s="37">
        <v>269568</v>
      </c>
      <c r="AK15" s="37">
        <v>1245170</v>
      </c>
      <c r="AL15" s="42">
        <v>25309</v>
      </c>
    </row>
    <row r="16" spans="1:38" ht="14.25">
      <c r="A16" s="6">
        <v>51</v>
      </c>
      <c r="B16" s="11" t="s">
        <v>16</v>
      </c>
      <c r="C16" s="41">
        <v>2750023.9784327275</v>
      </c>
      <c r="D16" s="37">
        <v>2781223.263181918</v>
      </c>
      <c r="E16" s="37">
        <v>2505890.140908915</v>
      </c>
      <c r="F16" s="37">
        <v>2612101.076614612</v>
      </c>
      <c r="G16" s="37">
        <v>2807668.4107054467</v>
      </c>
      <c r="H16" s="37">
        <v>2461031.95069363</v>
      </c>
      <c r="I16" s="37">
        <v>2806129.920744309</v>
      </c>
      <c r="J16" s="37">
        <v>1043057.4297815446</v>
      </c>
      <c r="K16" s="37">
        <v>2365408.6974031874</v>
      </c>
      <c r="L16" s="37">
        <v>2445248.6764965784</v>
      </c>
      <c r="M16" s="37">
        <v>2383772.091776709</v>
      </c>
      <c r="N16" s="42">
        <v>2271437.3632604247</v>
      </c>
      <c r="O16" s="41">
        <v>185290.78584504826</v>
      </c>
      <c r="P16" s="37">
        <v>404215.9747737291</v>
      </c>
      <c r="Q16" s="37">
        <v>120174.5579819618</v>
      </c>
      <c r="R16" s="37">
        <v>112742.52752476501</v>
      </c>
      <c r="S16" s="37">
        <v>179564.35608842876</v>
      </c>
      <c r="T16" s="37">
        <v>39304.58833361156</v>
      </c>
      <c r="U16" s="37">
        <v>123706.679788984</v>
      </c>
      <c r="V16" s="37">
        <v>126582.88198452067</v>
      </c>
      <c r="W16" s="37">
        <v>110466.57057782213</v>
      </c>
      <c r="X16" s="37">
        <v>124123.85315714676</v>
      </c>
      <c r="Y16" s="37">
        <v>127957.56823420487</v>
      </c>
      <c r="Z16" s="42">
        <v>131433.65570977703</v>
      </c>
      <c r="AA16" s="41">
        <v>84074</v>
      </c>
      <c r="AB16" s="37">
        <v>19850</v>
      </c>
      <c r="AC16" s="37">
        <v>112443</v>
      </c>
      <c r="AD16" s="37">
        <v>274250</v>
      </c>
      <c r="AE16" s="37">
        <v>68566</v>
      </c>
      <c r="AF16" s="37">
        <v>54241</v>
      </c>
      <c r="AG16" s="37">
        <v>50748</v>
      </c>
      <c r="AH16" s="37">
        <v>190021</v>
      </c>
      <c r="AI16" s="37">
        <v>8885577</v>
      </c>
      <c r="AJ16" s="37">
        <v>1627929</v>
      </c>
      <c r="AK16" s="37">
        <v>7522625</v>
      </c>
      <c r="AL16" s="42">
        <v>151609</v>
      </c>
    </row>
    <row r="17" spans="1:38" ht="14.25">
      <c r="A17" s="6">
        <v>52</v>
      </c>
      <c r="B17" s="11" t="s">
        <v>17</v>
      </c>
      <c r="C17" s="41">
        <v>654767.3854504989</v>
      </c>
      <c r="D17" s="37">
        <v>662195.7839893347</v>
      </c>
      <c r="E17" s="37">
        <v>596640.3015599196</v>
      </c>
      <c r="F17" s="37">
        <v>621928.6107614648</v>
      </c>
      <c r="G17" s="37">
        <v>668492.2454884456</v>
      </c>
      <c r="H17" s="37">
        <v>585959.7838067464</v>
      </c>
      <c r="I17" s="37">
        <v>668125.9384826537</v>
      </c>
      <c r="J17" s="37">
        <v>248346.92043740166</v>
      </c>
      <c r="K17" s="37">
        <v>563192.3504911514</v>
      </c>
      <c r="L17" s="37">
        <v>582201.8626900943</v>
      </c>
      <c r="M17" s="37">
        <v>567564.5857211874</v>
      </c>
      <c r="N17" s="42">
        <v>540818.231121102</v>
      </c>
      <c r="O17" s="41">
        <v>96791.48236969773</v>
      </c>
      <c r="P17" s="37">
        <v>211152.77382751275</v>
      </c>
      <c r="Q17" s="37">
        <v>62776.31970282953</v>
      </c>
      <c r="R17" s="37">
        <v>58894.00444528408</v>
      </c>
      <c r="S17" s="37">
        <v>93800.13219380357</v>
      </c>
      <c r="T17" s="37">
        <v>20531.778476682724</v>
      </c>
      <c r="U17" s="37">
        <v>64621.415798962</v>
      </c>
      <c r="V17" s="37">
        <v>66123.87515133251</v>
      </c>
      <c r="W17" s="37">
        <v>57705.09887882793</v>
      </c>
      <c r="X17" s="37">
        <v>64839.337205714524</v>
      </c>
      <c r="Y17" s="37">
        <v>66841.97842502387</v>
      </c>
      <c r="Z17" s="42">
        <v>68657.80352432877</v>
      </c>
      <c r="AA17" s="41">
        <v>3667</v>
      </c>
      <c r="AB17" s="37">
        <v>867</v>
      </c>
      <c r="AC17" s="37">
        <v>5059</v>
      </c>
      <c r="AD17" s="37">
        <v>3893</v>
      </c>
      <c r="AE17" s="37">
        <v>2996</v>
      </c>
      <c r="AF17" s="37">
        <v>2345</v>
      </c>
      <c r="AG17" s="37">
        <v>2240</v>
      </c>
      <c r="AH17" s="37">
        <v>8266</v>
      </c>
      <c r="AI17" s="37">
        <v>336432</v>
      </c>
      <c r="AJ17" s="37">
        <v>62141</v>
      </c>
      <c r="AK17" s="37">
        <v>287206</v>
      </c>
      <c r="AL17" s="42">
        <v>5762</v>
      </c>
    </row>
    <row r="18" spans="1:38" ht="14.25">
      <c r="A18" s="6">
        <v>60</v>
      </c>
      <c r="B18" s="11" t="s">
        <v>18</v>
      </c>
      <c r="C18" s="41">
        <v>759524.9517370256</v>
      </c>
      <c r="D18" s="37">
        <v>768141.8348730279</v>
      </c>
      <c r="E18" s="37">
        <v>692097.9974206764</v>
      </c>
      <c r="F18" s="37">
        <v>721432.234666778</v>
      </c>
      <c r="G18" s="37">
        <v>775445.6800591102</v>
      </c>
      <c r="H18" s="37">
        <v>679708.6818999834</v>
      </c>
      <c r="I18" s="37">
        <v>775020.7668501182</v>
      </c>
      <c r="J18" s="37">
        <v>288080.44956221594</v>
      </c>
      <c r="K18" s="37">
        <v>653298.6406021789</v>
      </c>
      <c r="L18" s="37">
        <v>675349.5233374462</v>
      </c>
      <c r="M18" s="37">
        <v>658370.3986430764</v>
      </c>
      <c r="N18" s="42">
        <v>627344.8403483635</v>
      </c>
      <c r="O18" s="41">
        <v>78800.18958764152</v>
      </c>
      <c r="P18" s="37">
        <v>171904.36805184718</v>
      </c>
      <c r="Q18" s="37">
        <v>51107.65713147133</v>
      </c>
      <c r="R18" s="37">
        <v>47946.97428166149</v>
      </c>
      <c r="S18" s="37">
        <v>76364.86206488339</v>
      </c>
      <c r="T18" s="37">
        <v>16715.396819261558</v>
      </c>
      <c r="U18" s="37">
        <v>52609.79263578481</v>
      </c>
      <c r="V18" s="37">
        <v>53832.97962410173</v>
      </c>
      <c r="W18" s="37">
        <v>46979.05869916518</v>
      </c>
      <c r="X18" s="37">
        <v>52787.20750480928</v>
      </c>
      <c r="Y18" s="37">
        <v>54417.60414606381</v>
      </c>
      <c r="Z18" s="42">
        <v>55895.90945330871</v>
      </c>
      <c r="AA18" s="41">
        <v>1136</v>
      </c>
      <c r="AB18" s="37">
        <v>259</v>
      </c>
      <c r="AC18" s="37">
        <v>-1429</v>
      </c>
      <c r="AD18" s="37">
        <v>-6308</v>
      </c>
      <c r="AE18" s="37">
        <v>933</v>
      </c>
      <c r="AF18" s="37">
        <v>742</v>
      </c>
      <c r="AG18" s="37">
        <v>693</v>
      </c>
      <c r="AH18" s="37">
        <v>2593</v>
      </c>
      <c r="AI18" s="37">
        <v>105500</v>
      </c>
      <c r="AJ18" s="37">
        <v>19481</v>
      </c>
      <c r="AK18" s="37">
        <v>90049</v>
      </c>
      <c r="AL18" s="42">
        <v>1804</v>
      </c>
    </row>
    <row r="19" spans="1:38" ht="14.25">
      <c r="A19" s="6">
        <v>61</v>
      </c>
      <c r="B19" s="11" t="s">
        <v>19</v>
      </c>
      <c r="C19" s="41">
        <v>4881107.937163586</v>
      </c>
      <c r="D19" s="37">
        <v>4936484.57301019</v>
      </c>
      <c r="E19" s="37">
        <v>4447786.765634449</v>
      </c>
      <c r="F19" s="37">
        <v>4636304.04597544</v>
      </c>
      <c r="G19" s="37">
        <v>4983422.934453178</v>
      </c>
      <c r="H19" s="37">
        <v>4368166.489584563</v>
      </c>
      <c r="I19" s="37">
        <v>4980692.218059631</v>
      </c>
      <c r="J19" s="37">
        <v>1851356.9115589052</v>
      </c>
      <c r="K19" s="37">
        <v>4198441.634720065</v>
      </c>
      <c r="L19" s="37">
        <v>4340152.237504636</v>
      </c>
      <c r="M19" s="37">
        <v>4231035.426895268</v>
      </c>
      <c r="N19" s="42">
        <v>4031648.8254400888</v>
      </c>
      <c r="O19" s="41">
        <v>326130.8106429999</v>
      </c>
      <c r="P19" s="37">
        <v>711461.624638199</v>
      </c>
      <c r="Q19" s="37">
        <v>211519.56280274355</v>
      </c>
      <c r="R19" s="37">
        <v>198438.42600106797</v>
      </c>
      <c r="S19" s="37">
        <v>316051.70622288965</v>
      </c>
      <c r="T19" s="37">
        <v>69180.11166486017</v>
      </c>
      <c r="U19" s="37">
        <v>217736.4598975472</v>
      </c>
      <c r="V19" s="37">
        <v>222798.87111959243</v>
      </c>
      <c r="W19" s="37">
        <v>194432.5080558779</v>
      </c>
      <c r="X19" s="37">
        <v>218470.727865148</v>
      </c>
      <c r="Y19" s="37">
        <v>225218.46008590085</v>
      </c>
      <c r="Z19" s="42">
        <v>231336.73100317337</v>
      </c>
      <c r="AA19" s="41">
        <v>21537</v>
      </c>
      <c r="AB19" s="37">
        <v>5018</v>
      </c>
      <c r="AC19" s="37">
        <v>27555</v>
      </c>
      <c r="AD19" s="37">
        <v>61796</v>
      </c>
      <c r="AE19" s="37">
        <v>17630</v>
      </c>
      <c r="AF19" s="37">
        <v>13832</v>
      </c>
      <c r="AG19" s="37">
        <v>13126</v>
      </c>
      <c r="AH19" s="37">
        <v>48681</v>
      </c>
      <c r="AI19" s="37">
        <v>2532710</v>
      </c>
      <c r="AJ19" s="37">
        <v>461567</v>
      </c>
      <c r="AK19" s="37">
        <v>2132395</v>
      </c>
      <c r="AL19" s="42">
        <v>43183</v>
      </c>
    </row>
    <row r="20" spans="1:38" ht="14.25">
      <c r="A20" s="6">
        <v>62</v>
      </c>
      <c r="B20" s="12" t="s">
        <v>20</v>
      </c>
      <c r="C20" s="41">
        <v>137017.41640875145</v>
      </c>
      <c r="D20" s="37">
        <v>138571.89208738584</v>
      </c>
      <c r="E20" s="37">
        <v>124853.67240586077</v>
      </c>
      <c r="F20" s="37">
        <v>130145.53462920197</v>
      </c>
      <c r="G20" s="37">
        <v>139889.49724960965</v>
      </c>
      <c r="H20" s="37">
        <v>122618.65432010083</v>
      </c>
      <c r="I20" s="37">
        <v>139812.84340175265</v>
      </c>
      <c r="J20" s="37">
        <v>51969.37747287212</v>
      </c>
      <c r="K20" s="37">
        <v>117854.3136389977</v>
      </c>
      <c r="L20" s="37">
        <v>121832.26719405715</v>
      </c>
      <c r="M20" s="37">
        <v>118769.25288072348</v>
      </c>
      <c r="N20" s="42">
        <v>113172.27831068652</v>
      </c>
      <c r="O20" s="41">
        <v>38821.87958634088</v>
      </c>
      <c r="P20" s="37">
        <v>84690.79467699003</v>
      </c>
      <c r="Q20" s="37">
        <v>25178.813927741456</v>
      </c>
      <c r="R20" s="37">
        <v>23621.66476797377</v>
      </c>
      <c r="S20" s="37">
        <v>37622.08562218212</v>
      </c>
      <c r="T20" s="37">
        <v>8235.045194067021</v>
      </c>
      <c r="U20" s="37">
        <v>25918.859401946396</v>
      </c>
      <c r="V20" s="37">
        <v>26521.47746949818</v>
      </c>
      <c r="W20" s="37">
        <v>23144.809288436853</v>
      </c>
      <c r="X20" s="37">
        <v>26006.265012492982</v>
      </c>
      <c r="Y20" s="37">
        <v>26809.49990844918</v>
      </c>
      <c r="Z20" s="42">
        <v>27537.805143881138</v>
      </c>
      <c r="AA20" s="41">
        <v>589</v>
      </c>
      <c r="AB20" s="37">
        <v>138</v>
      </c>
      <c r="AC20" s="37">
        <v>1038</v>
      </c>
      <c r="AD20" s="37">
        <v>1565</v>
      </c>
      <c r="AE20" s="37">
        <v>482</v>
      </c>
      <c r="AF20" s="37">
        <v>378</v>
      </c>
      <c r="AG20" s="37">
        <v>359</v>
      </c>
      <c r="AH20" s="37">
        <v>1331</v>
      </c>
      <c r="AI20" s="37">
        <v>55252</v>
      </c>
      <c r="AJ20" s="37">
        <v>10192</v>
      </c>
      <c r="AK20" s="37">
        <v>47108</v>
      </c>
      <c r="AL20" s="42">
        <v>945</v>
      </c>
    </row>
    <row r="21" spans="1:38" ht="14.25">
      <c r="A21" s="6">
        <v>65</v>
      </c>
      <c r="B21" s="11" t="s">
        <v>21</v>
      </c>
      <c r="C21" s="41">
        <v>121719.61062811193</v>
      </c>
      <c r="D21" s="37">
        <v>123100.53123874287</v>
      </c>
      <c r="E21" s="37">
        <v>110913.93188581942</v>
      </c>
      <c r="F21" s="37">
        <v>115614.9649822336</v>
      </c>
      <c r="G21" s="37">
        <v>124271.02759979693</v>
      </c>
      <c r="H21" s="37">
        <v>108928.45049027246</v>
      </c>
      <c r="I21" s="37">
        <v>124202.93204845136</v>
      </c>
      <c r="J21" s="37">
        <v>46167.06807339375</v>
      </c>
      <c r="K21" s="37">
        <v>104696.04188264301</v>
      </c>
      <c r="L21" s="37">
        <v>108229.86240348902</v>
      </c>
      <c r="M21" s="37">
        <v>105508.82941849185</v>
      </c>
      <c r="N21" s="42">
        <v>100536.7493485539</v>
      </c>
      <c r="O21" s="41">
        <v>1706.3159828771911</v>
      </c>
      <c r="P21" s="37">
        <v>3722.366307342905</v>
      </c>
      <c r="Q21" s="37">
        <v>1106.670081216578</v>
      </c>
      <c r="R21" s="37">
        <v>1038.2295902525539</v>
      </c>
      <c r="S21" s="37">
        <v>1653.582121482083</v>
      </c>
      <c r="T21" s="37">
        <v>361.9502554764628</v>
      </c>
      <c r="U21" s="37">
        <v>1139.196878840671</v>
      </c>
      <c r="V21" s="37">
        <v>1165.6834078596305</v>
      </c>
      <c r="W21" s="37">
        <v>1017.2706327026807</v>
      </c>
      <c r="X21" s="37">
        <v>1143.0385679051349</v>
      </c>
      <c r="Y21" s="37">
        <v>1178.3426942271633</v>
      </c>
      <c r="Z21" s="42">
        <v>1210.353479816945</v>
      </c>
      <c r="AA21" s="41">
        <v>477</v>
      </c>
      <c r="AB21" s="37">
        <v>111</v>
      </c>
      <c r="AC21" s="37">
        <v>-434</v>
      </c>
      <c r="AD21" s="37">
        <v>270</v>
      </c>
      <c r="AE21" s="37">
        <v>390</v>
      </c>
      <c r="AF21" s="37">
        <v>308</v>
      </c>
      <c r="AG21" s="37">
        <v>290</v>
      </c>
      <c r="AH21" s="37">
        <v>1081</v>
      </c>
      <c r="AI21" s="37">
        <v>44749</v>
      </c>
      <c r="AJ21" s="37">
        <v>8255</v>
      </c>
      <c r="AK21" s="37">
        <v>38155</v>
      </c>
      <c r="AL21" s="42">
        <v>765</v>
      </c>
    </row>
    <row r="22" spans="1:38" ht="14.25">
      <c r="A22" s="6">
        <v>69</v>
      </c>
      <c r="B22" s="11" t="s">
        <v>22</v>
      </c>
      <c r="C22" s="41">
        <v>1868672.1732910662</v>
      </c>
      <c r="D22" s="37">
        <v>1889872.4376140789</v>
      </c>
      <c r="E22" s="37">
        <v>1702780.4893212747</v>
      </c>
      <c r="F22" s="37">
        <v>1774952.012773065</v>
      </c>
      <c r="G22" s="37">
        <v>1907842.212308174</v>
      </c>
      <c r="H22" s="37">
        <v>1672298.8453585652</v>
      </c>
      <c r="I22" s="37">
        <v>1906796.7911039183</v>
      </c>
      <c r="J22" s="37">
        <v>708769.2360006648</v>
      </c>
      <c r="K22" s="37">
        <v>1607321.7709967443</v>
      </c>
      <c r="L22" s="37">
        <v>1661573.933311703</v>
      </c>
      <c r="M22" s="37">
        <v>1619799.9036756188</v>
      </c>
      <c r="N22" s="42">
        <v>1543467.1942451282</v>
      </c>
      <c r="O22" s="41">
        <v>143370.59838905075</v>
      </c>
      <c r="P22" s="37">
        <v>312766.1524960374</v>
      </c>
      <c r="Q22" s="37">
        <v>92986.26594104856</v>
      </c>
      <c r="R22" s="37">
        <v>87235.65805715186</v>
      </c>
      <c r="S22" s="37">
        <v>138939.71610262134</v>
      </c>
      <c r="T22" s="37">
        <v>30412.31825492733</v>
      </c>
      <c r="U22" s="37">
        <v>95719.28050918406</v>
      </c>
      <c r="V22" s="37">
        <v>97944.7707189716</v>
      </c>
      <c r="W22" s="37">
        <v>85474.61361070111</v>
      </c>
      <c r="X22" s="37">
        <v>96042.07257438415</v>
      </c>
      <c r="Y22" s="37">
        <v>99008.44795103451</v>
      </c>
      <c r="Z22" s="42">
        <v>101698.1053948873</v>
      </c>
      <c r="AA22" s="41">
        <v>9459</v>
      </c>
      <c r="AB22" s="37">
        <v>2191</v>
      </c>
      <c r="AC22" s="37">
        <v>12520</v>
      </c>
      <c r="AD22" s="37">
        <v>-12159</v>
      </c>
      <c r="AE22" s="37">
        <v>7730</v>
      </c>
      <c r="AF22" s="37">
        <v>6184</v>
      </c>
      <c r="AG22" s="37">
        <v>5720</v>
      </c>
      <c r="AH22" s="37">
        <v>21526</v>
      </c>
      <c r="AI22" s="37">
        <v>893984</v>
      </c>
      <c r="AJ22" s="37">
        <v>164851</v>
      </c>
      <c r="AK22" s="37">
        <v>761995</v>
      </c>
      <c r="AL22" s="42">
        <v>15269</v>
      </c>
    </row>
    <row r="23" spans="1:38" ht="14.25">
      <c r="A23" s="6">
        <v>71</v>
      </c>
      <c r="B23" s="11" t="s">
        <v>23</v>
      </c>
      <c r="C23" s="41">
        <v>1706352.1407781385</v>
      </c>
      <c r="D23" s="37">
        <v>1725710.8688256184</v>
      </c>
      <c r="E23" s="37">
        <v>1554870.4447775993</v>
      </c>
      <c r="F23" s="37">
        <v>1620772.8728788816</v>
      </c>
      <c r="G23" s="37">
        <v>1742119.7199643217</v>
      </c>
      <c r="H23" s="37">
        <v>1527036.5533258938</v>
      </c>
      <c r="I23" s="37">
        <v>1741165.1080557196</v>
      </c>
      <c r="J23" s="37">
        <v>647202.8215828957</v>
      </c>
      <c r="K23" s="37">
        <v>1467703.6368713586</v>
      </c>
      <c r="L23" s="37">
        <v>1517243.2482762497</v>
      </c>
      <c r="M23" s="37">
        <v>1479097.8710842072</v>
      </c>
      <c r="N23" s="42">
        <v>1409395.7135791169</v>
      </c>
      <c r="O23" s="41">
        <v>118905.10090859856</v>
      </c>
      <c r="P23" s="37">
        <v>259394.12502428133</v>
      </c>
      <c r="Q23" s="37">
        <v>77118.61050360625</v>
      </c>
      <c r="R23" s="37">
        <v>72349.31597318221</v>
      </c>
      <c r="S23" s="37">
        <v>115230.32720114471</v>
      </c>
      <c r="T23" s="37">
        <v>25222.60359933545</v>
      </c>
      <c r="U23" s="37">
        <v>79385.24938675425</v>
      </c>
      <c r="V23" s="37">
        <v>81230.97048256644</v>
      </c>
      <c r="W23" s="37">
        <v>70888.78522306612</v>
      </c>
      <c r="X23" s="37">
        <v>79652.95855109044</v>
      </c>
      <c r="Y23" s="37">
        <v>82113.13635223388</v>
      </c>
      <c r="Z23" s="42">
        <v>84343.81679414032</v>
      </c>
      <c r="AA23" s="41">
        <v>7020</v>
      </c>
      <c r="AB23" s="37">
        <v>1707</v>
      </c>
      <c r="AC23" s="37">
        <v>3654</v>
      </c>
      <c r="AD23" s="37">
        <v>13195</v>
      </c>
      <c r="AE23" s="37">
        <v>5749</v>
      </c>
      <c r="AF23" s="37">
        <v>4418</v>
      </c>
      <c r="AG23" s="37">
        <v>4377</v>
      </c>
      <c r="AH23" s="37">
        <v>15749</v>
      </c>
      <c r="AI23" s="37">
        <v>714948</v>
      </c>
      <c r="AJ23" s="37">
        <v>131283</v>
      </c>
      <c r="AK23" s="37">
        <v>606520</v>
      </c>
      <c r="AL23" s="42">
        <v>12268</v>
      </c>
    </row>
    <row r="24" spans="1:38" ht="14.25">
      <c r="A24" s="6">
        <v>72</v>
      </c>
      <c r="B24" s="11" t="s">
        <v>24</v>
      </c>
      <c r="C24" s="41">
        <v>274293.1562072693</v>
      </c>
      <c r="D24" s="37">
        <v>277405.03826807294</v>
      </c>
      <c r="E24" s="37">
        <v>249942.73549946042</v>
      </c>
      <c r="F24" s="37">
        <v>260536.43686603766</v>
      </c>
      <c r="G24" s="37">
        <v>280042.7327163699</v>
      </c>
      <c r="H24" s="37">
        <v>245468.48557568016</v>
      </c>
      <c r="I24" s="37">
        <v>279889.28050266445</v>
      </c>
      <c r="J24" s="37">
        <v>104036.73450268457</v>
      </c>
      <c r="K24" s="37">
        <v>235930.82184709303</v>
      </c>
      <c r="L24" s="37">
        <v>243894.22872237762</v>
      </c>
      <c r="M24" s="37">
        <v>237762.42529524287</v>
      </c>
      <c r="N24" s="42">
        <v>226557.9239970473</v>
      </c>
      <c r="O24" s="41">
        <v>9678.152029864279</v>
      </c>
      <c r="P24" s="37">
        <v>21113.104134770343</v>
      </c>
      <c r="Q24" s="37">
        <v>6276.985857482389</v>
      </c>
      <c r="R24" s="37">
        <v>5888.794289686443</v>
      </c>
      <c r="S24" s="37">
        <v>9379.047800152344</v>
      </c>
      <c r="T24" s="37">
        <v>2052.9665284167627</v>
      </c>
      <c r="U24" s="37">
        <v>6461.476476810579</v>
      </c>
      <c r="V24" s="37">
        <v>6611.706948283196</v>
      </c>
      <c r="W24" s="37">
        <v>5769.915969615205</v>
      </c>
      <c r="X24" s="37">
        <v>6483.266374573041</v>
      </c>
      <c r="Y24" s="37">
        <v>6683.509884717032</v>
      </c>
      <c r="Z24" s="42">
        <v>6865.073705628387</v>
      </c>
      <c r="AA24" s="41">
        <v>1460</v>
      </c>
      <c r="AB24" s="37">
        <v>343</v>
      </c>
      <c r="AC24" s="37">
        <v>1301</v>
      </c>
      <c r="AD24" s="37">
        <v>2362</v>
      </c>
      <c r="AE24" s="37">
        <v>1193</v>
      </c>
      <c r="AF24" s="37">
        <v>936</v>
      </c>
      <c r="AG24" s="37">
        <v>888</v>
      </c>
      <c r="AH24" s="37">
        <v>3296</v>
      </c>
      <c r="AI24" s="37">
        <v>153779</v>
      </c>
      <c r="AJ24" s="37">
        <v>28182</v>
      </c>
      <c r="AK24" s="37">
        <v>130223</v>
      </c>
      <c r="AL24" s="42">
        <v>2626</v>
      </c>
    </row>
    <row r="25" spans="1:38" ht="14.25">
      <c r="A25" s="6">
        <v>74</v>
      </c>
      <c r="B25" s="11" t="s">
        <v>25</v>
      </c>
      <c r="C25" s="41">
        <v>272004.8399450454</v>
      </c>
      <c r="D25" s="37">
        <v>275090.7608392479</v>
      </c>
      <c r="E25" s="37">
        <v>247857.5648952185</v>
      </c>
      <c r="F25" s="37">
        <v>258362.8873191729</v>
      </c>
      <c r="G25" s="37">
        <v>277706.45007536875</v>
      </c>
      <c r="H25" s="37">
        <v>243420.6418191198</v>
      </c>
      <c r="I25" s="37">
        <v>277554.2780510816</v>
      </c>
      <c r="J25" s="37">
        <v>103168.79833277423</v>
      </c>
      <c r="K25" s="37">
        <v>233962.54694057448</v>
      </c>
      <c r="L25" s="37">
        <v>241859.51835058027</v>
      </c>
      <c r="M25" s="37">
        <v>235778.87006596927</v>
      </c>
      <c r="N25" s="42">
        <v>224667.84336584713</v>
      </c>
      <c r="O25" s="41">
        <v>45915.08172059786</v>
      </c>
      <c r="P25" s="37">
        <v>100164.77306123359</v>
      </c>
      <c r="Q25" s="37">
        <v>29779.27167459288</v>
      </c>
      <c r="R25" s="37">
        <v>27937.613525020726</v>
      </c>
      <c r="S25" s="37">
        <v>44496.07165464495</v>
      </c>
      <c r="T25" s="37">
        <v>9739.68228966017</v>
      </c>
      <c r="U25" s="37">
        <v>30654.53193471263</v>
      </c>
      <c r="V25" s="37">
        <v>31367.25522664938</v>
      </c>
      <c r="W25" s="37">
        <v>27373.631086634203</v>
      </c>
      <c r="X25" s="37">
        <v>30757.907551603097</v>
      </c>
      <c r="Y25" s="37">
        <v>31707.90266471042</v>
      </c>
      <c r="Z25" s="42">
        <v>32569.277609940094</v>
      </c>
      <c r="AA25" s="41">
        <v>1525</v>
      </c>
      <c r="AB25" s="37">
        <v>371</v>
      </c>
      <c r="AC25" s="37">
        <v>1786</v>
      </c>
      <c r="AD25" s="37">
        <v>-6670</v>
      </c>
      <c r="AE25" s="37">
        <v>1252</v>
      </c>
      <c r="AF25" s="37">
        <v>956</v>
      </c>
      <c r="AG25" s="37">
        <v>966</v>
      </c>
      <c r="AH25" s="37">
        <v>3418</v>
      </c>
      <c r="AI25" s="37">
        <v>151928</v>
      </c>
      <c r="AJ25" s="37">
        <v>27934</v>
      </c>
      <c r="AK25" s="37">
        <v>129049</v>
      </c>
      <c r="AL25" s="42">
        <v>2613</v>
      </c>
    </row>
    <row r="26" spans="1:38" ht="14.25">
      <c r="A26" s="6">
        <v>75</v>
      </c>
      <c r="B26" s="11" t="s">
        <v>26</v>
      </c>
      <c r="C26" s="41">
        <v>6692665.14763871</v>
      </c>
      <c r="D26" s="37">
        <v>6768594.073098903</v>
      </c>
      <c r="E26" s="37">
        <v>6098522.682493335</v>
      </c>
      <c r="F26" s="37">
        <v>6357005.602377084</v>
      </c>
      <c r="G26" s="37">
        <v>6832952.972709573</v>
      </c>
      <c r="H26" s="37">
        <v>5989352.417581287</v>
      </c>
      <c r="I26" s="37">
        <v>6829208.787850223</v>
      </c>
      <c r="J26" s="37">
        <v>2538462.9959710455</v>
      </c>
      <c r="K26" s="37">
        <v>5756636.477785917</v>
      </c>
      <c r="L26" s="37">
        <v>5950941.0546394875</v>
      </c>
      <c r="M26" s="37">
        <v>5801327.015206633</v>
      </c>
      <c r="N26" s="42">
        <v>5527940.772647808</v>
      </c>
      <c r="O26" s="41">
        <v>446980.07198091206</v>
      </c>
      <c r="P26" s="37">
        <v>975096.9789252712</v>
      </c>
      <c r="Q26" s="37">
        <v>289899.1028187011</v>
      </c>
      <c r="R26" s="37">
        <v>271970.6910330218</v>
      </c>
      <c r="S26" s="37">
        <v>433166.10938620474</v>
      </c>
      <c r="T26" s="37">
        <v>94815.11799097003</v>
      </c>
      <c r="U26" s="37">
        <v>298419.6995248342</v>
      </c>
      <c r="V26" s="37">
        <v>305358.0103454691</v>
      </c>
      <c r="W26" s="37">
        <v>266480.36189803324</v>
      </c>
      <c r="X26" s="37">
        <v>299426.05384126445</v>
      </c>
      <c r="Y26" s="37">
        <v>308674.1890536152</v>
      </c>
      <c r="Z26" s="42">
        <v>317059.6132017028</v>
      </c>
      <c r="AA26" s="41">
        <v>29223</v>
      </c>
      <c r="AB26" s="37">
        <v>7026</v>
      </c>
      <c r="AC26" s="37">
        <v>-64707</v>
      </c>
      <c r="AD26" s="37">
        <v>-14955</v>
      </c>
      <c r="AE26" s="37">
        <v>23999</v>
      </c>
      <c r="AF26" s="37">
        <v>18888</v>
      </c>
      <c r="AG26" s="37">
        <v>18111</v>
      </c>
      <c r="AH26" s="37">
        <v>66244</v>
      </c>
      <c r="AI26" s="37">
        <v>3261836</v>
      </c>
      <c r="AJ26" s="37">
        <v>596136</v>
      </c>
      <c r="AK26" s="37">
        <v>2754001</v>
      </c>
      <c r="AL26" s="42">
        <v>55800</v>
      </c>
    </row>
    <row r="27" spans="1:38" ht="14.25">
      <c r="A27" s="6">
        <v>76</v>
      </c>
      <c r="B27" s="11" t="s">
        <v>27</v>
      </c>
      <c r="C27" s="41">
        <v>397576.9121382382</v>
      </c>
      <c r="D27" s="37">
        <v>402087.46018755884</v>
      </c>
      <c r="E27" s="37">
        <v>362281.9554278998</v>
      </c>
      <c r="F27" s="37">
        <v>377637.1000318569</v>
      </c>
      <c r="G27" s="37">
        <v>405910.69233967876</v>
      </c>
      <c r="H27" s="37">
        <v>355796.7098846712</v>
      </c>
      <c r="I27" s="37">
        <v>405688.2695197682</v>
      </c>
      <c r="J27" s="37">
        <v>150797.06772292723</v>
      </c>
      <c r="K27" s="37">
        <v>341972.2494181506</v>
      </c>
      <c r="L27" s="37">
        <v>353514.88781042467</v>
      </c>
      <c r="M27" s="37">
        <v>344627.08504455205</v>
      </c>
      <c r="N27" s="42">
        <v>328386.61047427397</v>
      </c>
      <c r="O27" s="41">
        <v>17265.203082354707</v>
      </c>
      <c r="P27" s="37">
        <v>37664.424929562156</v>
      </c>
      <c r="Q27" s="37">
        <v>11197.740564530231</v>
      </c>
      <c r="R27" s="37">
        <v>10505.231681411493</v>
      </c>
      <c r="S27" s="37">
        <v>16731.620302002342</v>
      </c>
      <c r="T27" s="37">
        <v>3662.36074046144</v>
      </c>
      <c r="U27" s="37">
        <v>11526.860007959272</v>
      </c>
      <c r="V27" s="37">
        <v>11794.861542873063</v>
      </c>
      <c r="W27" s="37">
        <v>10293.160375671952</v>
      </c>
      <c r="X27" s="37">
        <v>11565.731789354293</v>
      </c>
      <c r="Y27" s="37">
        <v>11922.953380613802</v>
      </c>
      <c r="Z27" s="42">
        <v>12246.851603205247</v>
      </c>
      <c r="AA27" s="41">
        <v>439</v>
      </c>
      <c r="AB27" s="37">
        <v>102</v>
      </c>
      <c r="AC27" s="37">
        <v>378</v>
      </c>
      <c r="AD27" s="37">
        <v>945</v>
      </c>
      <c r="AE27" s="37">
        <v>359</v>
      </c>
      <c r="AF27" s="37">
        <v>286</v>
      </c>
      <c r="AG27" s="37">
        <v>264</v>
      </c>
      <c r="AH27" s="37">
        <v>998</v>
      </c>
      <c r="AI27" s="37">
        <v>41185</v>
      </c>
      <c r="AJ27" s="37">
        <v>7597</v>
      </c>
      <c r="AK27" s="37">
        <v>35120</v>
      </c>
      <c r="AL27" s="42">
        <v>703</v>
      </c>
    </row>
    <row r="28" spans="1:38" ht="14.25">
      <c r="A28" s="6">
        <v>77</v>
      </c>
      <c r="B28" s="11" t="s">
        <v>28</v>
      </c>
      <c r="C28" s="41">
        <v>1273170.720906695</v>
      </c>
      <c r="D28" s="37">
        <v>1287614.9643632695</v>
      </c>
      <c r="E28" s="37">
        <v>1160144.777731082</v>
      </c>
      <c r="F28" s="37">
        <v>1209316.9502797967</v>
      </c>
      <c r="G28" s="37">
        <v>1299858.198531796</v>
      </c>
      <c r="H28" s="37">
        <v>1139376.90995143</v>
      </c>
      <c r="I28" s="37">
        <v>1299145.92824314</v>
      </c>
      <c r="J28" s="37">
        <v>482901.3093110888</v>
      </c>
      <c r="K28" s="37">
        <v>1095106.4863907523</v>
      </c>
      <c r="L28" s="37">
        <v>1132069.77272451</v>
      </c>
      <c r="M28" s="37">
        <v>1103608.1344622558</v>
      </c>
      <c r="N28" s="42">
        <v>1051600.847104185</v>
      </c>
      <c r="O28" s="41">
        <v>73473.07586259131</v>
      </c>
      <c r="P28" s="37">
        <v>160283.15085380254</v>
      </c>
      <c r="Q28" s="37">
        <v>47652.63623387034</v>
      </c>
      <c r="R28" s="37">
        <v>44705.624405384966</v>
      </c>
      <c r="S28" s="37">
        <v>71202.38330758346</v>
      </c>
      <c r="T28" s="37">
        <v>15585.389134235453</v>
      </c>
      <c r="U28" s="37">
        <v>49053.22316699652</v>
      </c>
      <c r="V28" s="37">
        <v>50193.71928581346</v>
      </c>
      <c r="W28" s="37">
        <v>43803.14262972578</v>
      </c>
      <c r="X28" s="37">
        <v>49218.64429350903</v>
      </c>
      <c r="Y28" s="37">
        <v>50738.82155115099</v>
      </c>
      <c r="Z28" s="42">
        <v>52117.189275336146</v>
      </c>
      <c r="AA28" s="41">
        <v>6643</v>
      </c>
      <c r="AB28" s="37">
        <v>1613</v>
      </c>
      <c r="AC28" s="37">
        <v>7212</v>
      </c>
      <c r="AD28" s="37">
        <v>15664</v>
      </c>
      <c r="AE28" s="37">
        <v>5433</v>
      </c>
      <c r="AF28" s="37">
        <v>4280</v>
      </c>
      <c r="AG28" s="37">
        <v>4086</v>
      </c>
      <c r="AH28" s="37">
        <v>15005</v>
      </c>
      <c r="AI28" s="37">
        <v>619624</v>
      </c>
      <c r="AJ28" s="37">
        <v>114346</v>
      </c>
      <c r="AK28" s="37">
        <v>528440</v>
      </c>
      <c r="AL28" s="42">
        <v>10625</v>
      </c>
    </row>
    <row r="29" spans="1:38" ht="14.25">
      <c r="A29" s="6">
        <v>78</v>
      </c>
      <c r="B29" s="11" t="s">
        <v>29</v>
      </c>
      <c r="C29" s="41">
        <v>3190613.5223466735</v>
      </c>
      <c r="D29" s="37">
        <v>3226811.33756174</v>
      </c>
      <c r="E29" s="37">
        <v>2907366.274550024</v>
      </c>
      <c r="F29" s="37">
        <v>3030593.581054028</v>
      </c>
      <c r="G29" s="37">
        <v>3257493.3410463464</v>
      </c>
      <c r="H29" s="37">
        <v>2855321.2198845535</v>
      </c>
      <c r="I29" s="37">
        <v>3255708.3650197745</v>
      </c>
      <c r="J29" s="37">
        <v>1210168.7716707934</v>
      </c>
      <c r="K29" s="37">
        <v>2744377.8799747876</v>
      </c>
      <c r="L29" s="37">
        <v>2837009.26025258</v>
      </c>
      <c r="M29" s="37">
        <v>2765683.3285322706</v>
      </c>
      <c r="N29" s="42">
        <v>2635351.118106431</v>
      </c>
      <c r="O29" s="41">
        <v>224487.17704011043</v>
      </c>
      <c r="P29" s="37">
        <v>489723.77486355137</v>
      </c>
      <c r="Q29" s="37">
        <v>145596.2699406654</v>
      </c>
      <c r="R29" s="37">
        <v>136592.06862863988</v>
      </c>
      <c r="S29" s="37">
        <v>217549.37900164226</v>
      </c>
      <c r="T29" s="37">
        <v>47619.07635879301</v>
      </c>
      <c r="U29" s="37">
        <v>149875.57638218114</v>
      </c>
      <c r="V29" s="37">
        <v>153360.21005421138</v>
      </c>
      <c r="W29" s="37">
        <v>133834.65601498028</v>
      </c>
      <c r="X29" s="37">
        <v>150380.9985559178</v>
      </c>
      <c r="Y29" s="37">
        <v>155025.69727258568</v>
      </c>
      <c r="Z29" s="42">
        <v>159237.11588672144</v>
      </c>
      <c r="AA29" s="41">
        <v>13230</v>
      </c>
      <c r="AB29" s="37">
        <v>3100</v>
      </c>
      <c r="AC29" s="37">
        <v>17996</v>
      </c>
      <c r="AD29" s="37">
        <v>28948</v>
      </c>
      <c r="AE29" s="37">
        <v>10834</v>
      </c>
      <c r="AF29" s="37">
        <v>8463</v>
      </c>
      <c r="AG29" s="37">
        <v>8110</v>
      </c>
      <c r="AH29" s="37">
        <v>29860</v>
      </c>
      <c r="AI29" s="37">
        <v>1266638</v>
      </c>
      <c r="AJ29" s="37">
        <v>233379</v>
      </c>
      <c r="AK29" s="37">
        <v>1078557</v>
      </c>
      <c r="AL29" s="42">
        <v>21680</v>
      </c>
    </row>
    <row r="30" spans="1:38" ht="14.25">
      <c r="A30" s="6">
        <v>79</v>
      </c>
      <c r="B30" s="11" t="s">
        <v>30</v>
      </c>
      <c r="C30" s="41">
        <v>2210928.6517405226</v>
      </c>
      <c r="D30" s="37">
        <v>2236011.848507813</v>
      </c>
      <c r="E30" s="37">
        <v>2014653.091791267</v>
      </c>
      <c r="F30" s="37">
        <v>2100043.1839219276</v>
      </c>
      <c r="G30" s="37">
        <v>2257272.875618056</v>
      </c>
      <c r="H30" s="37">
        <v>1978588.585157866</v>
      </c>
      <c r="I30" s="37">
        <v>2256035.98039017</v>
      </c>
      <c r="J30" s="37">
        <v>838583.7996325889</v>
      </c>
      <c r="K30" s="37">
        <v>1901710.640772461</v>
      </c>
      <c r="L30" s="37">
        <v>1965899.3528405442</v>
      </c>
      <c r="M30" s="37">
        <v>1916474.2046839176</v>
      </c>
      <c r="N30" s="42">
        <v>1826160.7849428677</v>
      </c>
      <c r="O30" s="41">
        <v>529117.4516003816</v>
      </c>
      <c r="P30" s="37">
        <v>1154281.501333248</v>
      </c>
      <c r="Q30" s="37">
        <v>343171.17052864615</v>
      </c>
      <c r="R30" s="37">
        <v>321948.2208941354</v>
      </c>
      <c r="S30" s="37">
        <v>512765.02530043083</v>
      </c>
      <c r="T30" s="37">
        <v>112238.41229036706</v>
      </c>
      <c r="U30" s="37">
        <v>353257.5182158788</v>
      </c>
      <c r="V30" s="37">
        <v>361470.8180248745</v>
      </c>
      <c r="W30" s="37">
        <v>315448.98492713127</v>
      </c>
      <c r="X30" s="37">
        <v>354448.8009255459</v>
      </c>
      <c r="Y30" s="37">
        <v>365396.38011834666</v>
      </c>
      <c r="Z30" s="42">
        <v>375322.71584101365</v>
      </c>
      <c r="AA30" s="41">
        <v>8957</v>
      </c>
      <c r="AB30" s="37">
        <v>2130</v>
      </c>
      <c r="AC30" s="37">
        <v>8581</v>
      </c>
      <c r="AD30" s="37">
        <v>-7516</v>
      </c>
      <c r="AE30" s="37">
        <v>7333</v>
      </c>
      <c r="AF30" s="37">
        <v>5834</v>
      </c>
      <c r="AG30" s="37">
        <v>5482</v>
      </c>
      <c r="AH30" s="37">
        <v>20355</v>
      </c>
      <c r="AI30" s="37">
        <v>853306</v>
      </c>
      <c r="AJ30" s="37">
        <v>157298</v>
      </c>
      <c r="AK30" s="37">
        <v>726976</v>
      </c>
      <c r="AL30" s="42">
        <v>14608</v>
      </c>
    </row>
    <row r="31" spans="1:38" ht="14.25">
      <c r="A31" s="6">
        <v>81</v>
      </c>
      <c r="B31" s="11" t="s">
        <v>31</v>
      </c>
      <c r="C31" s="41">
        <v>673290.8469892225</v>
      </c>
      <c r="D31" s="37">
        <v>680929.3959687888</v>
      </c>
      <c r="E31" s="37">
        <v>613519.3397099241</v>
      </c>
      <c r="F31" s="37">
        <v>639523.0587398801</v>
      </c>
      <c r="G31" s="37">
        <v>687403.9852503772</v>
      </c>
      <c r="H31" s="37">
        <v>602536.6686054831</v>
      </c>
      <c r="I31" s="37">
        <v>687027.315367808</v>
      </c>
      <c r="J31" s="37">
        <v>255372.68978878367</v>
      </c>
      <c r="K31" s="37">
        <v>579125.1413952806</v>
      </c>
      <c r="L31" s="37">
        <v>598672.4353712506</v>
      </c>
      <c r="M31" s="37">
        <v>583621.0677756724</v>
      </c>
      <c r="N31" s="42">
        <v>556118.0550375296</v>
      </c>
      <c r="O31" s="41">
        <v>127881.44578695773</v>
      </c>
      <c r="P31" s="37">
        <v>278976.2212324835</v>
      </c>
      <c r="Q31" s="37">
        <v>82940.42335377441</v>
      </c>
      <c r="R31" s="37">
        <v>77811.08680493044</v>
      </c>
      <c r="S31" s="37">
        <v>123929.25726806205</v>
      </c>
      <c r="T31" s="37">
        <v>27126.700117548033</v>
      </c>
      <c r="U31" s="37">
        <v>85378.17459605893</v>
      </c>
      <c r="V31" s="37">
        <v>87363.232263462</v>
      </c>
      <c r="W31" s="37">
        <v>76240.29814646298</v>
      </c>
      <c r="X31" s="37">
        <v>85666.09357282384</v>
      </c>
      <c r="Y31" s="37">
        <v>88311.99430962268</v>
      </c>
      <c r="Z31" s="42">
        <v>90711.07254781335</v>
      </c>
      <c r="AA31" s="41">
        <v>6658</v>
      </c>
      <c r="AB31" s="37">
        <v>1528</v>
      </c>
      <c r="AC31" s="37">
        <v>5576</v>
      </c>
      <c r="AD31" s="37">
        <v>20045</v>
      </c>
      <c r="AE31" s="37">
        <v>5444</v>
      </c>
      <c r="AF31" s="37">
        <v>4353</v>
      </c>
      <c r="AG31" s="37">
        <v>3982</v>
      </c>
      <c r="AH31" s="37">
        <v>15149</v>
      </c>
      <c r="AI31" s="37">
        <v>627809</v>
      </c>
      <c r="AJ31" s="37">
        <v>115774</v>
      </c>
      <c r="AK31" s="37">
        <v>535187</v>
      </c>
      <c r="AL31" s="42">
        <v>10706</v>
      </c>
    </row>
    <row r="32" spans="1:38" ht="14.25">
      <c r="A32" s="6">
        <v>82</v>
      </c>
      <c r="B32" s="11" t="s">
        <v>32</v>
      </c>
      <c r="C32" s="41">
        <v>3131695.4697959702</v>
      </c>
      <c r="D32" s="37">
        <v>3167224.854076321</v>
      </c>
      <c r="E32" s="37">
        <v>2853678.6819449216</v>
      </c>
      <c r="F32" s="37">
        <v>2974630.4659296875</v>
      </c>
      <c r="G32" s="37">
        <v>3197340.2819224154</v>
      </c>
      <c r="H32" s="37">
        <v>2802594.6942480155</v>
      </c>
      <c r="I32" s="37">
        <v>3195588.267365667</v>
      </c>
      <c r="J32" s="37">
        <v>1187821.7256292915</v>
      </c>
      <c r="K32" s="37">
        <v>2693700.0404248517</v>
      </c>
      <c r="L32" s="37">
        <v>2784620.8843143205</v>
      </c>
      <c r="M32" s="37">
        <v>2714612.0613456327</v>
      </c>
      <c r="N32" s="42">
        <v>2586686.5730029084</v>
      </c>
      <c r="O32" s="41">
        <v>116968.72334729659</v>
      </c>
      <c r="P32" s="37">
        <v>255169.87426134155</v>
      </c>
      <c r="Q32" s="37">
        <v>75862.72874750935</v>
      </c>
      <c r="R32" s="37">
        <v>71171.10249911345</v>
      </c>
      <c r="S32" s="37">
        <v>113353.79357669324</v>
      </c>
      <c r="T32" s="37">
        <v>24811.851804213464</v>
      </c>
      <c r="U32" s="37">
        <v>78092.45526407793</v>
      </c>
      <c r="V32" s="37">
        <v>79908.11866777226</v>
      </c>
      <c r="W32" s="37">
        <v>69734.35659044239</v>
      </c>
      <c r="X32" s="37">
        <v>78355.80476667703</v>
      </c>
      <c r="Y32" s="37">
        <v>80775.91840695146</v>
      </c>
      <c r="Z32" s="42">
        <v>82970.27206791128</v>
      </c>
      <c r="AA32" s="41">
        <v>10725</v>
      </c>
      <c r="AB32" s="37">
        <v>2549</v>
      </c>
      <c r="AC32" s="37">
        <v>15724</v>
      </c>
      <c r="AD32" s="37">
        <v>21697</v>
      </c>
      <c r="AE32" s="37">
        <v>8764</v>
      </c>
      <c r="AF32" s="37">
        <v>6803</v>
      </c>
      <c r="AG32" s="37">
        <v>6583</v>
      </c>
      <c r="AH32" s="37">
        <v>24101</v>
      </c>
      <c r="AI32" s="37">
        <v>1020572</v>
      </c>
      <c r="AJ32" s="37">
        <v>188088</v>
      </c>
      <c r="AK32" s="37">
        <v>869202</v>
      </c>
      <c r="AL32" s="42">
        <v>17483</v>
      </c>
    </row>
    <row r="33" spans="1:38" ht="14.25">
      <c r="A33" s="6">
        <v>86</v>
      </c>
      <c r="B33" s="11" t="s">
        <v>33</v>
      </c>
      <c r="C33" s="41">
        <v>2797489.349104215</v>
      </c>
      <c r="D33" s="37">
        <v>2829227.1330181104</v>
      </c>
      <c r="E33" s="37">
        <v>2549141.7653794964</v>
      </c>
      <c r="F33" s="37">
        <v>2657185.9001671555</v>
      </c>
      <c r="G33" s="37">
        <v>2856128.723372506</v>
      </c>
      <c r="H33" s="37">
        <v>2503509.3235057103</v>
      </c>
      <c r="I33" s="37">
        <v>2854563.679098805</v>
      </c>
      <c r="J33" s="37">
        <v>1061060.584635651</v>
      </c>
      <c r="K33" s="37">
        <v>2406235.6143654855</v>
      </c>
      <c r="L33" s="37">
        <v>2487453.6302439347</v>
      </c>
      <c r="M33" s="37">
        <v>2424915.9606374498</v>
      </c>
      <c r="N33" s="42">
        <v>2310642.336471482</v>
      </c>
      <c r="O33" s="41">
        <v>116305.8305358498</v>
      </c>
      <c r="P33" s="37">
        <v>253723.75883402865</v>
      </c>
      <c r="Q33" s="37">
        <v>75432.79452146718</v>
      </c>
      <c r="R33" s="37">
        <v>70767.75696468948</v>
      </c>
      <c r="S33" s="37">
        <v>112711.38753205251</v>
      </c>
      <c r="T33" s="37">
        <v>24671.236452271383</v>
      </c>
      <c r="U33" s="37">
        <v>77649.8845858541</v>
      </c>
      <c r="V33" s="37">
        <v>79455.2581429649</v>
      </c>
      <c r="W33" s="37">
        <v>69339.15347655168</v>
      </c>
      <c r="X33" s="37">
        <v>77911.74161690036</v>
      </c>
      <c r="Y33" s="37">
        <v>80318.13983061363</v>
      </c>
      <c r="Z33" s="42">
        <v>82500.05750675633</v>
      </c>
      <c r="AA33" s="41">
        <v>8390</v>
      </c>
      <c r="AB33" s="37">
        <v>2009</v>
      </c>
      <c r="AC33" s="37">
        <v>-64257</v>
      </c>
      <c r="AD33" s="37">
        <v>-24689</v>
      </c>
      <c r="AE33" s="37">
        <v>6879</v>
      </c>
      <c r="AF33" s="37">
        <v>5334</v>
      </c>
      <c r="AG33" s="37">
        <v>5219</v>
      </c>
      <c r="AH33" s="37">
        <v>18901</v>
      </c>
      <c r="AI33" s="37">
        <v>787324</v>
      </c>
      <c r="AJ33" s="37">
        <v>145263</v>
      </c>
      <c r="AK33" s="37">
        <v>671250</v>
      </c>
      <c r="AL33" s="42">
        <v>13520</v>
      </c>
    </row>
    <row r="34" spans="1:38" ht="14.25">
      <c r="A34" s="6">
        <v>111</v>
      </c>
      <c r="B34" s="11" t="s">
        <v>34</v>
      </c>
      <c r="C34" s="41">
        <v>5840361.835898059</v>
      </c>
      <c r="D34" s="37">
        <v>5906621.298864755</v>
      </c>
      <c r="E34" s="37">
        <v>5321882.739458322</v>
      </c>
      <c r="F34" s="37">
        <v>5547448.152820316</v>
      </c>
      <c r="G34" s="37">
        <v>5962784.1656442415</v>
      </c>
      <c r="H34" s="37">
        <v>5226615.183896819</v>
      </c>
      <c r="I34" s="37">
        <v>5959516.798477843</v>
      </c>
      <c r="J34" s="37">
        <v>2215192.614072356</v>
      </c>
      <c r="K34" s="37">
        <v>5023535.354949219</v>
      </c>
      <c r="L34" s="37">
        <v>5193095.464436588</v>
      </c>
      <c r="M34" s="37">
        <v>5062534.60314406</v>
      </c>
      <c r="N34" s="42">
        <v>4823963.788337426</v>
      </c>
      <c r="O34" s="41">
        <v>310612.18691403605</v>
      </c>
      <c r="P34" s="37">
        <v>677607.4014552091</v>
      </c>
      <c r="Q34" s="37">
        <v>201454.60604511935</v>
      </c>
      <c r="R34" s="37">
        <v>188995.92266810508</v>
      </c>
      <c r="S34" s="37">
        <v>301012.6870695016</v>
      </c>
      <c r="T34" s="37">
        <v>65888.24199962371</v>
      </c>
      <c r="U34" s="37">
        <v>207375.67801813912</v>
      </c>
      <c r="V34" s="37">
        <v>212197.19922810205</v>
      </c>
      <c r="W34" s="37">
        <v>185180.62250955697</v>
      </c>
      <c r="X34" s="37">
        <v>208075.00654446796</v>
      </c>
      <c r="Y34" s="37">
        <v>214501.6543600056</v>
      </c>
      <c r="Z34" s="42">
        <v>220328.79318813322</v>
      </c>
      <c r="AA34" s="41">
        <v>30405</v>
      </c>
      <c r="AB34" s="37">
        <v>6996</v>
      </c>
      <c r="AC34" s="37">
        <v>-1108</v>
      </c>
      <c r="AD34" s="37">
        <v>74809</v>
      </c>
      <c r="AE34" s="37">
        <v>24841</v>
      </c>
      <c r="AF34" s="37">
        <v>19832</v>
      </c>
      <c r="AG34" s="37">
        <v>18202</v>
      </c>
      <c r="AH34" s="37">
        <v>69116</v>
      </c>
      <c r="AI34" s="37">
        <v>2926002</v>
      </c>
      <c r="AJ34" s="37">
        <v>538932</v>
      </c>
      <c r="AK34" s="37">
        <v>2491156</v>
      </c>
      <c r="AL34" s="42">
        <v>49898</v>
      </c>
    </row>
    <row r="35" spans="1:38" ht="14.25">
      <c r="A35" s="6">
        <v>90</v>
      </c>
      <c r="B35" s="11" t="s">
        <v>35</v>
      </c>
      <c r="C35" s="41">
        <v>812839.2869965405</v>
      </c>
      <c r="D35" s="37">
        <v>822061.0263592594</v>
      </c>
      <c r="E35" s="37">
        <v>740679.3436720902</v>
      </c>
      <c r="F35" s="37">
        <v>772072.6776674745</v>
      </c>
      <c r="G35" s="37">
        <v>829877.5599699205</v>
      </c>
      <c r="H35" s="37">
        <v>727420.36860987</v>
      </c>
      <c r="I35" s="37">
        <v>829422.8202684235</v>
      </c>
      <c r="J35" s="37">
        <v>308302.0599708619</v>
      </c>
      <c r="K35" s="37">
        <v>699156.4925002549</v>
      </c>
      <c r="L35" s="37">
        <v>722755.2218891806</v>
      </c>
      <c r="M35" s="37">
        <v>704584.2591330087</v>
      </c>
      <c r="N35" s="42">
        <v>671380.8829631159</v>
      </c>
      <c r="O35" s="41">
        <v>207822.18873881522</v>
      </c>
      <c r="P35" s="37">
        <v>453368.73184250173</v>
      </c>
      <c r="Q35" s="37">
        <v>134787.81233847517</v>
      </c>
      <c r="R35" s="37">
        <v>126452.04523951207</v>
      </c>
      <c r="S35" s="37">
        <v>201399.42378451812</v>
      </c>
      <c r="T35" s="37">
        <v>44084.035467366164</v>
      </c>
      <c r="U35" s="37">
        <v>138749.44098330868</v>
      </c>
      <c r="V35" s="37">
        <v>141975.39003849638</v>
      </c>
      <c r="W35" s="37">
        <v>123899.33139552995</v>
      </c>
      <c r="X35" s="37">
        <v>139217.34273060673</v>
      </c>
      <c r="Y35" s="37">
        <v>143517.23845764785</v>
      </c>
      <c r="Z35" s="42">
        <v>147416.01898322193</v>
      </c>
      <c r="AA35" s="41">
        <v>6175</v>
      </c>
      <c r="AB35" s="37">
        <v>1478</v>
      </c>
      <c r="AC35" s="37">
        <v>7453</v>
      </c>
      <c r="AD35" s="37">
        <v>8286</v>
      </c>
      <c r="AE35" s="37">
        <v>5043</v>
      </c>
      <c r="AF35" s="37">
        <v>3812</v>
      </c>
      <c r="AG35" s="37">
        <v>3826</v>
      </c>
      <c r="AH35" s="37">
        <v>13758</v>
      </c>
      <c r="AI35" s="37">
        <v>584137</v>
      </c>
      <c r="AJ35" s="37">
        <v>107697</v>
      </c>
      <c r="AK35" s="37">
        <v>497621</v>
      </c>
      <c r="AL35" s="42">
        <v>10031</v>
      </c>
    </row>
    <row r="36" spans="1:38" ht="14.25">
      <c r="A36" s="6">
        <v>91</v>
      </c>
      <c r="B36" s="11" t="s">
        <v>36</v>
      </c>
      <c r="C36" s="41">
        <v>243277668.29178092</v>
      </c>
      <c r="D36" s="37">
        <v>246037676.6792278</v>
      </c>
      <c r="E36" s="37">
        <v>221680652.69856924</v>
      </c>
      <c r="F36" s="37">
        <v>231076479.42161334</v>
      </c>
      <c r="G36" s="37">
        <v>248377115.85416284</v>
      </c>
      <c r="H36" s="37">
        <v>217712325.147628</v>
      </c>
      <c r="I36" s="37">
        <v>248241015.13163418</v>
      </c>
      <c r="J36" s="37">
        <v>92272860.6738509</v>
      </c>
      <c r="K36" s="37">
        <v>209253125.41794738</v>
      </c>
      <c r="L36" s="37">
        <v>216316076.17860743</v>
      </c>
      <c r="M36" s="37">
        <v>210877621.71330655</v>
      </c>
      <c r="N36" s="42">
        <v>200940060.79167166</v>
      </c>
      <c r="O36" s="41">
        <v>41229989.95681964</v>
      </c>
      <c r="P36" s="37">
        <v>89944141.06616132</v>
      </c>
      <c r="Q36" s="37">
        <v>26740648.737951998</v>
      </c>
      <c r="R36" s="37">
        <v>25086910.049805623</v>
      </c>
      <c r="S36" s="37">
        <v>39955773.10746536</v>
      </c>
      <c r="T36" s="37">
        <v>8745862.752219753</v>
      </c>
      <c r="U36" s="37">
        <v>27526599.02665968</v>
      </c>
      <c r="V36" s="37">
        <v>28166597.324982665</v>
      </c>
      <c r="W36" s="37">
        <v>24580475.357780077</v>
      </c>
      <c r="X36" s="37">
        <v>27619426.382867165</v>
      </c>
      <c r="Y36" s="37">
        <v>28472485.71554546</v>
      </c>
      <c r="Z36" s="42">
        <v>29245967.52174126</v>
      </c>
      <c r="AA36" s="41">
        <v>1071973</v>
      </c>
      <c r="AB36" s="37">
        <v>248422</v>
      </c>
      <c r="AC36" s="37">
        <v>963264</v>
      </c>
      <c r="AD36" s="37">
        <v>2935045</v>
      </c>
      <c r="AE36" s="37">
        <v>876691</v>
      </c>
      <c r="AF36" s="37">
        <v>700597</v>
      </c>
      <c r="AG36" s="37">
        <v>644597</v>
      </c>
      <c r="AH36" s="37">
        <v>2439205</v>
      </c>
      <c r="AI36" s="37">
        <v>103269780</v>
      </c>
      <c r="AJ36" s="37">
        <v>19021297</v>
      </c>
      <c r="AK36" s="37">
        <v>87921149</v>
      </c>
      <c r="AL36" s="42">
        <v>1762244</v>
      </c>
    </row>
    <row r="37" spans="1:38" ht="14.25">
      <c r="A37" s="6">
        <v>97</v>
      </c>
      <c r="B37" s="12" t="s">
        <v>37</v>
      </c>
      <c r="C37" s="41">
        <v>509639.9692486819</v>
      </c>
      <c r="D37" s="37">
        <v>515421.88338647067</v>
      </c>
      <c r="E37" s="37">
        <v>464396.59594576724</v>
      </c>
      <c r="F37" s="37">
        <v>484079.81995815353</v>
      </c>
      <c r="G37" s="37">
        <v>520322.7512612116</v>
      </c>
      <c r="H37" s="37">
        <v>456083.3860024495</v>
      </c>
      <c r="I37" s="37">
        <v>520037.63521035796</v>
      </c>
      <c r="J37" s="37">
        <v>193301.49868054307</v>
      </c>
      <c r="K37" s="37">
        <v>438362.2925688664</v>
      </c>
      <c r="L37" s="37">
        <v>453158.39791524987</v>
      </c>
      <c r="M37" s="37">
        <v>441765.4337113508</v>
      </c>
      <c r="N37" s="42">
        <v>420947.3361108979</v>
      </c>
      <c r="O37" s="41">
        <v>84808.56369264604</v>
      </c>
      <c r="P37" s="37">
        <v>185011.76993685323</v>
      </c>
      <c r="Q37" s="37">
        <v>55004.5249598749</v>
      </c>
      <c r="R37" s="37">
        <v>51602.8456722607</v>
      </c>
      <c r="S37" s="37">
        <v>82187.54678384055</v>
      </c>
      <c r="T37" s="37">
        <v>17989.91605492945</v>
      </c>
      <c r="U37" s="37">
        <v>56621.19562093806</v>
      </c>
      <c r="V37" s="37">
        <v>57937.64843849525</v>
      </c>
      <c r="W37" s="37">
        <v>50561.12825055393</v>
      </c>
      <c r="X37" s="37">
        <v>56812.13805773194</v>
      </c>
      <c r="Y37" s="37">
        <v>58566.849538981936</v>
      </c>
      <c r="Z37" s="42">
        <v>60157.87299289401</v>
      </c>
      <c r="AA37" s="41">
        <v>5683</v>
      </c>
      <c r="AB37" s="37">
        <v>1310</v>
      </c>
      <c r="AC37" s="37">
        <v>8191</v>
      </c>
      <c r="AD37" s="37">
        <v>12455</v>
      </c>
      <c r="AE37" s="37">
        <v>4645</v>
      </c>
      <c r="AF37" s="37">
        <v>3699</v>
      </c>
      <c r="AG37" s="37">
        <v>3412</v>
      </c>
      <c r="AH37" s="37">
        <v>12909</v>
      </c>
      <c r="AI37" s="37">
        <v>536301</v>
      </c>
      <c r="AJ37" s="37">
        <v>98894</v>
      </c>
      <c r="AK37" s="37">
        <v>457138</v>
      </c>
      <c r="AL37" s="42">
        <v>9152</v>
      </c>
    </row>
    <row r="38" spans="1:38" ht="14.25">
      <c r="A38" s="6">
        <v>98</v>
      </c>
      <c r="B38" s="11" t="s">
        <v>38</v>
      </c>
      <c r="C38" s="41">
        <v>7794928.511811271</v>
      </c>
      <c r="D38" s="37">
        <v>7883362.720438857</v>
      </c>
      <c r="E38" s="37">
        <v>7102932.432600059</v>
      </c>
      <c r="F38" s="37">
        <v>7403986.77157725</v>
      </c>
      <c r="G38" s="37">
        <v>7958321.352089657</v>
      </c>
      <c r="H38" s="37">
        <v>6975782.128224656</v>
      </c>
      <c r="I38" s="37">
        <v>7953960.510381637</v>
      </c>
      <c r="J38" s="37">
        <v>2956540.802053097</v>
      </c>
      <c r="K38" s="37">
        <v>6704738.519401062</v>
      </c>
      <c r="L38" s="37">
        <v>6931044.520475342</v>
      </c>
      <c r="M38" s="37">
        <v>6756789.464228597</v>
      </c>
      <c r="N38" s="42">
        <v>6438377.266718522</v>
      </c>
      <c r="O38" s="41">
        <v>285665.18933259556</v>
      </c>
      <c r="P38" s="37">
        <v>623184.9707926685</v>
      </c>
      <c r="Q38" s="37">
        <v>185274.66275407095</v>
      </c>
      <c r="R38" s="37">
        <v>173816.60574385253</v>
      </c>
      <c r="S38" s="37">
        <v>276836.6788744851</v>
      </c>
      <c r="T38" s="37">
        <v>60596.38970580215</v>
      </c>
      <c r="U38" s="37">
        <v>190720.1804043257</v>
      </c>
      <c r="V38" s="37">
        <v>195154.4583475037</v>
      </c>
      <c r="W38" s="37">
        <v>170307.73362592122</v>
      </c>
      <c r="X38" s="37">
        <v>191363.34195527513</v>
      </c>
      <c r="Y38" s="37">
        <v>197273.82983161707</v>
      </c>
      <c r="Z38" s="42">
        <v>202632.95863188236</v>
      </c>
      <c r="AA38" s="41">
        <v>26233</v>
      </c>
      <c r="AB38" s="37">
        <v>6191</v>
      </c>
      <c r="AC38" s="37">
        <v>27981</v>
      </c>
      <c r="AD38" s="37">
        <v>62478</v>
      </c>
      <c r="AE38" s="37">
        <v>21414</v>
      </c>
      <c r="AF38" s="37">
        <v>16562</v>
      </c>
      <c r="AG38" s="37">
        <v>16004</v>
      </c>
      <c r="AH38" s="37">
        <v>58913</v>
      </c>
      <c r="AI38" s="37">
        <v>2503876</v>
      </c>
      <c r="AJ38" s="37">
        <v>461391</v>
      </c>
      <c r="AK38" s="37">
        <v>2132232</v>
      </c>
      <c r="AL38" s="42">
        <v>42868</v>
      </c>
    </row>
    <row r="39" spans="1:38" ht="14.25">
      <c r="A39" s="6">
        <v>99</v>
      </c>
      <c r="B39" s="11" t="s">
        <v>39</v>
      </c>
      <c r="C39" s="41">
        <v>454850.66952152445</v>
      </c>
      <c r="D39" s="37">
        <v>460010.9938198055</v>
      </c>
      <c r="E39" s="37">
        <v>414471.225443422</v>
      </c>
      <c r="F39" s="37">
        <v>432038.38689187466</v>
      </c>
      <c r="G39" s="37">
        <v>464384.9895198458</v>
      </c>
      <c r="H39" s="37">
        <v>407051.7345542645</v>
      </c>
      <c r="I39" s="37">
        <v>464130.52512449375</v>
      </c>
      <c r="J39" s="37">
        <v>172520.44855111506</v>
      </c>
      <c r="K39" s="37">
        <v>391235.76308561856</v>
      </c>
      <c r="L39" s="37">
        <v>404441.199921813</v>
      </c>
      <c r="M39" s="37">
        <v>394273.0465024142</v>
      </c>
      <c r="N39" s="42">
        <v>375693.01706380886</v>
      </c>
      <c r="O39" s="41">
        <v>85160.66064149371</v>
      </c>
      <c r="P39" s="37">
        <v>185779.87727011446</v>
      </c>
      <c r="Q39" s="37">
        <v>55232.88545282435</v>
      </c>
      <c r="R39" s="37">
        <v>51817.08352421758</v>
      </c>
      <c r="S39" s="37">
        <v>82528.76214224161</v>
      </c>
      <c r="T39" s="37">
        <v>18064.60420288491</v>
      </c>
      <c r="U39" s="37">
        <v>56856.267992762325</v>
      </c>
      <c r="V39" s="37">
        <v>58178.186284561525</v>
      </c>
      <c r="W39" s="37">
        <v>50771.04123825448</v>
      </c>
      <c r="X39" s="37">
        <v>57048.0031590457</v>
      </c>
      <c r="Y39" s="37">
        <v>58809.999618743095</v>
      </c>
      <c r="Z39" s="42">
        <v>60407.62847285624</v>
      </c>
      <c r="AA39" s="41">
        <v>2499</v>
      </c>
      <c r="AB39" s="37">
        <v>620</v>
      </c>
      <c r="AC39" s="37">
        <v>3187</v>
      </c>
      <c r="AD39" s="37">
        <v>5442</v>
      </c>
      <c r="AE39" s="37">
        <v>2057</v>
      </c>
      <c r="AF39" s="37">
        <v>1565</v>
      </c>
      <c r="AG39" s="37">
        <v>1598</v>
      </c>
      <c r="AH39" s="37">
        <v>5599</v>
      </c>
      <c r="AI39" s="37">
        <v>230936</v>
      </c>
      <c r="AJ39" s="37">
        <v>42653</v>
      </c>
      <c r="AK39" s="37">
        <v>197054</v>
      </c>
      <c r="AL39" s="42">
        <v>3985</v>
      </c>
    </row>
    <row r="40" spans="1:38" ht="14.25">
      <c r="A40" s="6">
        <v>102</v>
      </c>
      <c r="B40" s="11" t="s">
        <v>40</v>
      </c>
      <c r="C40" s="41">
        <v>2710382.7208895204</v>
      </c>
      <c r="D40" s="37">
        <v>2741132.271784895</v>
      </c>
      <c r="E40" s="37">
        <v>2469768.042618206</v>
      </c>
      <c r="F40" s="37">
        <v>2574447.960743971</v>
      </c>
      <c r="G40" s="37">
        <v>2767196.2157582114</v>
      </c>
      <c r="H40" s="37">
        <v>2425556.4776997156</v>
      </c>
      <c r="I40" s="37">
        <v>2765679.9029407115</v>
      </c>
      <c r="J40" s="37">
        <v>1028021.8851715334</v>
      </c>
      <c r="K40" s="37">
        <v>2331311.621848908</v>
      </c>
      <c r="L40" s="37">
        <v>2410000.717459716</v>
      </c>
      <c r="M40" s="37">
        <v>2349410.310150251</v>
      </c>
      <c r="N40" s="42">
        <v>2238694.8729343633</v>
      </c>
      <c r="O40" s="41">
        <v>176003.02247464904</v>
      </c>
      <c r="P40" s="37">
        <v>383954.5121914871</v>
      </c>
      <c r="Q40" s="37">
        <v>114150.76757820055</v>
      </c>
      <c r="R40" s="37">
        <v>107091.27016377347</v>
      </c>
      <c r="S40" s="37">
        <v>170563.63194825425</v>
      </c>
      <c r="T40" s="37">
        <v>37334.43253688016</v>
      </c>
      <c r="U40" s="37">
        <v>117505.84058385126</v>
      </c>
      <c r="V40" s="37">
        <v>120237.87217060274</v>
      </c>
      <c r="W40" s="37">
        <v>104929.3963293179</v>
      </c>
      <c r="X40" s="37">
        <v>117902.10299570145</v>
      </c>
      <c r="Y40" s="37">
        <v>121543.65180662356</v>
      </c>
      <c r="Z40" s="42">
        <v>124845.4992206585</v>
      </c>
      <c r="AA40" s="41">
        <v>10312</v>
      </c>
      <c r="AB40" s="37">
        <v>2428</v>
      </c>
      <c r="AC40" s="37">
        <v>15601</v>
      </c>
      <c r="AD40" s="37">
        <v>6399</v>
      </c>
      <c r="AE40" s="37">
        <v>8424</v>
      </c>
      <c r="AF40" s="37">
        <v>6554</v>
      </c>
      <c r="AG40" s="37">
        <v>6292</v>
      </c>
      <c r="AH40" s="37">
        <v>23212</v>
      </c>
      <c r="AI40" s="37">
        <v>973417</v>
      </c>
      <c r="AJ40" s="37">
        <v>179493</v>
      </c>
      <c r="AK40" s="37">
        <v>829531</v>
      </c>
      <c r="AL40" s="42">
        <v>16665</v>
      </c>
    </row>
    <row r="41" spans="1:38" ht="14.25">
      <c r="A41" s="6">
        <v>103</v>
      </c>
      <c r="B41" s="11" t="s">
        <v>41</v>
      </c>
      <c r="C41" s="41">
        <v>615547.8554223402</v>
      </c>
      <c r="D41" s="37">
        <v>622531.3046463067</v>
      </c>
      <c r="E41" s="37">
        <v>560902.4918537458</v>
      </c>
      <c r="F41" s="37">
        <v>584676.0713602421</v>
      </c>
      <c r="G41" s="37">
        <v>628450.6180676073</v>
      </c>
      <c r="H41" s="37">
        <v>550861.7202089536</v>
      </c>
      <c r="I41" s="37">
        <v>628106.2522716746</v>
      </c>
      <c r="J41" s="37">
        <v>233471.33298462408</v>
      </c>
      <c r="K41" s="37">
        <v>529458.0201128604</v>
      </c>
      <c r="L41" s="37">
        <v>547328.8926191829</v>
      </c>
      <c r="M41" s="37">
        <v>533568.3653729544</v>
      </c>
      <c r="N41" s="42">
        <v>508424.0750795084</v>
      </c>
      <c r="O41" s="41">
        <v>40264.927087276854</v>
      </c>
      <c r="P41" s="37">
        <v>87838.83492937162</v>
      </c>
      <c r="Q41" s="37">
        <v>26114.735240725568</v>
      </c>
      <c r="R41" s="37">
        <v>24499.705313011294</v>
      </c>
      <c r="S41" s="37">
        <v>39020.53559976102</v>
      </c>
      <c r="T41" s="37">
        <v>8541.149934847639</v>
      </c>
      <c r="U41" s="37">
        <v>26882.288934097363</v>
      </c>
      <c r="V41" s="37">
        <v>27507.306908754763</v>
      </c>
      <c r="W41" s="37">
        <v>24005.124645632222</v>
      </c>
      <c r="X41" s="37">
        <v>26972.9434972761</v>
      </c>
      <c r="Y41" s="37">
        <v>27806.035425442606</v>
      </c>
      <c r="Z41" s="42">
        <v>28561.412483802953</v>
      </c>
      <c r="AA41" s="41">
        <v>2006</v>
      </c>
      <c r="AB41" s="37">
        <v>470</v>
      </c>
      <c r="AC41" s="37">
        <v>2534</v>
      </c>
      <c r="AD41" s="37">
        <v>3650</v>
      </c>
      <c r="AE41" s="37">
        <v>1642</v>
      </c>
      <c r="AF41" s="37">
        <v>1302</v>
      </c>
      <c r="AG41" s="37">
        <v>1219</v>
      </c>
      <c r="AH41" s="37">
        <v>4552</v>
      </c>
      <c r="AI41" s="37">
        <v>241780</v>
      </c>
      <c r="AJ41" s="37">
        <v>44014</v>
      </c>
      <c r="AK41" s="37">
        <v>203337</v>
      </c>
      <c r="AL41" s="42">
        <v>4120</v>
      </c>
    </row>
    <row r="42" spans="1:38" ht="14.25">
      <c r="A42" s="6">
        <v>105</v>
      </c>
      <c r="B42" s="11" t="s">
        <v>42</v>
      </c>
      <c r="C42" s="41">
        <v>570911.1540905777</v>
      </c>
      <c r="D42" s="37">
        <v>577388.195673725</v>
      </c>
      <c r="E42" s="37">
        <v>520228.4211302946</v>
      </c>
      <c r="F42" s="37">
        <v>542278.0499176543</v>
      </c>
      <c r="G42" s="37">
        <v>582878.2676916999</v>
      </c>
      <c r="H42" s="37">
        <v>510915.76009640127</v>
      </c>
      <c r="I42" s="37">
        <v>582558.8737205352</v>
      </c>
      <c r="J42" s="37">
        <v>216541.0649832633</v>
      </c>
      <c r="K42" s="37">
        <v>491064.1579568973</v>
      </c>
      <c r="L42" s="37">
        <v>507639.1169260744</v>
      </c>
      <c r="M42" s="37">
        <v>494876.4398704472</v>
      </c>
      <c r="N42" s="42">
        <v>471555.49794243026</v>
      </c>
      <c r="O42" s="41">
        <v>72929.93544695067</v>
      </c>
      <c r="P42" s="37">
        <v>159098.27794419767</v>
      </c>
      <c r="Q42" s="37">
        <v>47300.37015072934</v>
      </c>
      <c r="R42" s="37">
        <v>44375.1437342555</v>
      </c>
      <c r="S42" s="37">
        <v>70676.02869931019</v>
      </c>
      <c r="T42" s="37">
        <v>15470.1761173186</v>
      </c>
      <c r="U42" s="37">
        <v>48690.60342219009</v>
      </c>
      <c r="V42" s="37">
        <v>49822.668567773115</v>
      </c>
      <c r="W42" s="37">
        <v>43479.333440918024</v>
      </c>
      <c r="X42" s="37">
        <v>48854.80169395813</v>
      </c>
      <c r="Y42" s="37">
        <v>50363.741233594286</v>
      </c>
      <c r="Z42" s="42">
        <v>51731.91954880438</v>
      </c>
      <c r="AA42" s="41">
        <v>4019</v>
      </c>
      <c r="AB42" s="37">
        <v>937</v>
      </c>
      <c r="AC42" s="37">
        <v>5318</v>
      </c>
      <c r="AD42" s="37">
        <v>6748</v>
      </c>
      <c r="AE42" s="37">
        <v>3284</v>
      </c>
      <c r="AF42" s="37">
        <v>2574</v>
      </c>
      <c r="AG42" s="37">
        <v>2439</v>
      </c>
      <c r="AH42" s="37">
        <v>9073</v>
      </c>
      <c r="AI42" s="37">
        <v>386353</v>
      </c>
      <c r="AJ42" s="37">
        <v>71164</v>
      </c>
      <c r="AK42" s="37">
        <v>328901</v>
      </c>
      <c r="AL42" s="42">
        <v>6605</v>
      </c>
    </row>
    <row r="43" spans="1:38" ht="14.25">
      <c r="A43" s="6">
        <v>106</v>
      </c>
      <c r="B43" s="11" t="s">
        <v>43</v>
      </c>
      <c r="C43" s="41">
        <v>16360954.129454734</v>
      </c>
      <c r="D43" s="37">
        <v>16546570.717039622</v>
      </c>
      <c r="E43" s="37">
        <v>14908507.696805362</v>
      </c>
      <c r="F43" s="37">
        <v>15540397.549677743</v>
      </c>
      <c r="G43" s="37">
        <v>16703903.107219618</v>
      </c>
      <c r="H43" s="37">
        <v>14641629.008401742</v>
      </c>
      <c r="I43" s="37">
        <v>16694750.036599068</v>
      </c>
      <c r="J43" s="37">
        <v>6205551.25950887</v>
      </c>
      <c r="K43" s="37">
        <v>14072729.364957256</v>
      </c>
      <c r="L43" s="37">
        <v>14547728.218017457</v>
      </c>
      <c r="M43" s="37">
        <v>14181980.28617195</v>
      </c>
      <c r="N43" s="42">
        <v>13513657.62614659</v>
      </c>
      <c r="O43" s="41">
        <v>1158852.3397134214</v>
      </c>
      <c r="P43" s="37">
        <v>2528062.180640784</v>
      </c>
      <c r="Q43" s="37">
        <v>751600.0704313725</v>
      </c>
      <c r="R43" s="37">
        <v>705118.396532346</v>
      </c>
      <c r="S43" s="37">
        <v>1123037.8954527522</v>
      </c>
      <c r="T43" s="37">
        <v>245820.17904532427</v>
      </c>
      <c r="U43" s="37">
        <v>773690.7944873624</v>
      </c>
      <c r="V43" s="37">
        <v>791679.2423671933</v>
      </c>
      <c r="W43" s="37">
        <v>690884.0242130585</v>
      </c>
      <c r="X43" s="37">
        <v>776299.8952667494</v>
      </c>
      <c r="Y43" s="37">
        <v>800276.8548688242</v>
      </c>
      <c r="Z43" s="42">
        <v>822017.1269808116</v>
      </c>
      <c r="AA43" s="41">
        <v>65837</v>
      </c>
      <c r="AB43" s="37">
        <v>16694</v>
      </c>
      <c r="AC43" s="37">
        <v>74827</v>
      </c>
      <c r="AD43" s="37">
        <v>195744</v>
      </c>
      <c r="AE43" s="37">
        <v>54106</v>
      </c>
      <c r="AF43" s="37">
        <v>41960</v>
      </c>
      <c r="AG43" s="37">
        <v>41805</v>
      </c>
      <c r="AH43" s="37">
        <v>148227</v>
      </c>
      <c r="AI43" s="37">
        <v>6221409</v>
      </c>
      <c r="AJ43" s="37">
        <v>1147576</v>
      </c>
      <c r="AK43" s="37">
        <v>5301719</v>
      </c>
      <c r="AL43" s="42">
        <v>107244</v>
      </c>
    </row>
    <row r="44" spans="1:38" ht="14.25">
      <c r="A44" s="6">
        <v>108</v>
      </c>
      <c r="B44" s="13" t="s">
        <v>44</v>
      </c>
      <c r="C44" s="41">
        <v>3062878.0623186454</v>
      </c>
      <c r="D44" s="37">
        <v>3097626.7065369366</v>
      </c>
      <c r="E44" s="37">
        <v>2790970.551298504</v>
      </c>
      <c r="F44" s="37">
        <v>2909264.4816433275</v>
      </c>
      <c r="G44" s="37">
        <v>3127080.3632467804</v>
      </c>
      <c r="H44" s="37">
        <v>2741009.1081244648</v>
      </c>
      <c r="I44" s="37">
        <v>3125366.848314539</v>
      </c>
      <c r="J44" s="37">
        <v>1161719.9502518869</v>
      </c>
      <c r="K44" s="37">
        <v>2634507.3586678095</v>
      </c>
      <c r="L44" s="37">
        <v>2723430.2634784407</v>
      </c>
      <c r="M44" s="37">
        <v>2654959.848616068</v>
      </c>
      <c r="N44" s="42">
        <v>2529845.4575025993</v>
      </c>
      <c r="O44" s="41">
        <v>131117.04344834015</v>
      </c>
      <c r="P44" s="37">
        <v>286034.74957055756</v>
      </c>
      <c r="Q44" s="37">
        <v>85038.94388727396</v>
      </c>
      <c r="R44" s="37">
        <v>79779.82721872808</v>
      </c>
      <c r="S44" s="37">
        <v>127064.85846904796</v>
      </c>
      <c r="T44" s="37">
        <v>27813.04743651392</v>
      </c>
      <c r="U44" s="37">
        <v>87538.37399289967</v>
      </c>
      <c r="V44" s="37">
        <v>89573.65667853609</v>
      </c>
      <c r="W44" s="37">
        <v>78169.29518639909</v>
      </c>
      <c r="X44" s="37">
        <v>87833.57776349963</v>
      </c>
      <c r="Y44" s="37">
        <v>90546.423866638</v>
      </c>
      <c r="Z44" s="42">
        <v>93006.20248156585</v>
      </c>
      <c r="AA44" s="41">
        <v>11248</v>
      </c>
      <c r="AB44" s="37">
        <v>2606</v>
      </c>
      <c r="AC44" s="37">
        <v>17554</v>
      </c>
      <c r="AD44" s="37">
        <v>21921</v>
      </c>
      <c r="AE44" s="37">
        <v>9195</v>
      </c>
      <c r="AF44" s="37">
        <v>7279</v>
      </c>
      <c r="AG44" s="37">
        <v>6785</v>
      </c>
      <c r="AH44" s="37">
        <v>25497</v>
      </c>
      <c r="AI44" s="37">
        <v>1071766</v>
      </c>
      <c r="AJ44" s="37">
        <v>197524</v>
      </c>
      <c r="AK44" s="37">
        <v>912984</v>
      </c>
      <c r="AL44" s="42">
        <v>18303</v>
      </c>
    </row>
    <row r="45" spans="1:38" ht="14.25">
      <c r="A45" s="6">
        <v>109</v>
      </c>
      <c r="B45" s="11" t="s">
        <v>45</v>
      </c>
      <c r="C45" s="41">
        <v>22313353.905076105</v>
      </c>
      <c r="D45" s="37">
        <v>22566501.036757</v>
      </c>
      <c r="E45" s="37">
        <v>20332482.18919465</v>
      </c>
      <c r="F45" s="37">
        <v>21194264.564758208</v>
      </c>
      <c r="G45" s="37">
        <v>22781073.687901933</v>
      </c>
      <c r="H45" s="37">
        <v>19968508.390542425</v>
      </c>
      <c r="I45" s="37">
        <v>22768590.570935864</v>
      </c>
      <c r="J45" s="37">
        <v>8463238.77775745</v>
      </c>
      <c r="K45" s="37">
        <v>19192633.15855976</v>
      </c>
      <c r="L45" s="37">
        <v>19840444.858841736</v>
      </c>
      <c r="M45" s="37">
        <v>19341631.46576303</v>
      </c>
      <c r="N45" s="42">
        <v>18430161.393911865</v>
      </c>
      <c r="O45" s="41">
        <v>1395154.844339399</v>
      </c>
      <c r="P45" s="37">
        <v>3043561.3556982023</v>
      </c>
      <c r="Q45" s="37">
        <v>904859.440096981</v>
      </c>
      <c r="R45" s="37">
        <v>848899.6510100745</v>
      </c>
      <c r="S45" s="37">
        <v>1352037.4481921447</v>
      </c>
      <c r="T45" s="37">
        <v>295945.56776428845</v>
      </c>
      <c r="U45" s="37">
        <v>931454.701309726</v>
      </c>
      <c r="V45" s="37">
        <v>953111.1879401963</v>
      </c>
      <c r="W45" s="37">
        <v>831762.7364810884</v>
      </c>
      <c r="X45" s="37">
        <v>934595.8259094586</v>
      </c>
      <c r="Y45" s="37">
        <v>963461.9464625198</v>
      </c>
      <c r="Z45" s="42">
        <v>989635.2947959206</v>
      </c>
      <c r="AA45" s="41">
        <v>122360</v>
      </c>
      <c r="AB45" s="37">
        <v>29703</v>
      </c>
      <c r="AC45" s="37">
        <v>143722</v>
      </c>
      <c r="AD45" s="37">
        <v>95613</v>
      </c>
      <c r="AE45" s="37">
        <v>99802</v>
      </c>
      <c r="AF45" s="37">
        <v>77841</v>
      </c>
      <c r="AG45" s="37">
        <v>75397</v>
      </c>
      <c r="AH45" s="37">
        <v>274926</v>
      </c>
      <c r="AI45" s="37">
        <v>11339214</v>
      </c>
      <c r="AJ45" s="37">
        <v>2093059</v>
      </c>
      <c r="AK45" s="37">
        <v>9672630</v>
      </c>
      <c r="AL45" s="42">
        <v>194552</v>
      </c>
    </row>
    <row r="46" spans="1:38" ht="14.25">
      <c r="A46" s="6">
        <v>139</v>
      </c>
      <c r="B46" s="11" t="s">
        <v>46</v>
      </c>
      <c r="C46" s="41">
        <v>2474976.265812743</v>
      </c>
      <c r="D46" s="37">
        <v>2503055.1079865433</v>
      </c>
      <c r="E46" s="37">
        <v>2255259.834868175</v>
      </c>
      <c r="F46" s="37">
        <v>2350847.926864077</v>
      </c>
      <c r="G46" s="37">
        <v>2526855.304995717</v>
      </c>
      <c r="H46" s="37">
        <v>2214888.2028457457</v>
      </c>
      <c r="I46" s="37">
        <v>2525470.689381865</v>
      </c>
      <c r="J46" s="37">
        <v>938734.4993479721</v>
      </c>
      <c r="K46" s="37">
        <v>2128828.8505601976</v>
      </c>
      <c r="L46" s="37">
        <v>2200683.5161445118</v>
      </c>
      <c r="M46" s="37">
        <v>2145355.6029051454</v>
      </c>
      <c r="N46" s="42">
        <v>2044256.1982873091</v>
      </c>
      <c r="O46" s="41">
        <v>136767.6131679551</v>
      </c>
      <c r="P46" s="37">
        <v>298361.59322241164</v>
      </c>
      <c r="Q46" s="37">
        <v>88703.74953480817</v>
      </c>
      <c r="R46" s="37">
        <v>83217.987995255</v>
      </c>
      <c r="S46" s="37">
        <v>132540.79678194356</v>
      </c>
      <c r="T46" s="37">
        <v>29011.66784101458</v>
      </c>
      <c r="U46" s="37">
        <v>91310.8941198006</v>
      </c>
      <c r="V46" s="37">
        <v>93433.88856595157</v>
      </c>
      <c r="W46" s="37">
        <v>81538.04909334591</v>
      </c>
      <c r="X46" s="37">
        <v>91618.8198786593</v>
      </c>
      <c r="Y46" s="37">
        <v>94448.57775498304</v>
      </c>
      <c r="Z46" s="42">
        <v>97014.36204387153</v>
      </c>
      <c r="AA46" s="41">
        <v>15730</v>
      </c>
      <c r="AB46" s="37">
        <v>3700</v>
      </c>
      <c r="AC46" s="37">
        <v>22579</v>
      </c>
      <c r="AD46" s="37">
        <v>24258</v>
      </c>
      <c r="AE46" s="37">
        <v>12879</v>
      </c>
      <c r="AF46" s="37">
        <v>10203</v>
      </c>
      <c r="AG46" s="37">
        <v>9577</v>
      </c>
      <c r="AH46" s="37">
        <v>35684</v>
      </c>
      <c r="AI46" s="37">
        <v>1691124</v>
      </c>
      <c r="AJ46" s="37">
        <v>309615</v>
      </c>
      <c r="AK46" s="37">
        <v>1430638</v>
      </c>
      <c r="AL46" s="42">
        <v>28870</v>
      </c>
    </row>
    <row r="47" spans="1:38" ht="14.25">
      <c r="A47" s="6">
        <v>140</v>
      </c>
      <c r="B47" s="11" t="s">
        <v>47</v>
      </c>
      <c r="C47" s="41">
        <v>6095541.883440947</v>
      </c>
      <c r="D47" s="37">
        <v>6164696.388424746</v>
      </c>
      <c r="E47" s="37">
        <v>5554409.135704082</v>
      </c>
      <c r="F47" s="37">
        <v>5789830.067358104</v>
      </c>
      <c r="G47" s="37">
        <v>6223313.151626685</v>
      </c>
      <c r="H47" s="37">
        <v>5454979.101850901</v>
      </c>
      <c r="I47" s="37">
        <v>6219903.024999093</v>
      </c>
      <c r="J47" s="37">
        <v>2311979.9317863304</v>
      </c>
      <c r="K47" s="37">
        <v>5243026.206154709</v>
      </c>
      <c r="L47" s="37">
        <v>5419994.821829898</v>
      </c>
      <c r="M47" s="37">
        <v>5283729.429255236</v>
      </c>
      <c r="N47" s="42">
        <v>5034734.8575692745</v>
      </c>
      <c r="O47" s="41">
        <v>470597.6519343869</v>
      </c>
      <c r="P47" s="37">
        <v>1026619.2554332555</v>
      </c>
      <c r="Q47" s="37">
        <v>305216.8220380798</v>
      </c>
      <c r="R47" s="37">
        <v>286341.1069488984</v>
      </c>
      <c r="S47" s="37">
        <v>456053.7857343377</v>
      </c>
      <c r="T47" s="37">
        <v>99824.96914613631</v>
      </c>
      <c r="U47" s="37">
        <v>314187.6309272003</v>
      </c>
      <c r="V47" s="37">
        <v>321492.54894314526</v>
      </c>
      <c r="W47" s="37">
        <v>280560.67922687036</v>
      </c>
      <c r="X47" s="37">
        <v>315247.1590986181</v>
      </c>
      <c r="Y47" s="37">
        <v>324983.9482499023</v>
      </c>
      <c r="Z47" s="42">
        <v>333812.4423191691</v>
      </c>
      <c r="AA47" s="41">
        <v>28983</v>
      </c>
      <c r="AB47" s="37">
        <v>6787</v>
      </c>
      <c r="AC47" s="37">
        <v>29856</v>
      </c>
      <c r="AD47" s="37">
        <v>32249</v>
      </c>
      <c r="AE47" s="37">
        <v>23687</v>
      </c>
      <c r="AF47" s="37">
        <v>18472</v>
      </c>
      <c r="AG47" s="37">
        <v>17645</v>
      </c>
      <c r="AH47" s="37">
        <v>65329</v>
      </c>
      <c r="AI47" s="37">
        <v>2702164</v>
      </c>
      <c r="AJ47" s="37">
        <v>498645</v>
      </c>
      <c r="AK47" s="37">
        <v>2304632</v>
      </c>
      <c r="AL47" s="42">
        <v>46248</v>
      </c>
    </row>
    <row r="48" spans="1:38" ht="14.25">
      <c r="A48" s="6">
        <v>142</v>
      </c>
      <c r="B48" s="11" t="s">
        <v>48</v>
      </c>
      <c r="C48" s="41">
        <v>1878410.099617237</v>
      </c>
      <c r="D48" s="37">
        <v>1899720.8416446985</v>
      </c>
      <c r="E48" s="37">
        <v>1711653.9296130775</v>
      </c>
      <c r="F48" s="37">
        <v>1784201.549518952</v>
      </c>
      <c r="G48" s="37">
        <v>1917784.2594852857</v>
      </c>
      <c r="H48" s="37">
        <v>1681013.4413076031</v>
      </c>
      <c r="I48" s="37">
        <v>1916733.3904369338</v>
      </c>
      <c r="J48" s="37">
        <v>712462.7370336872</v>
      </c>
      <c r="K48" s="37">
        <v>1615697.7618270945</v>
      </c>
      <c r="L48" s="37">
        <v>1670232.6401621285</v>
      </c>
      <c r="M48" s="37">
        <v>1628240.9198958967</v>
      </c>
      <c r="N48" s="42">
        <v>1551510.429457407</v>
      </c>
      <c r="O48" s="41">
        <v>136867.2338785044</v>
      </c>
      <c r="P48" s="37">
        <v>298578.918020505</v>
      </c>
      <c r="Q48" s="37">
        <v>88768.3608148646</v>
      </c>
      <c r="R48" s="37">
        <v>83278.60347945147</v>
      </c>
      <c r="S48" s="37">
        <v>132637.33870474494</v>
      </c>
      <c r="T48" s="37">
        <v>29032.79976616555</v>
      </c>
      <c r="U48" s="37">
        <v>91377.40442836274</v>
      </c>
      <c r="V48" s="37">
        <v>93501.94525095705</v>
      </c>
      <c r="W48" s="37">
        <v>81597.44092010468</v>
      </c>
      <c r="X48" s="37">
        <v>91685.5544785005</v>
      </c>
      <c r="Y48" s="37">
        <v>94517.37353351846</v>
      </c>
      <c r="Z48" s="42">
        <v>97085.02672432062</v>
      </c>
      <c r="AA48" s="41">
        <v>12490</v>
      </c>
      <c r="AB48" s="37">
        <v>2925</v>
      </c>
      <c r="AC48" s="37">
        <v>18417</v>
      </c>
      <c r="AD48" s="37">
        <v>-140522</v>
      </c>
      <c r="AE48" s="37">
        <v>10157</v>
      </c>
      <c r="AF48" s="37">
        <v>7913</v>
      </c>
      <c r="AG48" s="37">
        <v>7616</v>
      </c>
      <c r="AH48" s="37">
        <v>28092</v>
      </c>
      <c r="AI48" s="37">
        <v>1158011</v>
      </c>
      <c r="AJ48" s="37">
        <v>213765</v>
      </c>
      <c r="AK48" s="37">
        <v>987939</v>
      </c>
      <c r="AL48" s="42">
        <v>19840</v>
      </c>
    </row>
    <row r="49" spans="1:38" ht="14.25">
      <c r="A49" s="6">
        <v>143</v>
      </c>
      <c r="B49" s="11" t="s">
        <v>49</v>
      </c>
      <c r="C49" s="41">
        <v>1947712.5454768033</v>
      </c>
      <c r="D49" s="37">
        <v>1969809.5303731072</v>
      </c>
      <c r="E49" s="37">
        <v>1774804.0392784248</v>
      </c>
      <c r="F49" s="37">
        <v>1850028.2458901478</v>
      </c>
      <c r="G49" s="37">
        <v>1988539.3836407564</v>
      </c>
      <c r="H49" s="37">
        <v>1743033.0945394307</v>
      </c>
      <c r="I49" s="37">
        <v>1987449.7436151064</v>
      </c>
      <c r="J49" s="37">
        <v>738748.4827663666</v>
      </c>
      <c r="K49" s="37">
        <v>1675307.64504017</v>
      </c>
      <c r="L49" s="37">
        <v>1731854.5443146366</v>
      </c>
      <c r="M49" s="37">
        <v>1688313.5729445624</v>
      </c>
      <c r="N49" s="42">
        <v>1608752.1721204894</v>
      </c>
      <c r="O49" s="41">
        <v>155426.98734013253</v>
      </c>
      <c r="P49" s="37">
        <v>339067.4334252908</v>
      </c>
      <c r="Q49" s="37">
        <v>100805.71150304483</v>
      </c>
      <c r="R49" s="37">
        <v>94571.52074977013</v>
      </c>
      <c r="S49" s="37">
        <v>150623.50118065038</v>
      </c>
      <c r="T49" s="37">
        <v>32969.76547147944</v>
      </c>
      <c r="U49" s="37">
        <v>103768.55203977256</v>
      </c>
      <c r="V49" s="37">
        <v>106181.18923700039</v>
      </c>
      <c r="W49" s="37">
        <v>92662.3857112097</v>
      </c>
      <c r="X49" s="37">
        <v>104118.48848974962</v>
      </c>
      <c r="Y49" s="37">
        <v>107334.31372374632</v>
      </c>
      <c r="Z49" s="42">
        <v>110250.15112815326</v>
      </c>
      <c r="AA49" s="41">
        <v>14849</v>
      </c>
      <c r="AB49" s="37">
        <v>3561</v>
      </c>
      <c r="AC49" s="37">
        <v>13469</v>
      </c>
      <c r="AD49" s="37">
        <v>17597</v>
      </c>
      <c r="AE49" s="37">
        <v>12136</v>
      </c>
      <c r="AF49" s="37">
        <v>9503</v>
      </c>
      <c r="AG49" s="37">
        <v>9106</v>
      </c>
      <c r="AH49" s="37">
        <v>33474</v>
      </c>
      <c r="AI49" s="37">
        <v>1376762</v>
      </c>
      <c r="AJ49" s="37">
        <v>254148</v>
      </c>
      <c r="AK49" s="37">
        <v>1174555</v>
      </c>
      <c r="AL49" s="42">
        <v>23598</v>
      </c>
    </row>
    <row r="50" spans="1:38" ht="14.25">
      <c r="A50" s="6">
        <v>145</v>
      </c>
      <c r="B50" s="11" t="s">
        <v>50</v>
      </c>
      <c r="C50" s="41">
        <v>3299352.523747942</v>
      </c>
      <c r="D50" s="37">
        <v>3336783.9933219044</v>
      </c>
      <c r="E50" s="37">
        <v>3006451.9529589135</v>
      </c>
      <c r="F50" s="37">
        <v>3133878.9577844986</v>
      </c>
      <c r="G50" s="37">
        <v>3368511.667301085</v>
      </c>
      <c r="H50" s="37">
        <v>2952633.155647221</v>
      </c>
      <c r="I50" s="37">
        <v>3366665.8576732962</v>
      </c>
      <c r="J50" s="37">
        <v>1251412.4205291786</v>
      </c>
      <c r="K50" s="37">
        <v>2837908.7661338556</v>
      </c>
      <c r="L50" s="37">
        <v>2933697.107829658</v>
      </c>
      <c r="M50" s="37">
        <v>2859940.32369336</v>
      </c>
      <c r="N50" s="42">
        <v>2725166.2733790893</v>
      </c>
      <c r="O50" s="41">
        <v>131326.9733415081</v>
      </c>
      <c r="P50" s="37">
        <v>286492.7163065397</v>
      </c>
      <c r="Q50" s="37">
        <v>85175.09869930954</v>
      </c>
      <c r="R50" s="37">
        <v>79907.56172344626</v>
      </c>
      <c r="S50" s="37">
        <v>127268.30045845125</v>
      </c>
      <c r="T50" s="37">
        <v>27857.578566285185</v>
      </c>
      <c r="U50" s="37">
        <v>87678.53061188007</v>
      </c>
      <c r="V50" s="37">
        <v>89717.07196370912</v>
      </c>
      <c r="W50" s="37">
        <v>78294.45108799597</v>
      </c>
      <c r="X50" s="37">
        <v>87974.20702962334</v>
      </c>
      <c r="Y50" s="37">
        <v>90691.39663744756</v>
      </c>
      <c r="Z50" s="42">
        <v>93155.11357380386</v>
      </c>
      <c r="AA50" s="41">
        <v>10628</v>
      </c>
      <c r="AB50" s="37">
        <v>2603</v>
      </c>
      <c r="AC50" s="37">
        <v>-5940</v>
      </c>
      <c r="AD50" s="37">
        <v>227</v>
      </c>
      <c r="AE50" s="37">
        <v>8682</v>
      </c>
      <c r="AF50" s="37">
        <v>6711</v>
      </c>
      <c r="AG50" s="37">
        <v>6601</v>
      </c>
      <c r="AH50" s="37">
        <v>23832</v>
      </c>
      <c r="AI50" s="37">
        <v>1010227</v>
      </c>
      <c r="AJ50" s="37">
        <v>186214</v>
      </c>
      <c r="AK50" s="37">
        <v>860420</v>
      </c>
      <c r="AL50" s="42">
        <v>17353</v>
      </c>
    </row>
    <row r="51" spans="1:38" ht="14.25">
      <c r="A51" s="6">
        <v>146</v>
      </c>
      <c r="B51" s="11" t="s">
        <v>51</v>
      </c>
      <c r="C51" s="41">
        <v>1278168.140220081</v>
      </c>
      <c r="D51" s="37">
        <v>1292669.0798761768</v>
      </c>
      <c r="E51" s="37">
        <v>1164698.5503111084</v>
      </c>
      <c r="F51" s="37">
        <v>1214063.7322973958</v>
      </c>
      <c r="G51" s="37">
        <v>1304960.3708951222</v>
      </c>
      <c r="H51" s="37">
        <v>1143849.1649927355</v>
      </c>
      <c r="I51" s="37">
        <v>1304245.3048201364</v>
      </c>
      <c r="J51" s="37">
        <v>484796.7819998513</v>
      </c>
      <c r="K51" s="37">
        <v>1099404.9722225708</v>
      </c>
      <c r="L51" s="37">
        <v>1136513.3459652495</v>
      </c>
      <c r="M51" s="37">
        <v>1107939.9907600852</v>
      </c>
      <c r="N51" s="42">
        <v>1055728.565639488</v>
      </c>
      <c r="O51" s="41">
        <v>307156.90483157773</v>
      </c>
      <c r="P51" s="37">
        <v>670069.6266613397</v>
      </c>
      <c r="Q51" s="37">
        <v>199213.60417841203</v>
      </c>
      <c r="R51" s="37">
        <v>186893.51248342838</v>
      </c>
      <c r="S51" s="37">
        <v>297664.1908158381</v>
      </c>
      <c r="T51" s="37">
        <v>65155.294383215536</v>
      </c>
      <c r="U51" s="37">
        <v>205068.80953460463</v>
      </c>
      <c r="V51" s="37">
        <v>209836.69564411484</v>
      </c>
      <c r="W51" s="37">
        <v>183120.6541183205</v>
      </c>
      <c r="X51" s="37">
        <v>205760.35865810068</v>
      </c>
      <c r="Y51" s="37">
        <v>212115.5157788658</v>
      </c>
      <c r="Z51" s="42">
        <v>217877.8329121821</v>
      </c>
      <c r="AA51" s="41">
        <v>6466</v>
      </c>
      <c r="AB51" s="37">
        <v>1507</v>
      </c>
      <c r="AC51" s="37">
        <v>8583</v>
      </c>
      <c r="AD51" s="37">
        <v>14586</v>
      </c>
      <c r="AE51" s="37">
        <v>5275</v>
      </c>
      <c r="AF51" s="37">
        <v>4190</v>
      </c>
      <c r="AG51" s="37">
        <v>3887</v>
      </c>
      <c r="AH51" s="37">
        <v>14639</v>
      </c>
      <c r="AI51" s="37">
        <v>614492</v>
      </c>
      <c r="AJ51" s="37">
        <v>113250</v>
      </c>
      <c r="AK51" s="37">
        <v>523469</v>
      </c>
      <c r="AL51" s="42">
        <v>10490</v>
      </c>
    </row>
    <row r="52" spans="1:38" ht="14.25">
      <c r="A52" s="6">
        <v>153</v>
      </c>
      <c r="B52" s="11" t="s">
        <v>52</v>
      </c>
      <c r="C52" s="41">
        <v>8792713.893497154</v>
      </c>
      <c r="D52" s="37">
        <v>8892468.072599884</v>
      </c>
      <c r="E52" s="37">
        <v>8012139.250547394</v>
      </c>
      <c r="F52" s="37">
        <v>8351729.878609135</v>
      </c>
      <c r="G52" s="37">
        <v>8977021.741174888</v>
      </c>
      <c r="H52" s="37">
        <v>7868713.143925641</v>
      </c>
      <c r="I52" s="37">
        <v>8972102.692409353</v>
      </c>
      <c r="J52" s="37">
        <v>3334991.1224346706</v>
      </c>
      <c r="K52" s="37">
        <v>7562974.75242716</v>
      </c>
      <c r="L52" s="37">
        <v>7818248.924193134</v>
      </c>
      <c r="M52" s="37">
        <v>7621688.448782584</v>
      </c>
      <c r="N52" s="42">
        <v>7262518.07939901</v>
      </c>
      <c r="O52" s="41">
        <v>410861.7531986763</v>
      </c>
      <c r="P52" s="37">
        <v>896304.0623365379</v>
      </c>
      <c r="Q52" s="37">
        <v>266473.7448069078</v>
      </c>
      <c r="R52" s="37">
        <v>249994.0421085589</v>
      </c>
      <c r="S52" s="37">
        <v>398164.0307585475</v>
      </c>
      <c r="T52" s="37">
        <v>87153.5624281095</v>
      </c>
      <c r="U52" s="37">
        <v>274305.8329030639</v>
      </c>
      <c r="V52" s="37">
        <v>280683.4920576876</v>
      </c>
      <c r="W52" s="37">
        <v>244947.36017474893</v>
      </c>
      <c r="X52" s="37">
        <v>275230.8685471703</v>
      </c>
      <c r="Y52" s="37">
        <v>283731.7062474406</v>
      </c>
      <c r="Z52" s="42">
        <v>291439.5444325508</v>
      </c>
      <c r="AA52" s="41">
        <v>44964</v>
      </c>
      <c r="AB52" s="37">
        <v>10909</v>
      </c>
      <c r="AC52" s="37">
        <v>-97196</v>
      </c>
      <c r="AD52" s="37">
        <v>60853</v>
      </c>
      <c r="AE52" s="37">
        <v>36892</v>
      </c>
      <c r="AF52" s="37">
        <v>28763</v>
      </c>
      <c r="AG52" s="37">
        <v>27966</v>
      </c>
      <c r="AH52" s="37">
        <v>101504</v>
      </c>
      <c r="AI52" s="37">
        <v>4410261</v>
      </c>
      <c r="AJ52" s="37">
        <v>811643</v>
      </c>
      <c r="AK52" s="37">
        <v>3750227</v>
      </c>
      <c r="AL52" s="42">
        <v>75679</v>
      </c>
    </row>
    <row r="53" spans="1:38" ht="14.25">
      <c r="A53" s="6">
        <v>148</v>
      </c>
      <c r="B53" s="11" t="s">
        <v>53</v>
      </c>
      <c r="C53" s="41">
        <v>1857826.9182609846</v>
      </c>
      <c r="D53" s="37">
        <v>1878904.1421296175</v>
      </c>
      <c r="E53" s="37">
        <v>1692898.0236160073</v>
      </c>
      <c r="F53" s="37">
        <v>1764650.6835619712</v>
      </c>
      <c r="G53" s="37">
        <v>1896769.6252351848</v>
      </c>
      <c r="H53" s="37">
        <v>1662593.2866609776</v>
      </c>
      <c r="I53" s="37">
        <v>1895730.271365658</v>
      </c>
      <c r="J53" s="37">
        <v>704655.7359273129</v>
      </c>
      <c r="K53" s="37">
        <v>1597993.3212177968</v>
      </c>
      <c r="L53" s="37">
        <v>1651930.619029153</v>
      </c>
      <c r="M53" s="37">
        <v>1610399.0342753297</v>
      </c>
      <c r="N53" s="42">
        <v>1534509.3387200083</v>
      </c>
      <c r="O53" s="41">
        <v>224266.55867487311</v>
      </c>
      <c r="P53" s="37">
        <v>489242.49098777375</v>
      </c>
      <c r="Q53" s="37">
        <v>145453.18287670708</v>
      </c>
      <c r="R53" s="37">
        <v>136457.83058759646</v>
      </c>
      <c r="S53" s="37">
        <v>217335.5788684384</v>
      </c>
      <c r="T53" s="37">
        <v>47572.27794955242</v>
      </c>
      <c r="U53" s="37">
        <v>149728.2837613446</v>
      </c>
      <c r="V53" s="37">
        <v>153209.4928538763</v>
      </c>
      <c r="W53" s="37">
        <v>133703.12786530406</v>
      </c>
      <c r="X53" s="37">
        <v>150233.20922335278</v>
      </c>
      <c r="Y53" s="37">
        <v>154873.34328803743</v>
      </c>
      <c r="Z53" s="42">
        <v>159080.62306314358</v>
      </c>
      <c r="AA53" s="41">
        <v>20874</v>
      </c>
      <c r="AB53" s="37">
        <v>4852</v>
      </c>
      <c r="AC53" s="37">
        <v>23737</v>
      </c>
      <c r="AD53" s="37">
        <v>43854</v>
      </c>
      <c r="AE53" s="37">
        <v>17061</v>
      </c>
      <c r="AF53" s="37">
        <v>13577</v>
      </c>
      <c r="AG53" s="37">
        <v>12564</v>
      </c>
      <c r="AH53" s="37">
        <v>47393</v>
      </c>
      <c r="AI53" s="37">
        <v>1984698</v>
      </c>
      <c r="AJ53" s="37">
        <v>365826</v>
      </c>
      <c r="AK53" s="37">
        <v>1690941</v>
      </c>
      <c r="AL53" s="42">
        <v>33885</v>
      </c>
    </row>
    <row r="54" spans="1:38" ht="14.25">
      <c r="A54" s="6">
        <v>149</v>
      </c>
      <c r="B54" s="11" t="s">
        <v>54</v>
      </c>
      <c r="C54" s="41">
        <v>2002098.367775444</v>
      </c>
      <c r="D54" s="37">
        <v>2024812.365021284</v>
      </c>
      <c r="E54" s="37">
        <v>1824361.7511282892</v>
      </c>
      <c r="F54" s="37">
        <v>1901686.4372706506</v>
      </c>
      <c r="G54" s="37">
        <v>2044065.2104901487</v>
      </c>
      <c r="H54" s="37">
        <v>1791703.6688294702</v>
      </c>
      <c r="I54" s="37">
        <v>2042945.1445328374</v>
      </c>
      <c r="J54" s="37">
        <v>759376.4978194227</v>
      </c>
      <c r="K54" s="37">
        <v>1722087.126997249</v>
      </c>
      <c r="L54" s="37">
        <v>1780212.9808369682</v>
      </c>
      <c r="M54" s="37">
        <v>1735456.2183907712</v>
      </c>
      <c r="N54" s="42">
        <v>1653673.2309074667</v>
      </c>
      <c r="O54" s="41">
        <v>145036.44345826728</v>
      </c>
      <c r="P54" s="37">
        <v>316400.2306041549</v>
      </c>
      <c r="Q54" s="37">
        <v>94066.68768974222</v>
      </c>
      <c r="R54" s="37">
        <v>88249.2626069496</v>
      </c>
      <c r="S54" s="37">
        <v>140554.0780679654</v>
      </c>
      <c r="T54" s="37">
        <v>30765.68366581121</v>
      </c>
      <c r="U54" s="37">
        <v>96831.45757517136</v>
      </c>
      <c r="V54" s="37">
        <v>99082.80609854775</v>
      </c>
      <c r="W54" s="37">
        <v>86467.75631378303</v>
      </c>
      <c r="X54" s="37">
        <v>97158.00021110379</v>
      </c>
      <c r="Y54" s="37">
        <v>100158.84236023166</v>
      </c>
      <c r="Z54" s="42">
        <v>102879.7513482718</v>
      </c>
      <c r="AA54" s="41">
        <v>14745</v>
      </c>
      <c r="AB54" s="37">
        <v>3515</v>
      </c>
      <c r="AC54" s="37">
        <v>-17878</v>
      </c>
      <c r="AD54" s="37">
        <v>-4907</v>
      </c>
      <c r="AE54" s="37">
        <v>12100</v>
      </c>
      <c r="AF54" s="37">
        <v>9279</v>
      </c>
      <c r="AG54" s="37">
        <v>9227</v>
      </c>
      <c r="AH54" s="37">
        <v>33089</v>
      </c>
      <c r="AI54" s="37">
        <v>1476732</v>
      </c>
      <c r="AJ54" s="37">
        <v>271410</v>
      </c>
      <c r="AK54" s="37">
        <v>1253966</v>
      </c>
      <c r="AL54" s="42">
        <v>25339</v>
      </c>
    </row>
    <row r="55" spans="1:38" ht="14.25">
      <c r="A55" s="6">
        <v>151</v>
      </c>
      <c r="B55" s="11" t="s">
        <v>55</v>
      </c>
      <c r="C55" s="41">
        <v>487614.56069340976</v>
      </c>
      <c r="D55" s="37">
        <v>493146.594467019</v>
      </c>
      <c r="E55" s="37">
        <v>444326.49670990434</v>
      </c>
      <c r="F55" s="37">
        <v>463159.0593206803</v>
      </c>
      <c r="G55" s="37">
        <v>497835.658669109</v>
      </c>
      <c r="H55" s="37">
        <v>436372.5636217305</v>
      </c>
      <c r="I55" s="37">
        <v>497562.86464534234</v>
      </c>
      <c r="J55" s="37">
        <v>184947.47478194284</v>
      </c>
      <c r="K55" s="37">
        <v>419417.33304520755</v>
      </c>
      <c r="L55" s="37">
        <v>433573.9864550379</v>
      </c>
      <c r="M55" s="37">
        <v>422673.39864700194</v>
      </c>
      <c r="N55" s="42">
        <v>402755.008943615</v>
      </c>
      <c r="O55" s="41">
        <v>56850.94522114702</v>
      </c>
      <c r="P55" s="37">
        <v>124021.60277193265</v>
      </c>
      <c r="Q55" s="37">
        <v>36871.974942787725</v>
      </c>
      <c r="R55" s="37">
        <v>34591.67830268752</v>
      </c>
      <c r="S55" s="37">
        <v>55093.96123016449</v>
      </c>
      <c r="T55" s="37">
        <v>12059.439373107933</v>
      </c>
      <c r="U55" s="37">
        <v>37955.70105712006</v>
      </c>
      <c r="V55" s="37">
        <v>38838.17782312687</v>
      </c>
      <c r="W55" s="37">
        <v>33893.36886907897</v>
      </c>
      <c r="X55" s="37">
        <v>38083.69824917134</v>
      </c>
      <c r="Y55" s="37">
        <v>39259.95925343726</v>
      </c>
      <c r="Z55" s="42">
        <v>40326.492906238156</v>
      </c>
      <c r="AA55" s="41">
        <v>2047</v>
      </c>
      <c r="AB55" s="37">
        <v>487</v>
      </c>
      <c r="AC55" s="37">
        <v>2048</v>
      </c>
      <c r="AD55" s="37">
        <v>3743</v>
      </c>
      <c r="AE55" s="37">
        <v>1673</v>
      </c>
      <c r="AF55" s="37">
        <v>1300</v>
      </c>
      <c r="AG55" s="37">
        <v>1258</v>
      </c>
      <c r="AH55" s="37">
        <v>4603</v>
      </c>
      <c r="AI55" s="37">
        <v>193090</v>
      </c>
      <c r="AJ55" s="37">
        <v>35605</v>
      </c>
      <c r="AK55" s="37">
        <v>164544</v>
      </c>
      <c r="AL55" s="42">
        <v>3309</v>
      </c>
    </row>
    <row r="56" spans="1:38" ht="14.25">
      <c r="A56" s="6">
        <v>152</v>
      </c>
      <c r="B56" s="11" t="s">
        <v>56</v>
      </c>
      <c r="C56" s="41">
        <v>1317760.2918603537</v>
      </c>
      <c r="D56" s="37">
        <v>1332710.4082591052</v>
      </c>
      <c r="E56" s="37">
        <v>1200775.9020836093</v>
      </c>
      <c r="F56" s="37">
        <v>1251670.205090402</v>
      </c>
      <c r="G56" s="37">
        <v>1345382.430609527</v>
      </c>
      <c r="H56" s="37">
        <v>1179280.6924803425</v>
      </c>
      <c r="I56" s="37">
        <v>1344645.2148630053</v>
      </c>
      <c r="J56" s="37">
        <v>499813.70121702825</v>
      </c>
      <c r="K56" s="37">
        <v>1133459.8097706346</v>
      </c>
      <c r="L56" s="37">
        <v>1171717.6413304133</v>
      </c>
      <c r="M56" s="37">
        <v>1142259.2064737098</v>
      </c>
      <c r="N56" s="42">
        <v>1088430.4959618703</v>
      </c>
      <c r="O56" s="41">
        <v>54414.69999034925</v>
      </c>
      <c r="P56" s="37">
        <v>118706.87955855983</v>
      </c>
      <c r="Q56" s="37">
        <v>35291.892628324335</v>
      </c>
      <c r="R56" s="37">
        <v>33109.314008437126</v>
      </c>
      <c r="S56" s="37">
        <v>52733.00839515659</v>
      </c>
      <c r="T56" s="37">
        <v>11542.653741056547</v>
      </c>
      <c r="U56" s="37">
        <v>36329.17760491897</v>
      </c>
      <c r="V56" s="37">
        <v>37173.8374128416</v>
      </c>
      <c r="W56" s="37">
        <v>32440.929372395833</v>
      </c>
      <c r="X56" s="37">
        <v>36451.68970701305</v>
      </c>
      <c r="Y56" s="37">
        <v>37577.54415689945</v>
      </c>
      <c r="Z56" s="42">
        <v>38598.37342404741</v>
      </c>
      <c r="AA56" s="41">
        <v>4444</v>
      </c>
      <c r="AB56" s="37">
        <v>1062</v>
      </c>
      <c r="AC56" s="37">
        <v>7313</v>
      </c>
      <c r="AD56" s="37">
        <v>2689</v>
      </c>
      <c r="AE56" s="37">
        <v>3626</v>
      </c>
      <c r="AF56" s="37">
        <v>2788</v>
      </c>
      <c r="AG56" s="37">
        <v>2733</v>
      </c>
      <c r="AH56" s="37">
        <v>9946</v>
      </c>
      <c r="AI56" s="37">
        <v>414731</v>
      </c>
      <c r="AJ56" s="37">
        <v>76519</v>
      </c>
      <c r="AK56" s="37">
        <v>353607</v>
      </c>
      <c r="AL56" s="42">
        <v>7113</v>
      </c>
    </row>
    <row r="57" spans="1:38" ht="14.25">
      <c r="A57" s="6">
        <v>165</v>
      </c>
      <c r="B57" s="14" t="s">
        <v>57</v>
      </c>
      <c r="C57" s="41">
        <v>5367731.1606824305</v>
      </c>
      <c r="D57" s="37">
        <v>5428628.583487694</v>
      </c>
      <c r="E57" s="37">
        <v>4891209.931292864</v>
      </c>
      <c r="F57" s="37">
        <v>5098521.486997051</v>
      </c>
      <c r="G57" s="37">
        <v>5480246.476103958</v>
      </c>
      <c r="H57" s="37">
        <v>4803651.892774367</v>
      </c>
      <c r="I57" s="37">
        <v>5477243.520286278</v>
      </c>
      <c r="J57" s="37">
        <v>2035928.381762903</v>
      </c>
      <c r="K57" s="37">
        <v>4617006.277900323</v>
      </c>
      <c r="L57" s="37">
        <v>4772844.753131391</v>
      </c>
      <c r="M57" s="37">
        <v>4652849.515983952</v>
      </c>
      <c r="N57" s="42">
        <v>4433585.019596794</v>
      </c>
      <c r="O57" s="41">
        <v>237322.26787865255</v>
      </c>
      <c r="P57" s="37">
        <v>517723.8112979012</v>
      </c>
      <c r="Q57" s="37">
        <v>153920.76034176943</v>
      </c>
      <c r="R57" s="37">
        <v>144401.7423560605</v>
      </c>
      <c r="S57" s="37">
        <v>229987.8001095686</v>
      </c>
      <c r="T57" s="37">
        <v>50341.70479027521</v>
      </c>
      <c r="U57" s="37">
        <v>158444.73682469694</v>
      </c>
      <c r="V57" s="37">
        <v>162128.6049933664</v>
      </c>
      <c r="W57" s="37">
        <v>141486.67422798663</v>
      </c>
      <c r="X57" s="37">
        <v>158979.05659337534</v>
      </c>
      <c r="Y57" s="37">
        <v>163889.31671418276</v>
      </c>
      <c r="Z57" s="42">
        <v>168341.5238721644</v>
      </c>
      <c r="AA57" s="41">
        <v>15478</v>
      </c>
      <c r="AB57" s="37">
        <v>3624</v>
      </c>
      <c r="AC57" s="37">
        <v>17796</v>
      </c>
      <c r="AD57" s="37">
        <v>32987</v>
      </c>
      <c r="AE57" s="37">
        <v>12636</v>
      </c>
      <c r="AF57" s="37">
        <v>9828</v>
      </c>
      <c r="AG57" s="37">
        <v>9402</v>
      </c>
      <c r="AH57" s="37">
        <v>34838</v>
      </c>
      <c r="AI57" s="37">
        <v>1737468</v>
      </c>
      <c r="AJ57" s="37">
        <v>317352</v>
      </c>
      <c r="AK57" s="37">
        <v>1466207</v>
      </c>
      <c r="AL57" s="42">
        <v>29649</v>
      </c>
    </row>
    <row r="58" spans="1:38" ht="14.25">
      <c r="A58" s="6">
        <v>167</v>
      </c>
      <c r="B58" s="11" t="s">
        <v>58</v>
      </c>
      <c r="C58" s="41">
        <v>21114302.7121471</v>
      </c>
      <c r="D58" s="37">
        <v>21353846.493497077</v>
      </c>
      <c r="E58" s="37">
        <v>19239876.96597828</v>
      </c>
      <c r="F58" s="37">
        <v>20055349.80018555</v>
      </c>
      <c r="G58" s="37">
        <v>21556888.668568365</v>
      </c>
      <c r="H58" s="37">
        <v>18895462.00278062</v>
      </c>
      <c r="I58" s="37">
        <v>21545076.356016252</v>
      </c>
      <c r="J58" s="37">
        <v>8008450.286718256</v>
      </c>
      <c r="K58" s="37">
        <v>18161279.92577728</v>
      </c>
      <c r="L58" s="37">
        <v>18774280.21244027</v>
      </c>
      <c r="M58" s="37">
        <v>18302271.52100186</v>
      </c>
      <c r="N58" s="42">
        <v>17439781.054889105</v>
      </c>
      <c r="O58" s="41">
        <v>1777803.182137926</v>
      </c>
      <c r="P58" s="37">
        <v>3878317.2241747156</v>
      </c>
      <c r="Q58" s="37">
        <v>1153034.7319645733</v>
      </c>
      <c r="R58" s="37">
        <v>1081726.88286516</v>
      </c>
      <c r="S58" s="37">
        <v>1722860.0018973232</v>
      </c>
      <c r="T58" s="37">
        <v>377114.3928902669</v>
      </c>
      <c r="U58" s="37">
        <v>1186924.2605754244</v>
      </c>
      <c r="V58" s="37">
        <v>1214520.4596652878</v>
      </c>
      <c r="W58" s="37">
        <v>1059889.836385862</v>
      </c>
      <c r="X58" s="37">
        <v>1190926.8996599345</v>
      </c>
      <c r="Y58" s="37">
        <v>1227710.1149305722</v>
      </c>
      <c r="Z58" s="42">
        <v>1261062.0128529542</v>
      </c>
      <c r="AA58" s="41">
        <v>99767</v>
      </c>
      <c r="AB58" s="37">
        <v>23209</v>
      </c>
      <c r="AC58" s="37">
        <v>135548</v>
      </c>
      <c r="AD58" s="37">
        <v>240444</v>
      </c>
      <c r="AE58" s="37">
        <v>81565</v>
      </c>
      <c r="AF58" s="37">
        <v>64927</v>
      </c>
      <c r="AG58" s="37">
        <v>60155</v>
      </c>
      <c r="AH58" s="37">
        <v>226577</v>
      </c>
      <c r="AI58" s="37">
        <v>9645127</v>
      </c>
      <c r="AJ58" s="37">
        <v>1776115</v>
      </c>
      <c r="AK58" s="37">
        <v>8209315</v>
      </c>
      <c r="AL58" s="42">
        <v>164663</v>
      </c>
    </row>
    <row r="59" spans="1:38" ht="14.25">
      <c r="A59" s="6">
        <v>169</v>
      </c>
      <c r="B59" s="11" t="s">
        <v>59</v>
      </c>
      <c r="C59" s="41">
        <v>1568679.9789969276</v>
      </c>
      <c r="D59" s="37">
        <v>1586476.8032169736</v>
      </c>
      <c r="E59" s="37">
        <v>1429420.1521289628</v>
      </c>
      <c r="F59" s="37">
        <v>1490005.4305478842</v>
      </c>
      <c r="G59" s="37">
        <v>1601561.7529436382</v>
      </c>
      <c r="H59" s="37">
        <v>1403831.9589216958</v>
      </c>
      <c r="I59" s="37">
        <v>1600684.161177584</v>
      </c>
      <c r="J59" s="37">
        <v>594985.1055389002</v>
      </c>
      <c r="K59" s="37">
        <v>1349286.1498161484</v>
      </c>
      <c r="L59" s="37">
        <v>1394828.7987928726</v>
      </c>
      <c r="M59" s="37">
        <v>1359761.072699034</v>
      </c>
      <c r="N59" s="42">
        <v>1295682.6352193798</v>
      </c>
      <c r="O59" s="41">
        <v>92120.93139011148</v>
      </c>
      <c r="P59" s="37">
        <v>200963.8628769022</v>
      </c>
      <c r="Q59" s="37">
        <v>59747.127522850475</v>
      </c>
      <c r="R59" s="37">
        <v>56052.14849453988</v>
      </c>
      <c r="S59" s="37">
        <v>89273.92504646638</v>
      </c>
      <c r="T59" s="37">
        <v>19541.043385854733</v>
      </c>
      <c r="U59" s="37">
        <v>61503.19083254097</v>
      </c>
      <c r="V59" s="37">
        <v>62933.150902658526</v>
      </c>
      <c r="W59" s="37">
        <v>54920.61206762059</v>
      </c>
      <c r="X59" s="37">
        <v>61710.596716492706</v>
      </c>
      <c r="Y59" s="37">
        <v>63616.60300802112</v>
      </c>
      <c r="Z59" s="42">
        <v>65344.80775594095</v>
      </c>
      <c r="AA59" s="41">
        <v>4221</v>
      </c>
      <c r="AB59" s="37">
        <v>1005</v>
      </c>
      <c r="AC59" s="37">
        <v>5355</v>
      </c>
      <c r="AD59" s="37">
        <v>5792</v>
      </c>
      <c r="AE59" s="37">
        <v>3462</v>
      </c>
      <c r="AF59" s="37">
        <v>2659</v>
      </c>
      <c r="AG59" s="37">
        <v>2634</v>
      </c>
      <c r="AH59" s="37">
        <v>9477</v>
      </c>
      <c r="AI59" s="37">
        <v>394641</v>
      </c>
      <c r="AJ59" s="37">
        <v>72821</v>
      </c>
      <c r="AK59" s="37">
        <v>336497</v>
      </c>
      <c r="AL59" s="42">
        <v>6778</v>
      </c>
    </row>
    <row r="60" spans="1:38" ht="14.25">
      <c r="A60" s="6">
        <v>170</v>
      </c>
      <c r="B60" s="11" t="s">
        <v>60</v>
      </c>
      <c r="C60" s="41">
        <v>1466088.1523605105</v>
      </c>
      <c r="D60" s="37">
        <v>1482721.062506617</v>
      </c>
      <c r="E60" s="37">
        <v>1335935.932019526</v>
      </c>
      <c r="F60" s="37">
        <v>1392558.9272044587</v>
      </c>
      <c r="G60" s="37">
        <v>1496819.4550209134</v>
      </c>
      <c r="H60" s="37">
        <v>1312021.2091928383</v>
      </c>
      <c r="I60" s="37">
        <v>1495999.2578436383</v>
      </c>
      <c r="J60" s="37">
        <v>556073.0204635691</v>
      </c>
      <c r="K60" s="37">
        <v>1261042.7014275412</v>
      </c>
      <c r="L60" s="37">
        <v>1303606.8566318317</v>
      </c>
      <c r="M60" s="37">
        <v>1270832.5633121226</v>
      </c>
      <c r="N60" s="42">
        <v>1210944.8620164345</v>
      </c>
      <c r="O60" s="41">
        <v>185779.2386414603</v>
      </c>
      <c r="P60" s="37">
        <v>405281.54542438063</v>
      </c>
      <c r="Q60" s="37">
        <v>120491.35516448849</v>
      </c>
      <c r="R60" s="37">
        <v>113039.7328207158</v>
      </c>
      <c r="S60" s="37">
        <v>180037.7132036642</v>
      </c>
      <c r="T60" s="37">
        <v>39408.20080411741</v>
      </c>
      <c r="U60" s="37">
        <v>124032.78814565267</v>
      </c>
      <c r="V60" s="37">
        <v>126916.57241818821</v>
      </c>
      <c r="W60" s="37">
        <v>110757.77612839876</v>
      </c>
      <c r="X60" s="37">
        <v>124451.06124199317</v>
      </c>
      <c r="Y60" s="37">
        <v>128294.8825358364</v>
      </c>
      <c r="Z60" s="42">
        <v>131780.13347110394</v>
      </c>
      <c r="AA60" s="41">
        <v>2078</v>
      </c>
      <c r="AB60" s="37">
        <v>487</v>
      </c>
      <c r="AC60" s="37">
        <v>1663</v>
      </c>
      <c r="AD60" s="37">
        <v>4494</v>
      </c>
      <c r="AE60" s="37">
        <v>1695</v>
      </c>
      <c r="AF60" s="37">
        <v>1327</v>
      </c>
      <c r="AG60" s="37">
        <v>1259</v>
      </c>
      <c r="AH60" s="37">
        <v>4684</v>
      </c>
      <c r="AI60" s="37">
        <v>192314</v>
      </c>
      <c r="AJ60" s="37">
        <v>35501</v>
      </c>
      <c r="AK60" s="37">
        <v>164089</v>
      </c>
      <c r="AL60" s="42">
        <v>3290</v>
      </c>
    </row>
    <row r="61" spans="1:38" ht="14.25">
      <c r="A61" s="6">
        <v>171</v>
      </c>
      <c r="B61" s="11" t="s">
        <v>61</v>
      </c>
      <c r="C61" s="41">
        <v>1348475.8460006393</v>
      </c>
      <c r="D61" s="37">
        <v>1363774.4332954148</v>
      </c>
      <c r="E61" s="37">
        <v>1228764.677780235</v>
      </c>
      <c r="F61" s="37">
        <v>1280845.2714417796</v>
      </c>
      <c r="G61" s="37">
        <v>1376741.8266560086</v>
      </c>
      <c r="H61" s="37">
        <v>1206768.4383019567</v>
      </c>
      <c r="I61" s="37">
        <v>1375987.427215066</v>
      </c>
      <c r="J61" s="37">
        <v>511463.8130731951</v>
      </c>
      <c r="K61" s="37">
        <v>1159879.5208272622</v>
      </c>
      <c r="L61" s="37">
        <v>1199029.1006843776</v>
      </c>
      <c r="M61" s="37">
        <v>1168884.021863428</v>
      </c>
      <c r="N61" s="42">
        <v>1113800.6228606382</v>
      </c>
      <c r="O61" s="41">
        <v>135848.30079841736</v>
      </c>
      <c r="P61" s="37">
        <v>296356.0928200063</v>
      </c>
      <c r="Q61" s="37">
        <v>88107.50856603742</v>
      </c>
      <c r="R61" s="37">
        <v>82658.62073015451</v>
      </c>
      <c r="S61" s="37">
        <v>131649.89585059223</v>
      </c>
      <c r="T61" s="37">
        <v>28816.65979423078</v>
      </c>
      <c r="U61" s="37">
        <v>90697.12867860074</v>
      </c>
      <c r="V61" s="37">
        <v>92805.85296963529</v>
      </c>
      <c r="W61" s="37">
        <v>80989.97389203757</v>
      </c>
      <c r="X61" s="37">
        <v>91002.98464949967</v>
      </c>
      <c r="Y61" s="37">
        <v>93813.72171118578</v>
      </c>
      <c r="Z61" s="42">
        <v>96362.25953960234</v>
      </c>
      <c r="AA61" s="41">
        <v>5755</v>
      </c>
      <c r="AB61" s="37">
        <v>1409</v>
      </c>
      <c r="AC61" s="37">
        <v>6836</v>
      </c>
      <c r="AD61" s="37">
        <v>3850</v>
      </c>
      <c r="AE61" s="37">
        <v>4721</v>
      </c>
      <c r="AF61" s="37">
        <v>3619</v>
      </c>
      <c r="AG61" s="37">
        <v>3623</v>
      </c>
      <c r="AH61" s="37">
        <v>12909</v>
      </c>
      <c r="AI61" s="37">
        <v>554354</v>
      </c>
      <c r="AJ61" s="37">
        <v>102124</v>
      </c>
      <c r="AK61" s="37">
        <v>471822</v>
      </c>
      <c r="AL61" s="42">
        <v>9535</v>
      </c>
    </row>
    <row r="62" spans="1:38" ht="14.25">
      <c r="A62" s="6">
        <v>172</v>
      </c>
      <c r="B62" s="11" t="s">
        <v>62</v>
      </c>
      <c r="C62" s="41">
        <v>1153215.1598797843</v>
      </c>
      <c r="D62" s="37">
        <v>1166298.4960369759</v>
      </c>
      <c r="E62" s="37">
        <v>1050838.2916487874</v>
      </c>
      <c r="F62" s="37">
        <v>1095377.5619102172</v>
      </c>
      <c r="G62" s="37">
        <v>1177388.1975336047</v>
      </c>
      <c r="H62" s="37">
        <v>1032027.1302164717</v>
      </c>
      <c r="I62" s="37">
        <v>1176743.0359057712</v>
      </c>
      <c r="J62" s="37">
        <v>437403.3281465608</v>
      </c>
      <c r="K62" s="37">
        <v>991927.7761030543</v>
      </c>
      <c r="L62" s="37">
        <v>1025408.456626959</v>
      </c>
      <c r="M62" s="37">
        <v>999628.4161500059</v>
      </c>
      <c r="N62" s="42">
        <v>952521.1498418085</v>
      </c>
      <c r="O62" s="41">
        <v>129136.25165358493</v>
      </c>
      <c r="P62" s="37">
        <v>281713.6081684679</v>
      </c>
      <c r="Q62" s="37">
        <v>83754.25626881857</v>
      </c>
      <c r="R62" s="37">
        <v>78574.5893412884</v>
      </c>
      <c r="S62" s="37">
        <v>125145.28323734754</v>
      </c>
      <c r="T62" s="37">
        <v>27392.874324762128</v>
      </c>
      <c r="U62" s="37">
        <v>86215.92735765605</v>
      </c>
      <c r="V62" s="37">
        <v>88220.4629250103</v>
      </c>
      <c r="W62" s="37">
        <v>76988.38769767874</v>
      </c>
      <c r="X62" s="37">
        <v>86506.67146999034</v>
      </c>
      <c r="Y62" s="37">
        <v>89178.53447009186</v>
      </c>
      <c r="Z62" s="42">
        <v>91601.15308530326</v>
      </c>
      <c r="AA62" s="41">
        <v>8240</v>
      </c>
      <c r="AB62" s="37">
        <v>1901</v>
      </c>
      <c r="AC62" s="37">
        <v>16127</v>
      </c>
      <c r="AD62" s="37">
        <v>40469</v>
      </c>
      <c r="AE62" s="37">
        <v>6738</v>
      </c>
      <c r="AF62" s="37">
        <v>5354</v>
      </c>
      <c r="AG62" s="37">
        <v>4945</v>
      </c>
      <c r="AH62" s="37">
        <v>18704</v>
      </c>
      <c r="AI62" s="37">
        <v>784830</v>
      </c>
      <c r="AJ62" s="37">
        <v>144641</v>
      </c>
      <c r="AK62" s="37">
        <v>668589</v>
      </c>
      <c r="AL62" s="42">
        <v>13390</v>
      </c>
    </row>
    <row r="63" spans="1:38" ht="14.25">
      <c r="A63" s="6">
        <v>176</v>
      </c>
      <c r="B63" s="11" t="s">
        <v>63</v>
      </c>
      <c r="C63" s="41">
        <v>1087542.223497263</v>
      </c>
      <c r="D63" s="37">
        <v>1099880.4939173616</v>
      </c>
      <c r="E63" s="37">
        <v>990995.481151081</v>
      </c>
      <c r="F63" s="37">
        <v>1032998.3429744636</v>
      </c>
      <c r="G63" s="37">
        <v>1110338.6625602557</v>
      </c>
      <c r="H63" s="37">
        <v>973255.5718588729</v>
      </c>
      <c r="I63" s="37">
        <v>1109730.2413951</v>
      </c>
      <c r="J63" s="37">
        <v>412494.22016547364</v>
      </c>
      <c r="K63" s="37">
        <v>935439.783226805</v>
      </c>
      <c r="L63" s="37">
        <v>967013.8164236671</v>
      </c>
      <c r="M63" s="37">
        <v>942701.8896318986</v>
      </c>
      <c r="N63" s="42">
        <v>898277.2731977586</v>
      </c>
      <c r="O63" s="41">
        <v>175325.8091860608</v>
      </c>
      <c r="P63" s="37">
        <v>382477.1563244483</v>
      </c>
      <c r="Q63" s="37">
        <v>113711.54548065027</v>
      </c>
      <c r="R63" s="37">
        <v>106679.21115349626</v>
      </c>
      <c r="S63" s="37">
        <v>169907.3480022108</v>
      </c>
      <c r="T63" s="37">
        <v>37190.77947069763</v>
      </c>
      <c r="U63" s="37">
        <v>117053.70904877163</v>
      </c>
      <c r="V63" s="37">
        <v>119775.22849732585</v>
      </c>
      <c r="W63" s="37">
        <v>104525.65564033062</v>
      </c>
      <c r="X63" s="37">
        <v>117448.4467471976</v>
      </c>
      <c r="Y63" s="37">
        <v>121075.98383712125</v>
      </c>
      <c r="Z63" s="42">
        <v>124365.126611689</v>
      </c>
      <c r="AA63" s="41">
        <v>6176</v>
      </c>
      <c r="AB63" s="37">
        <v>1487</v>
      </c>
      <c r="AC63" s="37">
        <v>6622</v>
      </c>
      <c r="AD63" s="37">
        <v>11158</v>
      </c>
      <c r="AE63" s="37">
        <v>5053</v>
      </c>
      <c r="AF63" s="37">
        <v>3881</v>
      </c>
      <c r="AG63" s="37">
        <v>3846</v>
      </c>
      <c r="AH63" s="37">
        <v>13827</v>
      </c>
      <c r="AI63" s="37">
        <v>580148</v>
      </c>
      <c r="AJ63" s="37">
        <v>107003</v>
      </c>
      <c r="AK63" s="37">
        <v>494441</v>
      </c>
      <c r="AL63" s="42">
        <v>9963</v>
      </c>
    </row>
    <row r="64" spans="1:38" ht="14.25">
      <c r="A64" s="6">
        <v>177</v>
      </c>
      <c r="B64" s="12" t="s">
        <v>64</v>
      </c>
      <c r="C64" s="41">
        <v>527587.6123355628</v>
      </c>
      <c r="D64" s="37">
        <v>533573.1441987372</v>
      </c>
      <c r="E64" s="37">
        <v>480750.93402306596</v>
      </c>
      <c r="F64" s="37">
        <v>501127.3287062971</v>
      </c>
      <c r="G64" s="37">
        <v>538646.6025937261</v>
      </c>
      <c r="H64" s="37">
        <v>472144.9634369969</v>
      </c>
      <c r="I64" s="37">
        <v>538351.4458054346</v>
      </c>
      <c r="J64" s="37">
        <v>200108.8656764874</v>
      </c>
      <c r="K64" s="37">
        <v>453799.7983464673</v>
      </c>
      <c r="L64" s="37">
        <v>469116.9680399511</v>
      </c>
      <c r="M64" s="37">
        <v>457322.78558871825</v>
      </c>
      <c r="N64" s="42">
        <v>435771.55124855554</v>
      </c>
      <c r="O64" s="41">
        <v>78281.85057806471</v>
      </c>
      <c r="P64" s="37">
        <v>170773.59996176764</v>
      </c>
      <c r="Q64" s="37">
        <v>50771.4765649277</v>
      </c>
      <c r="R64" s="37">
        <v>47631.584340451765</v>
      </c>
      <c r="S64" s="37">
        <v>75862.54237280755</v>
      </c>
      <c r="T64" s="37">
        <v>16605.444771210412</v>
      </c>
      <c r="U64" s="37">
        <v>52263.7311865475</v>
      </c>
      <c r="V64" s="37">
        <v>53478.87218493255</v>
      </c>
      <c r="W64" s="37">
        <v>46670.035600560914</v>
      </c>
      <c r="X64" s="37">
        <v>52439.97904001051</v>
      </c>
      <c r="Y64" s="37">
        <v>54059.65111087165</v>
      </c>
      <c r="Z64" s="42">
        <v>55528.23228784707</v>
      </c>
      <c r="AA64" s="41">
        <v>2716</v>
      </c>
      <c r="AB64" s="37">
        <v>626</v>
      </c>
      <c r="AC64" s="37">
        <v>5771</v>
      </c>
      <c r="AD64" s="37">
        <v>4194</v>
      </c>
      <c r="AE64" s="37">
        <v>2221</v>
      </c>
      <c r="AF64" s="37">
        <v>1770</v>
      </c>
      <c r="AG64" s="37">
        <v>1634</v>
      </c>
      <c r="AH64" s="37">
        <v>6171</v>
      </c>
      <c r="AI64" s="37">
        <v>255196</v>
      </c>
      <c r="AJ64" s="37">
        <v>47071</v>
      </c>
      <c r="AK64" s="37">
        <v>217585</v>
      </c>
      <c r="AL64" s="42">
        <v>4356</v>
      </c>
    </row>
    <row r="65" spans="1:38" ht="14.25">
      <c r="A65" s="6">
        <v>178</v>
      </c>
      <c r="B65" s="11" t="s">
        <v>65</v>
      </c>
      <c r="C65" s="41">
        <v>1452811.5906995067</v>
      </c>
      <c r="D65" s="37">
        <v>1469293.8769852396</v>
      </c>
      <c r="E65" s="37">
        <v>1323837.9993351572</v>
      </c>
      <c r="F65" s="37">
        <v>1379948.2295231197</v>
      </c>
      <c r="G65" s="37">
        <v>1483264.5976557687</v>
      </c>
      <c r="H65" s="37">
        <v>1300139.8428122785</v>
      </c>
      <c r="I65" s="37">
        <v>1482451.8279980333</v>
      </c>
      <c r="J65" s="37">
        <v>551037.3493599466</v>
      </c>
      <c r="K65" s="37">
        <v>1249622.9848465803</v>
      </c>
      <c r="L65" s="37">
        <v>1291801.6887188973</v>
      </c>
      <c r="M65" s="37">
        <v>1259324.1919631972</v>
      </c>
      <c r="N65" s="42">
        <v>1199978.8201022758</v>
      </c>
      <c r="O65" s="41">
        <v>232430.2683612411</v>
      </c>
      <c r="P65" s="37">
        <v>507051.80543152895</v>
      </c>
      <c r="Q65" s="37">
        <v>150747.94267049825</v>
      </c>
      <c r="R65" s="37">
        <v>141425.14323523792</v>
      </c>
      <c r="S65" s="37">
        <v>225246.9883130042</v>
      </c>
      <c r="T65" s="37">
        <v>49303.99519083037</v>
      </c>
      <c r="U65" s="37">
        <v>155178.66498486802</v>
      </c>
      <c r="V65" s="37">
        <v>158786.59640531565</v>
      </c>
      <c r="W65" s="37">
        <v>138570.16433521343</v>
      </c>
      <c r="X65" s="37">
        <v>155701.97064992317</v>
      </c>
      <c r="Y65" s="37">
        <v>160511.01401447732</v>
      </c>
      <c r="Z65" s="42">
        <v>164871.44640786163</v>
      </c>
      <c r="AA65" s="41">
        <v>7462</v>
      </c>
      <c r="AB65" s="37">
        <v>1708</v>
      </c>
      <c r="AC65" s="37">
        <v>9800</v>
      </c>
      <c r="AD65" s="37">
        <v>16282</v>
      </c>
      <c r="AE65" s="37">
        <v>6098</v>
      </c>
      <c r="AF65" s="37">
        <v>4880</v>
      </c>
      <c r="AG65" s="37">
        <v>4460</v>
      </c>
      <c r="AH65" s="37">
        <v>16980</v>
      </c>
      <c r="AI65" s="37">
        <v>714484</v>
      </c>
      <c r="AJ65" s="37">
        <v>131637</v>
      </c>
      <c r="AK65" s="37">
        <v>608502</v>
      </c>
      <c r="AL65" s="42">
        <v>12180</v>
      </c>
    </row>
    <row r="66" spans="1:38" ht="14.25">
      <c r="A66" s="6">
        <v>179</v>
      </c>
      <c r="B66" s="11" t="s">
        <v>66</v>
      </c>
      <c r="C66" s="41">
        <v>41311484.860640556</v>
      </c>
      <c r="D66" s="37">
        <v>41780167.60293197</v>
      </c>
      <c r="E66" s="37">
        <v>37644050.89936182</v>
      </c>
      <c r="F66" s="37">
        <v>39239575.70090955</v>
      </c>
      <c r="G66" s="37">
        <v>42177432.6159368</v>
      </c>
      <c r="H66" s="37">
        <v>36970180.9765946</v>
      </c>
      <c r="I66" s="37">
        <v>42154321.070278935</v>
      </c>
      <c r="J66" s="37">
        <v>15669045.636378996</v>
      </c>
      <c r="K66" s="37">
        <v>35533706.74523728</v>
      </c>
      <c r="L66" s="37">
        <v>36733081.046500735</v>
      </c>
      <c r="M66" s="37">
        <v>35809565.82668575</v>
      </c>
      <c r="N66" s="42">
        <v>34122048.01854306</v>
      </c>
      <c r="O66" s="41">
        <v>2194809.5615175976</v>
      </c>
      <c r="P66" s="37">
        <v>4788025.925333652</v>
      </c>
      <c r="Q66" s="37">
        <v>1423493.7139860452</v>
      </c>
      <c r="R66" s="37">
        <v>1335459.7006671827</v>
      </c>
      <c r="S66" s="37">
        <v>2126978.758567159</v>
      </c>
      <c r="T66" s="37">
        <v>465571.37686417263</v>
      </c>
      <c r="U66" s="37">
        <v>1465332.4631669146</v>
      </c>
      <c r="V66" s="37">
        <v>1499401.70223259</v>
      </c>
      <c r="W66" s="37">
        <v>1308500.4968083897</v>
      </c>
      <c r="X66" s="37">
        <v>1470273.972228352</v>
      </c>
      <c r="Y66" s="37">
        <v>1515685.1591305318</v>
      </c>
      <c r="Z66" s="42">
        <v>1556860.1694974129</v>
      </c>
      <c r="AA66" s="41">
        <v>201926</v>
      </c>
      <c r="AB66" s="37">
        <v>46725</v>
      </c>
      <c r="AC66" s="37">
        <v>99491</v>
      </c>
      <c r="AD66" s="37">
        <v>766395</v>
      </c>
      <c r="AE66" s="37">
        <v>165062</v>
      </c>
      <c r="AF66" s="37">
        <v>131712</v>
      </c>
      <c r="AG66" s="37">
        <v>121172</v>
      </c>
      <c r="AH66" s="37">
        <v>459005</v>
      </c>
      <c r="AI66" s="37">
        <v>22057469</v>
      </c>
      <c r="AJ66" s="37">
        <v>4034628</v>
      </c>
      <c r="AK66" s="37">
        <v>18644333</v>
      </c>
      <c r="AL66" s="42">
        <v>375699</v>
      </c>
    </row>
    <row r="67" spans="1:38" ht="14.25">
      <c r="A67" s="6">
        <v>181</v>
      </c>
      <c r="B67" s="11" t="s">
        <v>67</v>
      </c>
      <c r="C67" s="41">
        <v>442965.53584960825</v>
      </c>
      <c r="D67" s="37">
        <v>447991.02217097697</v>
      </c>
      <c r="E67" s="37">
        <v>403641.1964962515</v>
      </c>
      <c r="F67" s="37">
        <v>420749.3324314063</v>
      </c>
      <c r="G67" s="37">
        <v>452250.7264627403</v>
      </c>
      <c r="H67" s="37">
        <v>396415.5750392045</v>
      </c>
      <c r="I67" s="37">
        <v>452002.9111580814</v>
      </c>
      <c r="J67" s="37">
        <v>168012.53259195888</v>
      </c>
      <c r="K67" s="37">
        <v>381012.8709298301</v>
      </c>
      <c r="L67" s="37">
        <v>393873.2530205642</v>
      </c>
      <c r="M67" s="37">
        <v>383970.79089433915</v>
      </c>
      <c r="N67" s="42">
        <v>365876.252955039</v>
      </c>
      <c r="O67" s="41">
        <v>28360.77103450321</v>
      </c>
      <c r="P67" s="37">
        <v>61869.65345720465</v>
      </c>
      <c r="Q67" s="37">
        <v>18394.023791065545</v>
      </c>
      <c r="R67" s="37">
        <v>17256.470657180744</v>
      </c>
      <c r="S67" s="37">
        <v>27484.27864751282</v>
      </c>
      <c r="T67" s="37">
        <v>6015.994941416851</v>
      </c>
      <c r="U67" s="37">
        <v>18934.653468780354</v>
      </c>
      <c r="V67" s="37">
        <v>19374.887512499972</v>
      </c>
      <c r="W67" s="37">
        <v>16908.110680389385</v>
      </c>
      <c r="X67" s="37">
        <v>18998.506392292973</v>
      </c>
      <c r="Y67" s="37">
        <v>19585.29820180525</v>
      </c>
      <c r="Z67" s="42">
        <v>20117.35121534824</v>
      </c>
      <c r="AA67" s="41">
        <v>1990</v>
      </c>
      <c r="AB67" s="37">
        <v>480</v>
      </c>
      <c r="AC67" s="37">
        <v>2150</v>
      </c>
      <c r="AD67" s="37">
        <v>3914</v>
      </c>
      <c r="AE67" s="37">
        <v>1631</v>
      </c>
      <c r="AF67" s="37">
        <v>1260</v>
      </c>
      <c r="AG67" s="37">
        <v>1236</v>
      </c>
      <c r="AH67" s="37">
        <v>4475</v>
      </c>
      <c r="AI67" s="37">
        <v>187035</v>
      </c>
      <c r="AJ67" s="37">
        <v>34503</v>
      </c>
      <c r="AK67" s="37">
        <v>159436</v>
      </c>
      <c r="AL67" s="42">
        <v>3211</v>
      </c>
    </row>
    <row r="68" spans="1:38" ht="14.25">
      <c r="A68" s="6">
        <v>182</v>
      </c>
      <c r="B68" s="11" t="s">
        <v>68</v>
      </c>
      <c r="C68" s="41">
        <v>6758077.220670968</v>
      </c>
      <c r="D68" s="37">
        <v>6834748.252348625</v>
      </c>
      <c r="E68" s="37">
        <v>6158127.787828223</v>
      </c>
      <c r="F68" s="37">
        <v>6419137.041132223</v>
      </c>
      <c r="G68" s="37">
        <v>6899736.176264073</v>
      </c>
      <c r="H68" s="37">
        <v>6047890.525959978</v>
      </c>
      <c r="I68" s="37">
        <v>6895955.396881008</v>
      </c>
      <c r="J68" s="37">
        <v>2563273.161012804</v>
      </c>
      <c r="K68" s="37">
        <v>5812900.091368609</v>
      </c>
      <c r="L68" s="37">
        <v>6009103.742042738</v>
      </c>
      <c r="M68" s="37">
        <v>5858027.420505798</v>
      </c>
      <c r="N68" s="42">
        <v>5581969.1839849595</v>
      </c>
      <c r="O68" s="41">
        <v>927605.6899193941</v>
      </c>
      <c r="P68" s="37">
        <v>2023592.465466602</v>
      </c>
      <c r="Q68" s="37">
        <v>601619.7905320447</v>
      </c>
      <c r="R68" s="37">
        <v>564413.4410187174</v>
      </c>
      <c r="S68" s="37">
        <v>898937.9458600316</v>
      </c>
      <c r="T68" s="37">
        <v>196767.25754019385</v>
      </c>
      <c r="U68" s="37">
        <v>619302.3551060981</v>
      </c>
      <c r="V68" s="37">
        <v>633701.2444505991</v>
      </c>
      <c r="W68" s="37">
        <v>553019.5090195228</v>
      </c>
      <c r="X68" s="37">
        <v>621390.8150811896</v>
      </c>
      <c r="Y68" s="37">
        <v>640583.220698071</v>
      </c>
      <c r="Z68" s="42">
        <v>657985.2653075355</v>
      </c>
      <c r="AA68" s="41">
        <v>29698</v>
      </c>
      <c r="AB68" s="37">
        <v>6904</v>
      </c>
      <c r="AC68" s="37">
        <v>25092</v>
      </c>
      <c r="AD68" s="37">
        <v>172350</v>
      </c>
      <c r="AE68" s="37">
        <v>24278</v>
      </c>
      <c r="AF68" s="37">
        <v>19277</v>
      </c>
      <c r="AG68" s="37">
        <v>17903</v>
      </c>
      <c r="AH68" s="37">
        <v>67401</v>
      </c>
      <c r="AI68" s="37">
        <v>2832542</v>
      </c>
      <c r="AJ68" s="37">
        <v>522008</v>
      </c>
      <c r="AK68" s="37">
        <v>2412833</v>
      </c>
      <c r="AL68" s="42">
        <v>48361</v>
      </c>
    </row>
    <row r="69" spans="1:38" ht="14.25">
      <c r="A69" s="6">
        <v>186</v>
      </c>
      <c r="B69" s="11" t="s">
        <v>69</v>
      </c>
      <c r="C69" s="41">
        <v>15488417.022035033</v>
      </c>
      <c r="D69" s="37">
        <v>15664134.592781479</v>
      </c>
      <c r="E69" s="37">
        <v>14113430.21667869</v>
      </c>
      <c r="F69" s="37">
        <v>14711621.096980728</v>
      </c>
      <c r="G69" s="37">
        <v>15813076.37520444</v>
      </c>
      <c r="H69" s="37">
        <v>13860784.28982242</v>
      </c>
      <c r="I69" s="37">
        <v>15804411.441993242</v>
      </c>
      <c r="J69" s="37">
        <v>5874606.395103397</v>
      </c>
      <c r="K69" s="37">
        <v>13322224.322498014</v>
      </c>
      <c r="L69" s="37">
        <v>13771891.271196313</v>
      </c>
      <c r="M69" s="37">
        <v>13425648.842512306</v>
      </c>
      <c r="N69" s="42">
        <v>12792968.13319395</v>
      </c>
      <c r="O69" s="41">
        <v>438162.29006684385</v>
      </c>
      <c r="P69" s="37">
        <v>955860.7913540342</v>
      </c>
      <c r="Q69" s="37">
        <v>284180.1295892894</v>
      </c>
      <c r="R69" s="37">
        <v>266605.39984695293</v>
      </c>
      <c r="S69" s="37">
        <v>424620.84187974624</v>
      </c>
      <c r="T69" s="37">
        <v>92944.65645362274</v>
      </c>
      <c r="U69" s="37">
        <v>292532.63655665756</v>
      </c>
      <c r="V69" s="37">
        <v>299334.0721215406</v>
      </c>
      <c r="W69" s="37">
        <v>261223.3809655608</v>
      </c>
      <c r="X69" s="37">
        <v>293519.13805761165</v>
      </c>
      <c r="Y69" s="37">
        <v>302584.8310437287</v>
      </c>
      <c r="Z69" s="42">
        <v>310804.83206441125</v>
      </c>
      <c r="AA69" s="41">
        <v>60839</v>
      </c>
      <c r="AB69" s="37">
        <v>14216</v>
      </c>
      <c r="AC69" s="37">
        <v>91753</v>
      </c>
      <c r="AD69" s="37">
        <v>178739</v>
      </c>
      <c r="AE69" s="37">
        <v>49780</v>
      </c>
      <c r="AF69" s="37">
        <v>39181</v>
      </c>
      <c r="AG69" s="37">
        <v>37021</v>
      </c>
      <c r="AH69" s="37">
        <v>137665</v>
      </c>
      <c r="AI69" s="37">
        <v>5851890</v>
      </c>
      <c r="AJ69" s="37">
        <v>1077929</v>
      </c>
      <c r="AK69" s="37">
        <v>4981889</v>
      </c>
      <c r="AL69" s="42">
        <v>100048</v>
      </c>
    </row>
    <row r="70" spans="1:38" ht="14.25">
      <c r="A70" s="6">
        <v>202</v>
      </c>
      <c r="B70" s="11" t="s">
        <v>70</v>
      </c>
      <c r="C70" s="41">
        <v>11878980.852794696</v>
      </c>
      <c r="D70" s="37">
        <v>12013749.025386319</v>
      </c>
      <c r="E70" s="37">
        <v>10824422.345593082</v>
      </c>
      <c r="F70" s="37">
        <v>11283210.225808013</v>
      </c>
      <c r="G70" s="37">
        <v>12127981.26610313</v>
      </c>
      <c r="H70" s="37">
        <v>10630653.277818598</v>
      </c>
      <c r="I70" s="37">
        <v>12121335.617580099</v>
      </c>
      <c r="J70" s="37">
        <v>4505582.254523356</v>
      </c>
      <c r="K70" s="37">
        <v>10217599.863074746</v>
      </c>
      <c r="L70" s="37">
        <v>10562475.97701992</v>
      </c>
      <c r="M70" s="37">
        <v>10296922.229667239</v>
      </c>
      <c r="N70" s="42">
        <v>9811682.064630808</v>
      </c>
      <c r="O70" s="41">
        <v>424015.73408254964</v>
      </c>
      <c r="P70" s="37">
        <v>924999.7645047845</v>
      </c>
      <c r="Q70" s="37">
        <v>275005.0586076091</v>
      </c>
      <c r="R70" s="37">
        <v>257997.7485265376</v>
      </c>
      <c r="S70" s="37">
        <v>410911.4865839411</v>
      </c>
      <c r="T70" s="37">
        <v>89943.83503249683</v>
      </c>
      <c r="U70" s="37">
        <v>283087.8956145499</v>
      </c>
      <c r="V70" s="37">
        <v>289669.7392812404</v>
      </c>
      <c r="W70" s="37">
        <v>252789.4940998696</v>
      </c>
      <c r="X70" s="37">
        <v>284042.5468193279</v>
      </c>
      <c r="Y70" s="37">
        <v>292815.54384262033</v>
      </c>
      <c r="Z70" s="42">
        <v>300770.15300447296</v>
      </c>
      <c r="AA70" s="41">
        <v>32354</v>
      </c>
      <c r="AB70" s="37">
        <v>7555</v>
      </c>
      <c r="AC70" s="37">
        <v>43260</v>
      </c>
      <c r="AD70" s="37">
        <v>69412</v>
      </c>
      <c r="AE70" s="37">
        <v>26467</v>
      </c>
      <c r="AF70" s="37">
        <v>21019</v>
      </c>
      <c r="AG70" s="37">
        <v>19570</v>
      </c>
      <c r="AH70" s="37">
        <v>73435</v>
      </c>
      <c r="AI70" s="37">
        <v>3099778</v>
      </c>
      <c r="AJ70" s="37">
        <v>571129</v>
      </c>
      <c r="AK70" s="37">
        <v>2639761</v>
      </c>
      <c r="AL70" s="42">
        <v>52956</v>
      </c>
    </row>
    <row r="71" spans="1:38" ht="14.25">
      <c r="A71" s="6">
        <v>204</v>
      </c>
      <c r="B71" s="11" t="s">
        <v>71</v>
      </c>
      <c r="C71" s="41">
        <v>683736.6697130596</v>
      </c>
      <c r="D71" s="37">
        <v>691493.7275493328</v>
      </c>
      <c r="E71" s="37">
        <v>623037.8327785785</v>
      </c>
      <c r="F71" s="37">
        <v>649444.9885110563</v>
      </c>
      <c r="G71" s="37">
        <v>698068.7673452087</v>
      </c>
      <c r="H71" s="37">
        <v>611884.770177054</v>
      </c>
      <c r="I71" s="37">
        <v>697686.2535887233</v>
      </c>
      <c r="J71" s="37">
        <v>259334.6890614186</v>
      </c>
      <c r="K71" s="37">
        <v>588110.0230240502</v>
      </c>
      <c r="L71" s="37">
        <v>607960.5849985632</v>
      </c>
      <c r="M71" s="37">
        <v>592675.7018006895</v>
      </c>
      <c r="N71" s="42">
        <v>564745.991452266</v>
      </c>
      <c r="O71" s="41">
        <v>87088.84024849007</v>
      </c>
      <c r="P71" s="37">
        <v>189986.24401321114</v>
      </c>
      <c r="Q71" s="37">
        <v>56483.45023899994</v>
      </c>
      <c r="R71" s="37">
        <v>52990.30884906601</v>
      </c>
      <c r="S71" s="37">
        <v>84397.35117096256</v>
      </c>
      <c r="T71" s="37">
        <v>18473.617016666347</v>
      </c>
      <c r="U71" s="37">
        <v>58143.58887129656</v>
      </c>
      <c r="V71" s="37">
        <v>59495.437601318794</v>
      </c>
      <c r="W71" s="37">
        <v>51920.58241846786</v>
      </c>
      <c r="X71" s="37">
        <v>58339.665242013856</v>
      </c>
      <c r="Y71" s="37">
        <v>60141.55624475021</v>
      </c>
      <c r="Z71" s="42">
        <v>61775.35808475666</v>
      </c>
      <c r="AA71" s="41">
        <v>4884</v>
      </c>
      <c r="AB71" s="37">
        <v>1160</v>
      </c>
      <c r="AC71" s="37">
        <v>6145</v>
      </c>
      <c r="AD71" s="37">
        <v>6443</v>
      </c>
      <c r="AE71" s="37">
        <v>3997</v>
      </c>
      <c r="AF71" s="37">
        <v>3158</v>
      </c>
      <c r="AG71" s="37">
        <v>2984</v>
      </c>
      <c r="AH71" s="37">
        <v>11058</v>
      </c>
      <c r="AI71" s="37">
        <v>510912</v>
      </c>
      <c r="AJ71" s="37">
        <v>93672</v>
      </c>
      <c r="AK71" s="37">
        <v>432835</v>
      </c>
      <c r="AL71" s="42">
        <v>8731</v>
      </c>
    </row>
    <row r="72" spans="1:38" ht="14.25">
      <c r="A72" s="6">
        <v>205</v>
      </c>
      <c r="B72" s="11" t="s">
        <v>72</v>
      </c>
      <c r="C72" s="41">
        <v>11499920.44082197</v>
      </c>
      <c r="D72" s="37">
        <v>11630388.136827556</v>
      </c>
      <c r="E72" s="37">
        <v>10479013.084939042</v>
      </c>
      <c r="F72" s="37">
        <v>10923160.961517513</v>
      </c>
      <c r="G72" s="37">
        <v>11740975.20623184</v>
      </c>
      <c r="H72" s="37">
        <v>10291427.22290993</v>
      </c>
      <c r="I72" s="37">
        <v>11734541.621546455</v>
      </c>
      <c r="J72" s="37">
        <v>4361808.315770451</v>
      </c>
      <c r="K72" s="37">
        <v>9891554.416797392</v>
      </c>
      <c r="L72" s="37">
        <v>10225425.472021483</v>
      </c>
      <c r="M72" s="37">
        <v>9968345.592428992</v>
      </c>
      <c r="N72" s="42">
        <v>9498589.528187383</v>
      </c>
      <c r="O72" s="41">
        <v>531061.6120296952</v>
      </c>
      <c r="P72" s="37">
        <v>1158522.7305960387</v>
      </c>
      <c r="Q72" s="37">
        <v>344432.1000409975</v>
      </c>
      <c r="R72" s="37">
        <v>323131.169952907</v>
      </c>
      <c r="S72" s="37">
        <v>514649.10126260115</v>
      </c>
      <c r="T72" s="37">
        <v>112650.81501714146</v>
      </c>
      <c r="U72" s="37">
        <v>354555.5084564116</v>
      </c>
      <c r="V72" s="37">
        <v>362798.9867681847</v>
      </c>
      <c r="W72" s="37">
        <v>316608.05354622053</v>
      </c>
      <c r="X72" s="37">
        <v>355751.16835057194</v>
      </c>
      <c r="Y72" s="37">
        <v>366738.97273382713</v>
      </c>
      <c r="Z72" s="42">
        <v>376701.7812454028</v>
      </c>
      <c r="AA72" s="41">
        <v>49720</v>
      </c>
      <c r="AB72" s="37">
        <v>11477</v>
      </c>
      <c r="AC72" s="37">
        <v>56781</v>
      </c>
      <c r="AD72" s="37">
        <v>-200626</v>
      </c>
      <c r="AE72" s="37">
        <v>40551</v>
      </c>
      <c r="AF72" s="37">
        <v>32386</v>
      </c>
      <c r="AG72" s="37">
        <v>29891</v>
      </c>
      <c r="AH72" s="37">
        <v>112957</v>
      </c>
      <c r="AI72" s="37">
        <v>4691970</v>
      </c>
      <c r="AJ72" s="37">
        <v>865218</v>
      </c>
      <c r="AK72" s="37">
        <v>3999393</v>
      </c>
      <c r="AL72" s="42">
        <v>80104</v>
      </c>
    </row>
    <row r="73" spans="1:38" ht="14.25">
      <c r="A73" s="6">
        <v>208</v>
      </c>
      <c r="B73" s="11" t="s">
        <v>73</v>
      </c>
      <c r="C73" s="41">
        <v>3136787.243938175</v>
      </c>
      <c r="D73" s="37">
        <v>3172374.3948825933</v>
      </c>
      <c r="E73" s="37">
        <v>2858318.432988095</v>
      </c>
      <c r="F73" s="37">
        <v>2979466.870565807</v>
      </c>
      <c r="G73" s="37">
        <v>3202538.7869266015</v>
      </c>
      <c r="H73" s="37">
        <v>2807151.388643394</v>
      </c>
      <c r="I73" s="37">
        <v>3200783.9237970905</v>
      </c>
      <c r="J73" s="37">
        <v>1189752.986189726</v>
      </c>
      <c r="K73" s="37">
        <v>2698079.6847245526</v>
      </c>
      <c r="L73" s="37">
        <v>2789148.355376351</v>
      </c>
      <c r="M73" s="37">
        <v>2719025.7061694628</v>
      </c>
      <c r="N73" s="42">
        <v>2590892.2257981533</v>
      </c>
      <c r="O73" s="41">
        <v>282207.3129608001</v>
      </c>
      <c r="P73" s="37">
        <v>615641.5364988486</v>
      </c>
      <c r="Q73" s="37">
        <v>183031.9783019455</v>
      </c>
      <c r="R73" s="37">
        <v>171712.61703094153</v>
      </c>
      <c r="S73" s="37">
        <v>273485.66850824864</v>
      </c>
      <c r="T73" s="37">
        <v>59862.89177884316</v>
      </c>
      <c r="U73" s="37">
        <v>188411.57988150575</v>
      </c>
      <c r="V73" s="37">
        <v>192792.1824540111</v>
      </c>
      <c r="W73" s="37">
        <v>168246.2185725296</v>
      </c>
      <c r="X73" s="37">
        <v>189046.95618870363</v>
      </c>
      <c r="Y73" s="37">
        <v>194885.89969374458</v>
      </c>
      <c r="Z73" s="42">
        <v>200180.15812987785</v>
      </c>
      <c r="AA73" s="41">
        <v>13428</v>
      </c>
      <c r="AB73" s="37">
        <v>3301</v>
      </c>
      <c r="AC73" s="37">
        <v>15306</v>
      </c>
      <c r="AD73" s="37">
        <v>15678</v>
      </c>
      <c r="AE73" s="37">
        <v>11028</v>
      </c>
      <c r="AF73" s="37">
        <v>8573</v>
      </c>
      <c r="AG73" s="37">
        <v>8427</v>
      </c>
      <c r="AH73" s="37">
        <v>30282</v>
      </c>
      <c r="AI73" s="37">
        <v>1430700</v>
      </c>
      <c r="AJ73" s="37">
        <v>262108</v>
      </c>
      <c r="AK73" s="37">
        <v>1210818</v>
      </c>
      <c r="AL73" s="42">
        <v>24545</v>
      </c>
    </row>
    <row r="74" spans="1:38" ht="14.25">
      <c r="A74" s="6">
        <v>211</v>
      </c>
      <c r="B74" s="11" t="s">
        <v>74</v>
      </c>
      <c r="C74" s="41">
        <v>10770706.154707547</v>
      </c>
      <c r="D74" s="37">
        <v>10892900.844974244</v>
      </c>
      <c r="E74" s="37">
        <v>9814534.918743022</v>
      </c>
      <c r="F74" s="37">
        <v>10230519.211198013</v>
      </c>
      <c r="G74" s="37">
        <v>10996475.546659628</v>
      </c>
      <c r="H74" s="37">
        <v>9638843.94687151</v>
      </c>
      <c r="I74" s="37">
        <v>10990449.918002084</v>
      </c>
      <c r="J74" s="37">
        <v>4085224.4077755925</v>
      </c>
      <c r="K74" s="37">
        <v>9264327.225989861</v>
      </c>
      <c r="L74" s="37">
        <v>9577027.391863687</v>
      </c>
      <c r="M74" s="37">
        <v>9336249.044254491</v>
      </c>
      <c r="N74" s="42">
        <v>8896280.38896033</v>
      </c>
      <c r="O74" s="41">
        <v>366945.8308413411</v>
      </c>
      <c r="P74" s="37">
        <v>800500.4999370425</v>
      </c>
      <c r="Q74" s="37">
        <v>237991.0734555307</v>
      </c>
      <c r="R74" s="37">
        <v>223272.84244087662</v>
      </c>
      <c r="S74" s="37">
        <v>355605.3342526195</v>
      </c>
      <c r="T74" s="37">
        <v>77837.94944890084</v>
      </c>
      <c r="U74" s="37">
        <v>244986.01044173606</v>
      </c>
      <c r="V74" s="37">
        <v>250681.97853586188</v>
      </c>
      <c r="W74" s="37">
        <v>218765.58694489373</v>
      </c>
      <c r="X74" s="37">
        <v>245812.17148092223</v>
      </c>
      <c r="Y74" s="37">
        <v>253404.37720094377</v>
      </c>
      <c r="Z74" s="42">
        <v>260288.3450193311</v>
      </c>
      <c r="AA74" s="41">
        <v>33528</v>
      </c>
      <c r="AB74" s="37">
        <v>7732</v>
      </c>
      <c r="AC74" s="37">
        <v>50331</v>
      </c>
      <c r="AD74" s="37">
        <v>69300</v>
      </c>
      <c r="AE74" s="37">
        <v>27386</v>
      </c>
      <c r="AF74" s="37">
        <v>21876</v>
      </c>
      <c r="AG74" s="37">
        <v>20075</v>
      </c>
      <c r="AH74" s="37">
        <v>76206</v>
      </c>
      <c r="AI74" s="37">
        <v>3229521</v>
      </c>
      <c r="AJ74" s="37">
        <v>594798</v>
      </c>
      <c r="AK74" s="37">
        <v>2749376</v>
      </c>
      <c r="AL74" s="42">
        <v>55077</v>
      </c>
    </row>
    <row r="75" spans="1:38" ht="14.25">
      <c r="A75" s="6">
        <v>213</v>
      </c>
      <c r="B75" s="11" t="s">
        <v>75</v>
      </c>
      <c r="C75" s="41">
        <v>1265714.149469535</v>
      </c>
      <c r="D75" s="37">
        <v>1280073.7974108178</v>
      </c>
      <c r="E75" s="37">
        <v>1153350.1646673768</v>
      </c>
      <c r="F75" s="37">
        <v>1202234.350843715</v>
      </c>
      <c r="G75" s="37">
        <v>1292245.3267021426</v>
      </c>
      <c r="H75" s="37">
        <v>1132703.9279362191</v>
      </c>
      <c r="I75" s="37">
        <v>1291537.227962677</v>
      </c>
      <c r="J75" s="37">
        <v>480073.1040666171</v>
      </c>
      <c r="K75" s="37">
        <v>1088692.7827035873</v>
      </c>
      <c r="L75" s="37">
        <v>1125439.5863767136</v>
      </c>
      <c r="M75" s="37">
        <v>1097144.639223072</v>
      </c>
      <c r="N75" s="42">
        <v>1045441.9426375271</v>
      </c>
      <c r="O75" s="41">
        <v>262353.7355209129</v>
      </c>
      <c r="P75" s="37">
        <v>572330.5152788252</v>
      </c>
      <c r="Q75" s="37">
        <v>170155.48861403237</v>
      </c>
      <c r="R75" s="37">
        <v>159632.4561596213</v>
      </c>
      <c r="S75" s="37">
        <v>254245.66780996046</v>
      </c>
      <c r="T75" s="37">
        <v>55651.475195631036</v>
      </c>
      <c r="U75" s="37">
        <v>175156.6296376453</v>
      </c>
      <c r="V75" s="37">
        <v>179229.052271459</v>
      </c>
      <c r="W75" s="37">
        <v>156409.92243139492</v>
      </c>
      <c r="X75" s="37">
        <v>175747.30656201686</v>
      </c>
      <c r="Y75" s="37">
        <v>181175.4743297878</v>
      </c>
      <c r="Z75" s="42">
        <v>186097.27618871274</v>
      </c>
      <c r="AA75" s="41">
        <v>8585</v>
      </c>
      <c r="AB75" s="37">
        <v>2058</v>
      </c>
      <c r="AC75" s="37">
        <v>9523</v>
      </c>
      <c r="AD75" s="37">
        <v>19872</v>
      </c>
      <c r="AE75" s="37">
        <v>7035</v>
      </c>
      <c r="AF75" s="37">
        <v>5493</v>
      </c>
      <c r="AG75" s="37">
        <v>5296</v>
      </c>
      <c r="AH75" s="37">
        <v>19380</v>
      </c>
      <c r="AI75" s="37">
        <v>812215</v>
      </c>
      <c r="AJ75" s="37">
        <v>149777</v>
      </c>
      <c r="AK75" s="37">
        <v>692147</v>
      </c>
      <c r="AL75" s="42">
        <v>13927</v>
      </c>
    </row>
    <row r="76" spans="1:38" ht="14.25">
      <c r="A76" s="6">
        <v>214</v>
      </c>
      <c r="B76" s="11" t="s">
        <v>76</v>
      </c>
      <c r="C76" s="41">
        <v>3320713.967814878</v>
      </c>
      <c r="D76" s="37">
        <v>3358387.7850124706</v>
      </c>
      <c r="E76" s="37">
        <v>3025917.031264674</v>
      </c>
      <c r="F76" s="37">
        <v>3154169.0539738005</v>
      </c>
      <c r="G76" s="37">
        <v>3390320.8777603945</v>
      </c>
      <c r="H76" s="37">
        <v>2971749.787638061</v>
      </c>
      <c r="I76" s="37">
        <v>3388463.1175578074</v>
      </c>
      <c r="J76" s="37">
        <v>1259514.6091353954</v>
      </c>
      <c r="K76" s="37">
        <v>2856282.6225006715</v>
      </c>
      <c r="L76" s="37">
        <v>2952691.1396062463</v>
      </c>
      <c r="M76" s="37">
        <v>2878456.8219516156</v>
      </c>
      <c r="N76" s="42">
        <v>2742810.1857839874</v>
      </c>
      <c r="O76" s="41">
        <v>236229.13812352097</v>
      </c>
      <c r="P76" s="37">
        <v>515339.12439882255</v>
      </c>
      <c r="Q76" s="37">
        <v>153211.78614998356</v>
      </c>
      <c r="R76" s="37">
        <v>143736.61369926305</v>
      </c>
      <c r="S76" s="37">
        <v>228928.45363582947</v>
      </c>
      <c r="T76" s="37">
        <v>50109.825936587375</v>
      </c>
      <c r="U76" s="37">
        <v>157714.92475137045</v>
      </c>
      <c r="V76" s="37">
        <v>161381.8246601916</v>
      </c>
      <c r="W76" s="37">
        <v>140834.97266228148</v>
      </c>
      <c r="X76" s="37">
        <v>158246.78339053443</v>
      </c>
      <c r="Y76" s="37">
        <v>163134.42636929505</v>
      </c>
      <c r="Z76" s="42">
        <v>167566.12622232</v>
      </c>
      <c r="AA76" s="41">
        <v>15800</v>
      </c>
      <c r="AB76" s="37">
        <v>3842</v>
      </c>
      <c r="AC76" s="37">
        <v>-8305</v>
      </c>
      <c r="AD76" s="37">
        <v>10940</v>
      </c>
      <c r="AE76" s="37">
        <v>12955</v>
      </c>
      <c r="AF76" s="37">
        <v>10028</v>
      </c>
      <c r="AG76" s="37">
        <v>9853</v>
      </c>
      <c r="AH76" s="37">
        <v>35561</v>
      </c>
      <c r="AI76" s="37">
        <v>1495686</v>
      </c>
      <c r="AJ76" s="37">
        <v>275820</v>
      </c>
      <c r="AK76" s="37">
        <v>1274467</v>
      </c>
      <c r="AL76" s="42">
        <v>25699</v>
      </c>
    </row>
    <row r="77" spans="1:38" ht="14.25">
      <c r="A77" s="6">
        <v>216</v>
      </c>
      <c r="B77" s="11" t="s">
        <v>77</v>
      </c>
      <c r="C77" s="41">
        <v>306547.83233588975</v>
      </c>
      <c r="D77" s="37">
        <v>310025.64677870966</v>
      </c>
      <c r="E77" s="37">
        <v>279333.9973731057</v>
      </c>
      <c r="F77" s="37">
        <v>291173.4330894094</v>
      </c>
      <c r="G77" s="37">
        <v>312973.5129474115</v>
      </c>
      <c r="H77" s="37">
        <v>274333.6115288908</v>
      </c>
      <c r="I77" s="37">
        <v>312802.0159836192</v>
      </c>
      <c r="J77" s="37">
        <v>116270.62040513726</v>
      </c>
      <c r="K77" s="37">
        <v>263674.3950104236</v>
      </c>
      <c r="L77" s="37">
        <v>272574.23469064716</v>
      </c>
      <c r="M77" s="37">
        <v>265721.38033988985</v>
      </c>
      <c r="N77" s="42">
        <v>253199.31951686635</v>
      </c>
      <c r="O77" s="41">
        <v>52608.65952534927</v>
      </c>
      <c r="P77" s="37">
        <v>114766.96207312554</v>
      </c>
      <c r="Q77" s="37">
        <v>34120.5439636346</v>
      </c>
      <c r="R77" s="37">
        <v>32010.40579285874</v>
      </c>
      <c r="S77" s="37">
        <v>50982.78378637023</v>
      </c>
      <c r="T77" s="37">
        <v>11159.549548007082</v>
      </c>
      <c r="U77" s="37">
        <v>35123.401135944754</v>
      </c>
      <c r="V77" s="37">
        <v>35940.02642759627</v>
      </c>
      <c r="W77" s="37">
        <v>31364.20504644817</v>
      </c>
      <c r="X77" s="37">
        <v>35241.847024058545</v>
      </c>
      <c r="Y77" s="37">
        <v>36330.33402186755</v>
      </c>
      <c r="Z77" s="42">
        <v>37317.28165473924</v>
      </c>
      <c r="AA77" s="41">
        <v>1955</v>
      </c>
      <c r="AB77" s="37">
        <v>447</v>
      </c>
      <c r="AC77" s="37">
        <v>1019</v>
      </c>
      <c r="AD77" s="37">
        <v>3854</v>
      </c>
      <c r="AE77" s="37">
        <v>1594</v>
      </c>
      <c r="AF77" s="37">
        <v>1238</v>
      </c>
      <c r="AG77" s="37">
        <v>1178</v>
      </c>
      <c r="AH77" s="37">
        <v>4397</v>
      </c>
      <c r="AI77" s="37">
        <v>206308</v>
      </c>
      <c r="AJ77" s="37">
        <v>37799</v>
      </c>
      <c r="AK77" s="37">
        <v>174670</v>
      </c>
      <c r="AL77" s="42">
        <v>3518</v>
      </c>
    </row>
    <row r="78" spans="1:38" ht="14.25">
      <c r="A78" s="6">
        <v>217</v>
      </c>
      <c r="B78" s="11" t="s">
        <v>78</v>
      </c>
      <c r="C78" s="41">
        <v>1390874.3717718332</v>
      </c>
      <c r="D78" s="37">
        <v>1406653.974391877</v>
      </c>
      <c r="E78" s="37">
        <v>1267399.2673519442</v>
      </c>
      <c r="F78" s="37">
        <v>1321117.3693152408</v>
      </c>
      <c r="G78" s="37">
        <v>1420029.0861133263</v>
      </c>
      <c r="H78" s="37">
        <v>1244711.4262189865</v>
      </c>
      <c r="I78" s="37">
        <v>1419250.966986018</v>
      </c>
      <c r="J78" s="37">
        <v>527545.1627866009</v>
      </c>
      <c r="K78" s="37">
        <v>1196348.2361558506</v>
      </c>
      <c r="L78" s="37">
        <v>1236728.749793075</v>
      </c>
      <c r="M78" s="37">
        <v>1205635.8550323327</v>
      </c>
      <c r="N78" s="42">
        <v>1148820.5340829163</v>
      </c>
      <c r="O78" s="41">
        <v>111667.96760191255</v>
      </c>
      <c r="P78" s="37">
        <v>243606.15758279245</v>
      </c>
      <c r="Q78" s="37">
        <v>72424.80291775662</v>
      </c>
      <c r="R78" s="37">
        <v>67945.79046969724</v>
      </c>
      <c r="S78" s="37">
        <v>108216.8582031345</v>
      </c>
      <c r="T78" s="37">
        <v>23687.435274383555</v>
      </c>
      <c r="U78" s="37">
        <v>74553.48331443004</v>
      </c>
      <c r="V78" s="37">
        <v>76286.86499405834</v>
      </c>
      <c r="W78" s="37">
        <v>66574.15460849958</v>
      </c>
      <c r="X78" s="37">
        <v>74804.89841825143</v>
      </c>
      <c r="Y78" s="37">
        <v>77115.33802844281</v>
      </c>
      <c r="Z78" s="42">
        <v>79210.24858664087</v>
      </c>
      <c r="AA78" s="41">
        <v>6553</v>
      </c>
      <c r="AB78" s="37">
        <v>1603</v>
      </c>
      <c r="AC78" s="37">
        <v>5937</v>
      </c>
      <c r="AD78" s="37">
        <v>15818</v>
      </c>
      <c r="AE78" s="37">
        <v>5368</v>
      </c>
      <c r="AF78" s="37">
        <v>4170</v>
      </c>
      <c r="AG78" s="37">
        <v>4084</v>
      </c>
      <c r="AH78" s="37">
        <v>14741</v>
      </c>
      <c r="AI78" s="37">
        <v>609164</v>
      </c>
      <c r="AJ78" s="37">
        <v>112443</v>
      </c>
      <c r="AK78" s="37">
        <v>519587</v>
      </c>
      <c r="AL78" s="42">
        <v>10468</v>
      </c>
    </row>
    <row r="79" spans="1:38" ht="14.25">
      <c r="A79" s="6">
        <v>218</v>
      </c>
      <c r="B79" s="11" t="s">
        <v>79</v>
      </c>
      <c r="C79" s="41">
        <v>330088.1862184734</v>
      </c>
      <c r="D79" s="37">
        <v>333833.06822493626</v>
      </c>
      <c r="E79" s="37">
        <v>300784.5524120811</v>
      </c>
      <c r="F79" s="37">
        <v>313533.1594782788</v>
      </c>
      <c r="G79" s="37">
        <v>337007.30628568813</v>
      </c>
      <c r="H79" s="37">
        <v>295400.17803522735</v>
      </c>
      <c r="I79" s="37">
        <v>336822.6397646796</v>
      </c>
      <c r="J79" s="37">
        <v>125199.24837692293</v>
      </c>
      <c r="K79" s="37">
        <v>283922.42130056035</v>
      </c>
      <c r="L79" s="37">
        <v>293505.6955168375</v>
      </c>
      <c r="M79" s="37">
        <v>286126.59827832796</v>
      </c>
      <c r="N79" s="42">
        <v>272642.94610798673</v>
      </c>
      <c r="O79" s="41">
        <v>27554.154593774365</v>
      </c>
      <c r="P79" s="37">
        <v>60110.00173264244</v>
      </c>
      <c r="Q79" s="37">
        <v>17870.87433285862</v>
      </c>
      <c r="R79" s="37">
        <v>16765.674658577504</v>
      </c>
      <c r="S79" s="37">
        <v>26702.59076633054</v>
      </c>
      <c r="T79" s="37">
        <v>5844.892384960089</v>
      </c>
      <c r="U79" s="37">
        <v>18396.12781414139</v>
      </c>
      <c r="V79" s="37">
        <v>18823.84104109616</v>
      </c>
      <c r="W79" s="37">
        <v>16427.22248310191</v>
      </c>
      <c r="X79" s="37">
        <v>18458.16467920372</v>
      </c>
      <c r="Y79" s="37">
        <v>19028.26738247619</v>
      </c>
      <c r="Z79" s="42">
        <v>19545.188130837072</v>
      </c>
      <c r="AA79" s="41">
        <v>1169</v>
      </c>
      <c r="AB79" s="37">
        <v>274</v>
      </c>
      <c r="AC79" s="37">
        <v>-712</v>
      </c>
      <c r="AD79" s="37">
        <v>-3709</v>
      </c>
      <c r="AE79" s="37">
        <v>955</v>
      </c>
      <c r="AF79" s="37">
        <v>746</v>
      </c>
      <c r="AG79" s="37">
        <v>715</v>
      </c>
      <c r="AH79" s="37">
        <v>2634</v>
      </c>
      <c r="AI79" s="37">
        <v>109483</v>
      </c>
      <c r="AJ79" s="37">
        <v>20197</v>
      </c>
      <c r="AK79" s="37">
        <v>93345</v>
      </c>
      <c r="AL79" s="42">
        <v>1875</v>
      </c>
    </row>
    <row r="80" spans="1:38" ht="14.25">
      <c r="A80" s="6">
        <v>224</v>
      </c>
      <c r="B80" s="11" t="s">
        <v>80</v>
      </c>
      <c r="C80" s="41">
        <v>2660828.5619637095</v>
      </c>
      <c r="D80" s="37">
        <v>2691015.9161920883</v>
      </c>
      <c r="E80" s="37">
        <v>2424613.0624190904</v>
      </c>
      <c r="F80" s="37">
        <v>2527379.1086554118</v>
      </c>
      <c r="G80" s="37">
        <v>2716603.330850215</v>
      </c>
      <c r="H80" s="37">
        <v>2381209.821320496</v>
      </c>
      <c r="I80" s="37">
        <v>2715114.740909548</v>
      </c>
      <c r="J80" s="37">
        <v>1009226.4731862169</v>
      </c>
      <c r="K80" s="37">
        <v>2288688.0522237383</v>
      </c>
      <c r="L80" s="37">
        <v>2365938.4683744195</v>
      </c>
      <c r="M80" s="37">
        <v>2306455.840660084</v>
      </c>
      <c r="N80" s="42">
        <v>2197764.623244984</v>
      </c>
      <c r="O80" s="41">
        <v>118414.36513756978</v>
      </c>
      <c r="P80" s="37">
        <v>258323.5740136735</v>
      </c>
      <c r="Q80" s="37">
        <v>76800.33264591159</v>
      </c>
      <c r="R80" s="37">
        <v>72050.72157238526</v>
      </c>
      <c r="S80" s="37">
        <v>114754.7576668451</v>
      </c>
      <c r="T80" s="37">
        <v>25118.50685554489</v>
      </c>
      <c r="U80" s="37">
        <v>79057.61683551436</v>
      </c>
      <c r="V80" s="37">
        <v>80895.72041653418</v>
      </c>
      <c r="W80" s="37">
        <v>70596.21860979294</v>
      </c>
      <c r="X80" s="37">
        <v>79324.22113166435</v>
      </c>
      <c r="Y80" s="37">
        <v>81774.24548067758</v>
      </c>
      <c r="Z80" s="42">
        <v>83995.71963388646</v>
      </c>
      <c r="AA80" s="41">
        <v>10301</v>
      </c>
      <c r="AB80" s="37">
        <v>2380</v>
      </c>
      <c r="AC80" s="37">
        <v>-95451</v>
      </c>
      <c r="AD80" s="37">
        <v>-12402</v>
      </c>
      <c r="AE80" s="37">
        <v>8428</v>
      </c>
      <c r="AF80" s="37">
        <v>6705</v>
      </c>
      <c r="AG80" s="37">
        <v>6218</v>
      </c>
      <c r="AH80" s="37">
        <v>23406</v>
      </c>
      <c r="AI80" s="37">
        <v>1070559</v>
      </c>
      <c r="AJ80" s="37">
        <v>196350</v>
      </c>
      <c r="AK80" s="37">
        <v>907397</v>
      </c>
      <c r="AL80" s="42">
        <v>18261</v>
      </c>
    </row>
    <row r="81" spans="1:38" ht="14.25">
      <c r="A81" s="6">
        <v>226</v>
      </c>
      <c r="B81" s="11" t="s">
        <v>81</v>
      </c>
      <c r="C81" s="41">
        <v>905486.2275626187</v>
      </c>
      <c r="D81" s="37">
        <v>915759.0553167595</v>
      </c>
      <c r="E81" s="37">
        <v>825101.5366313756</v>
      </c>
      <c r="F81" s="37">
        <v>860073.0642443303</v>
      </c>
      <c r="G81" s="37">
        <v>924466.5127993899</v>
      </c>
      <c r="H81" s="37">
        <v>810331.311443567</v>
      </c>
      <c r="I81" s="37">
        <v>923959.9421360143</v>
      </c>
      <c r="J81" s="37">
        <v>343442.146188965</v>
      </c>
      <c r="K81" s="37">
        <v>778845.9354729276</v>
      </c>
      <c r="L81" s="37">
        <v>805134.4340623671</v>
      </c>
      <c r="M81" s="37">
        <v>784892.3557321435</v>
      </c>
      <c r="N81" s="42">
        <v>747904.4784095422</v>
      </c>
      <c r="O81" s="41">
        <v>118893.37472079432</v>
      </c>
      <c r="P81" s="37">
        <v>259368.54408450576</v>
      </c>
      <c r="Q81" s="37">
        <v>77111.00521751627</v>
      </c>
      <c r="R81" s="37">
        <v>72342.18102556326</v>
      </c>
      <c r="S81" s="37">
        <v>115218.96341231497</v>
      </c>
      <c r="T81" s="37">
        <v>25220.1161956458</v>
      </c>
      <c r="U81" s="37">
        <v>79377.42056918393</v>
      </c>
      <c r="V81" s="37">
        <v>81222.95964360224</v>
      </c>
      <c r="W81" s="37">
        <v>70881.79431012472</v>
      </c>
      <c r="X81" s="37">
        <v>79645.10333256748</v>
      </c>
      <c r="Y81" s="37">
        <v>82105.03851580211</v>
      </c>
      <c r="Z81" s="42">
        <v>84335.49897237914</v>
      </c>
      <c r="AA81" s="41">
        <v>4692</v>
      </c>
      <c r="AB81" s="37">
        <v>1138</v>
      </c>
      <c r="AC81" s="37">
        <v>-786</v>
      </c>
      <c r="AD81" s="37">
        <v>6496</v>
      </c>
      <c r="AE81" s="37">
        <v>3847</v>
      </c>
      <c r="AF81" s="37">
        <v>2990</v>
      </c>
      <c r="AG81" s="37">
        <v>2924</v>
      </c>
      <c r="AH81" s="37">
        <v>10568</v>
      </c>
      <c r="AI81" s="37">
        <v>446540</v>
      </c>
      <c r="AJ81" s="37">
        <v>82315</v>
      </c>
      <c r="AK81" s="37">
        <v>380355</v>
      </c>
      <c r="AL81" s="42">
        <v>7668</v>
      </c>
    </row>
    <row r="82" spans="1:38" ht="14.25">
      <c r="A82" s="6">
        <v>230</v>
      </c>
      <c r="B82" s="11" t="s">
        <v>82</v>
      </c>
      <c r="C82" s="41">
        <v>494634.44707037456</v>
      </c>
      <c r="D82" s="37">
        <v>500246.12212555064</v>
      </c>
      <c r="E82" s="37">
        <v>450723.1915024938</v>
      </c>
      <c r="F82" s="37">
        <v>469826.8749131218</v>
      </c>
      <c r="G82" s="37">
        <v>505002.6918956986</v>
      </c>
      <c r="H82" s="37">
        <v>442654.75054062245</v>
      </c>
      <c r="I82" s="37">
        <v>504725.97062445927</v>
      </c>
      <c r="J82" s="37">
        <v>187610.04961734058</v>
      </c>
      <c r="K82" s="37">
        <v>425455.42595678935</v>
      </c>
      <c r="L82" s="37">
        <v>439815.88398285955</v>
      </c>
      <c r="M82" s="37">
        <v>428758.3671287637</v>
      </c>
      <c r="N82" s="42">
        <v>408553.2246419262</v>
      </c>
      <c r="O82" s="41">
        <v>61848.791743517104</v>
      </c>
      <c r="P82" s="37">
        <v>134924.51623627913</v>
      </c>
      <c r="Q82" s="37">
        <v>40113.44209911886</v>
      </c>
      <c r="R82" s="37">
        <v>37632.681375468856</v>
      </c>
      <c r="S82" s="37">
        <v>59937.34881970534</v>
      </c>
      <c r="T82" s="37">
        <v>13119.601643025673</v>
      </c>
      <c r="U82" s="37">
        <v>41292.44009979624</v>
      </c>
      <c r="V82" s="37">
        <v>42252.49663899596</v>
      </c>
      <c r="W82" s="37">
        <v>36872.982577783376</v>
      </c>
      <c r="X82" s="37">
        <v>41431.689704954784</v>
      </c>
      <c r="Y82" s="37">
        <v>42711.35746783661</v>
      </c>
      <c r="Z82" s="42">
        <v>43871.65159351807</v>
      </c>
      <c r="AA82" s="41">
        <v>2061</v>
      </c>
      <c r="AB82" s="37">
        <v>498</v>
      </c>
      <c r="AC82" s="37">
        <v>1596</v>
      </c>
      <c r="AD82" s="37">
        <v>5052</v>
      </c>
      <c r="AE82" s="37">
        <v>1692</v>
      </c>
      <c r="AF82" s="37">
        <v>1319</v>
      </c>
      <c r="AG82" s="37">
        <v>1284</v>
      </c>
      <c r="AH82" s="37">
        <v>4653</v>
      </c>
      <c r="AI82" s="37">
        <v>189191</v>
      </c>
      <c r="AJ82" s="37">
        <v>34954</v>
      </c>
      <c r="AK82" s="37">
        <v>161529</v>
      </c>
      <c r="AL82" s="42">
        <v>3250</v>
      </c>
    </row>
    <row r="83" spans="1:38" ht="14.25">
      <c r="A83" s="6">
        <v>231</v>
      </c>
      <c r="B83" s="11" t="s">
        <v>83</v>
      </c>
      <c r="C83" s="41">
        <v>450507.054854488</v>
      </c>
      <c r="D83" s="37">
        <v>455618.10042941954</v>
      </c>
      <c r="E83" s="37">
        <v>410513.21589317895</v>
      </c>
      <c r="F83" s="37">
        <v>427912.6190305227</v>
      </c>
      <c r="G83" s="37">
        <v>459950.3264825201</v>
      </c>
      <c r="H83" s="37">
        <v>403164.57772911916</v>
      </c>
      <c r="I83" s="37">
        <v>459698.2921050925</v>
      </c>
      <c r="J83" s="37">
        <v>170872.9576251841</v>
      </c>
      <c r="K83" s="37">
        <v>387499.64151280536</v>
      </c>
      <c r="L83" s="37">
        <v>400578.97250158695</v>
      </c>
      <c r="M83" s="37">
        <v>390507.9202700915</v>
      </c>
      <c r="N83" s="42">
        <v>372105.3215659916</v>
      </c>
      <c r="O83" s="41">
        <v>99026.92960579458</v>
      </c>
      <c r="P83" s="37">
        <v>216029.45174472863</v>
      </c>
      <c r="Q83" s="37">
        <v>64226.169905929186</v>
      </c>
      <c r="R83" s="37">
        <v>60254.190654200975</v>
      </c>
      <c r="S83" s="37">
        <v>95966.49271566498</v>
      </c>
      <c r="T83" s="37">
        <v>21005.970072101685</v>
      </c>
      <c r="U83" s="37">
        <v>66113.87941046755</v>
      </c>
      <c r="V83" s="37">
        <v>67651.03880590358</v>
      </c>
      <c r="W83" s="37">
        <v>59037.826724700404</v>
      </c>
      <c r="X83" s="37">
        <v>66336.83382006788</v>
      </c>
      <c r="Y83" s="37">
        <v>68385.72703045119</v>
      </c>
      <c r="Z83" s="42">
        <v>70243.48950998935</v>
      </c>
      <c r="AA83" s="41">
        <v>3162</v>
      </c>
      <c r="AB83" s="37">
        <v>747</v>
      </c>
      <c r="AC83" s="37">
        <v>1833</v>
      </c>
      <c r="AD83" s="37">
        <v>11927</v>
      </c>
      <c r="AE83" s="37">
        <v>2579</v>
      </c>
      <c r="AF83" s="37">
        <v>2095</v>
      </c>
      <c r="AG83" s="37">
        <v>1890</v>
      </c>
      <c r="AH83" s="37">
        <v>7209</v>
      </c>
      <c r="AI83" s="37">
        <v>275917</v>
      </c>
      <c r="AJ83" s="37">
        <v>51119</v>
      </c>
      <c r="AK83" s="37">
        <v>236354</v>
      </c>
      <c r="AL83" s="42">
        <v>4711</v>
      </c>
    </row>
    <row r="84" spans="1:38" ht="14.25">
      <c r="A84" s="6">
        <v>232</v>
      </c>
      <c r="B84" s="11" t="s">
        <v>84</v>
      </c>
      <c r="C84" s="41">
        <v>3638919.0899588773</v>
      </c>
      <c r="D84" s="37">
        <v>3680202.9746658006</v>
      </c>
      <c r="E84" s="37">
        <v>3315873.4405981684</v>
      </c>
      <c r="F84" s="37">
        <v>3456415.1247918177</v>
      </c>
      <c r="G84" s="37">
        <v>3715196.0339681385</v>
      </c>
      <c r="H84" s="37">
        <v>3256515.65826769</v>
      </c>
      <c r="I84" s="37">
        <v>3713160.255177408</v>
      </c>
      <c r="J84" s="37">
        <v>1380206.7265314043</v>
      </c>
      <c r="K84" s="37">
        <v>3129983.931791299</v>
      </c>
      <c r="L84" s="37">
        <v>3235630.728453209</v>
      </c>
      <c r="M84" s="37">
        <v>3154282.9585875436</v>
      </c>
      <c r="N84" s="42">
        <v>3005638.0772086466</v>
      </c>
      <c r="O84" s="41">
        <v>363346.82512960077</v>
      </c>
      <c r="P84" s="37">
        <v>792649.1888459236</v>
      </c>
      <c r="Q84" s="37">
        <v>235656.85635665865</v>
      </c>
      <c r="R84" s="37">
        <v>221082.9817920206</v>
      </c>
      <c r="S84" s="37">
        <v>352117.55616241443</v>
      </c>
      <c r="T84" s="37">
        <v>77074.51462797797</v>
      </c>
      <c r="U84" s="37">
        <v>242583.1869817864</v>
      </c>
      <c r="V84" s="37">
        <v>248223.2890052782</v>
      </c>
      <c r="W84" s="37">
        <v>216619.9334702605</v>
      </c>
      <c r="X84" s="37">
        <v>243401.24503124238</v>
      </c>
      <c r="Y84" s="37">
        <v>250918.98637681274</v>
      </c>
      <c r="Z84" s="42">
        <v>257735.43622002372</v>
      </c>
      <c r="AA84" s="41">
        <v>17100</v>
      </c>
      <c r="AB84" s="37">
        <v>4078</v>
      </c>
      <c r="AC84" s="37">
        <v>17193</v>
      </c>
      <c r="AD84" s="37">
        <v>-17556</v>
      </c>
      <c r="AE84" s="37">
        <v>13938</v>
      </c>
      <c r="AF84" s="37">
        <v>10730</v>
      </c>
      <c r="AG84" s="37">
        <v>10490</v>
      </c>
      <c r="AH84" s="37">
        <v>38247</v>
      </c>
      <c r="AI84" s="37">
        <v>1596962</v>
      </c>
      <c r="AJ84" s="37">
        <v>294610</v>
      </c>
      <c r="AK84" s="37">
        <v>1361460</v>
      </c>
      <c r="AL84" s="42">
        <v>27380</v>
      </c>
    </row>
    <row r="85" spans="1:38" ht="14.25">
      <c r="A85" s="6">
        <v>233</v>
      </c>
      <c r="B85" s="11" t="s">
        <v>85</v>
      </c>
      <c r="C85" s="41">
        <v>4466750.823040798</v>
      </c>
      <c r="D85" s="37">
        <v>4517426.53784353</v>
      </c>
      <c r="E85" s="37">
        <v>4070214.273452936</v>
      </c>
      <c r="F85" s="37">
        <v>4242728.327221199</v>
      </c>
      <c r="G85" s="37">
        <v>4560380.303117052</v>
      </c>
      <c r="H85" s="37">
        <v>3997352.9603750636</v>
      </c>
      <c r="I85" s="37">
        <v>4557881.3971605785</v>
      </c>
      <c r="J85" s="37">
        <v>1694195.2759302119</v>
      </c>
      <c r="K85" s="37">
        <v>3842036.043618451</v>
      </c>
      <c r="L85" s="37">
        <v>3971716.83735837</v>
      </c>
      <c r="M85" s="37">
        <v>3871862.9497018293</v>
      </c>
      <c r="N85" s="42">
        <v>3689402.2711799843</v>
      </c>
      <c r="O85" s="41">
        <v>369465.4046456505</v>
      </c>
      <c r="P85" s="37">
        <v>805997.0062888204</v>
      </c>
      <c r="Q85" s="37">
        <v>239625.20041362464</v>
      </c>
      <c r="R85" s="37">
        <v>224805.90906201216</v>
      </c>
      <c r="S85" s="37">
        <v>358047.0403834706</v>
      </c>
      <c r="T85" s="37">
        <v>78372.41105584412</v>
      </c>
      <c r="U85" s="37">
        <v>246668.1669957865</v>
      </c>
      <c r="V85" s="37">
        <v>252403.24552745902</v>
      </c>
      <c r="W85" s="37">
        <v>220267.70523000113</v>
      </c>
      <c r="X85" s="37">
        <v>247500.00073523936</v>
      </c>
      <c r="Y85" s="37">
        <v>255144.33709973568</v>
      </c>
      <c r="Z85" s="42">
        <v>262075.5725623558</v>
      </c>
      <c r="AA85" s="41">
        <v>19590</v>
      </c>
      <c r="AB85" s="37">
        <v>4813</v>
      </c>
      <c r="AC85" s="37">
        <v>21933</v>
      </c>
      <c r="AD85" s="37">
        <v>-17224</v>
      </c>
      <c r="AE85" s="37">
        <v>16061</v>
      </c>
      <c r="AF85" s="37">
        <v>12467</v>
      </c>
      <c r="AG85" s="37">
        <v>12289</v>
      </c>
      <c r="AH85" s="37">
        <v>44140</v>
      </c>
      <c r="AI85" s="37">
        <v>1887438</v>
      </c>
      <c r="AJ85" s="37">
        <v>347731</v>
      </c>
      <c r="AK85" s="37">
        <v>1606625</v>
      </c>
      <c r="AL85" s="42">
        <v>32450</v>
      </c>
    </row>
    <row r="86" spans="1:38" ht="14.25">
      <c r="A86" s="6">
        <v>235</v>
      </c>
      <c r="B86" s="11" t="s">
        <v>86</v>
      </c>
      <c r="C86" s="41">
        <v>5413980.925074762</v>
      </c>
      <c r="D86" s="37">
        <v>5475403.055875366</v>
      </c>
      <c r="E86" s="37">
        <v>4933353.865134545</v>
      </c>
      <c r="F86" s="37">
        <v>5142451.6709917495</v>
      </c>
      <c r="G86" s="37">
        <v>5527465.701647193</v>
      </c>
      <c r="H86" s="37">
        <v>4845041.403838357</v>
      </c>
      <c r="I86" s="37">
        <v>5524436.871583041</v>
      </c>
      <c r="J86" s="37">
        <v>2053470.4689422885</v>
      </c>
      <c r="K86" s="37">
        <v>4656787.601919475</v>
      </c>
      <c r="L86" s="37">
        <v>4813968.821886995</v>
      </c>
      <c r="M86" s="37">
        <v>4692939.674642322</v>
      </c>
      <c r="N86" s="42">
        <v>4471785.9384639105</v>
      </c>
      <c r="O86" s="41">
        <v>148135.0626426444</v>
      </c>
      <c r="P86" s="37">
        <v>323159.93734485056</v>
      </c>
      <c r="Q86" s="37">
        <v>96076.36771316416</v>
      </c>
      <c r="R86" s="37">
        <v>90134.6567299771</v>
      </c>
      <c r="S86" s="37">
        <v>143556.93412509942</v>
      </c>
      <c r="T86" s="37">
        <v>31422.974587694516</v>
      </c>
      <c r="U86" s="37">
        <v>98900.20529773917</v>
      </c>
      <c r="V86" s="37">
        <v>101199.6525717393</v>
      </c>
      <c r="W86" s="37">
        <v>88315.08959192583</v>
      </c>
      <c r="X86" s="37">
        <v>99233.72432699794</v>
      </c>
      <c r="Y86" s="37">
        <v>102298.67772176076</v>
      </c>
      <c r="Z86" s="42">
        <v>105077.7173464068</v>
      </c>
      <c r="AA86" s="41">
        <v>19013</v>
      </c>
      <c r="AB86" s="37">
        <v>4700</v>
      </c>
      <c r="AC86" s="37">
        <v>24652</v>
      </c>
      <c r="AD86" s="37">
        <v>57507</v>
      </c>
      <c r="AE86" s="37">
        <v>15649</v>
      </c>
      <c r="AF86" s="37">
        <v>12270</v>
      </c>
      <c r="AG86" s="37">
        <v>11952</v>
      </c>
      <c r="AH86" s="37">
        <v>43070</v>
      </c>
      <c r="AI86" s="37">
        <v>1853738</v>
      </c>
      <c r="AJ86" s="37">
        <v>341333</v>
      </c>
      <c r="AK86" s="37">
        <v>1577064</v>
      </c>
      <c r="AL86" s="42">
        <v>31861</v>
      </c>
    </row>
    <row r="87" spans="1:38" ht="14.25">
      <c r="A87" s="6">
        <v>236</v>
      </c>
      <c r="B87" s="11" t="s">
        <v>87</v>
      </c>
      <c r="C87" s="41">
        <v>1156731.9703688687</v>
      </c>
      <c r="D87" s="37">
        <v>1169855.2050770249</v>
      </c>
      <c r="E87" s="37">
        <v>1054042.8966999275</v>
      </c>
      <c r="F87" s="37">
        <v>1098717.9925889424</v>
      </c>
      <c r="G87" s="37">
        <v>1180978.7253959351</v>
      </c>
      <c r="H87" s="37">
        <v>1035174.3693118573</v>
      </c>
      <c r="I87" s="37">
        <v>1180331.5963024814</v>
      </c>
      <c r="J87" s="37">
        <v>438737.2202647901</v>
      </c>
      <c r="K87" s="37">
        <v>994952.7294064577</v>
      </c>
      <c r="L87" s="37">
        <v>1028535.5116131572</v>
      </c>
      <c r="M87" s="37">
        <v>1002676.853095172</v>
      </c>
      <c r="N87" s="42">
        <v>955425.9298753865</v>
      </c>
      <c r="O87" s="41">
        <v>146416.39784252204</v>
      </c>
      <c r="P87" s="37">
        <v>319410.631817744</v>
      </c>
      <c r="Q87" s="37">
        <v>94961.68852535725</v>
      </c>
      <c r="R87" s="37">
        <v>89088.91334532936</v>
      </c>
      <c r="S87" s="37">
        <v>141891.3848277701</v>
      </c>
      <c r="T87" s="37">
        <v>31058.404853996213</v>
      </c>
      <c r="U87" s="37">
        <v>97752.76391189964</v>
      </c>
      <c r="V87" s="37">
        <v>100025.53297063419</v>
      </c>
      <c r="W87" s="37">
        <v>87290.4568473645</v>
      </c>
      <c r="X87" s="37">
        <v>98082.41344932081</v>
      </c>
      <c r="Y87" s="37">
        <v>101111.80721748597</v>
      </c>
      <c r="Z87" s="42">
        <v>103858.60439057587</v>
      </c>
      <c r="AA87" s="41">
        <v>4510</v>
      </c>
      <c r="AB87" s="37">
        <v>1074</v>
      </c>
      <c r="AC87" s="37">
        <v>17125</v>
      </c>
      <c r="AD87" s="37">
        <v>9506</v>
      </c>
      <c r="AE87" s="37">
        <v>3698</v>
      </c>
      <c r="AF87" s="37">
        <v>2868</v>
      </c>
      <c r="AG87" s="37">
        <v>2794</v>
      </c>
      <c r="AH87" s="37">
        <v>10161</v>
      </c>
      <c r="AI87" s="37">
        <v>423756</v>
      </c>
      <c r="AJ87" s="37">
        <v>78172</v>
      </c>
      <c r="AK87" s="37">
        <v>361246</v>
      </c>
      <c r="AL87" s="42">
        <v>7269</v>
      </c>
    </row>
    <row r="88" spans="1:38" ht="14.25">
      <c r="A88" s="6">
        <v>239</v>
      </c>
      <c r="B88" s="11" t="s">
        <v>88</v>
      </c>
      <c r="C88" s="41">
        <v>535156.0361071845</v>
      </c>
      <c r="D88" s="37">
        <v>541227.4324610706</v>
      </c>
      <c r="E88" s="37">
        <v>487647.46971157874</v>
      </c>
      <c r="F88" s="37">
        <v>508316.17070810223</v>
      </c>
      <c r="G88" s="37">
        <v>546373.6713426047</v>
      </c>
      <c r="H88" s="37">
        <v>478918.0435499075</v>
      </c>
      <c r="I88" s="37">
        <v>546074.2804297799</v>
      </c>
      <c r="J88" s="37">
        <v>202979.49542685933</v>
      </c>
      <c r="K88" s="37">
        <v>460309.71082556853</v>
      </c>
      <c r="L88" s="37">
        <v>475846.6105288396</v>
      </c>
      <c r="M88" s="37">
        <v>463883.2365182454</v>
      </c>
      <c r="N88" s="42">
        <v>442022.8423902594</v>
      </c>
      <c r="O88" s="41">
        <v>91659.66674595354</v>
      </c>
      <c r="P88" s="37">
        <v>199957.60378573032</v>
      </c>
      <c r="Q88" s="37">
        <v>59447.96383550585</v>
      </c>
      <c r="R88" s="37">
        <v>55771.48617448438</v>
      </c>
      <c r="S88" s="37">
        <v>88826.91583099548</v>
      </c>
      <c r="T88" s="37">
        <v>19443.198169921336</v>
      </c>
      <c r="U88" s="37">
        <v>61195.23424758404</v>
      </c>
      <c r="V88" s="37">
        <v>62618.034272607074</v>
      </c>
      <c r="W88" s="37">
        <v>54645.61553643021</v>
      </c>
      <c r="X88" s="37">
        <v>61401.60161618629</v>
      </c>
      <c r="Y88" s="37">
        <v>63298.06422094822</v>
      </c>
      <c r="Z88" s="42">
        <v>65017.61556365327</v>
      </c>
      <c r="AA88" s="41">
        <v>2728</v>
      </c>
      <c r="AB88" s="37">
        <v>663</v>
      </c>
      <c r="AC88" s="37">
        <v>4413</v>
      </c>
      <c r="AD88" s="37">
        <v>4736</v>
      </c>
      <c r="AE88" s="37">
        <v>2241</v>
      </c>
      <c r="AF88" s="37">
        <v>1759</v>
      </c>
      <c r="AG88" s="37">
        <v>1699</v>
      </c>
      <c r="AH88" s="37">
        <v>6176</v>
      </c>
      <c r="AI88" s="37">
        <v>247870</v>
      </c>
      <c r="AJ88" s="37">
        <v>45827</v>
      </c>
      <c r="AK88" s="37">
        <v>211782</v>
      </c>
      <c r="AL88" s="42">
        <v>4260</v>
      </c>
    </row>
    <row r="89" spans="1:38" ht="14.25">
      <c r="A89" s="6">
        <v>240</v>
      </c>
      <c r="B89" s="11" t="s">
        <v>89</v>
      </c>
      <c r="C89" s="41">
        <v>6969143.798744396</v>
      </c>
      <c r="D89" s="37">
        <v>7048209.400913798</v>
      </c>
      <c r="E89" s="37">
        <v>6350456.895216958</v>
      </c>
      <c r="F89" s="37">
        <v>6619617.924261529</v>
      </c>
      <c r="G89" s="37">
        <v>7115227.011420423</v>
      </c>
      <c r="H89" s="37">
        <v>6236776.730748023</v>
      </c>
      <c r="I89" s="37">
        <v>7111328.151680952</v>
      </c>
      <c r="J89" s="37">
        <v>2643328.667497342</v>
      </c>
      <c r="K89" s="37">
        <v>5994447.133656781</v>
      </c>
      <c r="L89" s="37">
        <v>6196778.567693112</v>
      </c>
      <c r="M89" s="37">
        <v>6040983.868254661</v>
      </c>
      <c r="N89" s="42">
        <v>5756303.849912031</v>
      </c>
      <c r="O89" s="41">
        <v>621330.5321477512</v>
      </c>
      <c r="P89" s="37">
        <v>1355446.3896483865</v>
      </c>
      <c r="Q89" s="37">
        <v>402978.06348554883</v>
      </c>
      <c r="R89" s="37">
        <v>378056.438711557</v>
      </c>
      <c r="S89" s="37">
        <v>602128.2516254885</v>
      </c>
      <c r="T89" s="37">
        <v>131799.00270698644</v>
      </c>
      <c r="U89" s="37">
        <v>414822.2310838398</v>
      </c>
      <c r="V89" s="37">
        <v>424466.9213611631</v>
      </c>
      <c r="W89" s="37">
        <v>370424.53443450376</v>
      </c>
      <c r="X89" s="37">
        <v>416221.1271468917</v>
      </c>
      <c r="Y89" s="37">
        <v>429076.61922151304</v>
      </c>
      <c r="Z89" s="42">
        <v>440732.88842637</v>
      </c>
      <c r="AA89" s="41">
        <v>32354</v>
      </c>
      <c r="AB89" s="37">
        <v>7394</v>
      </c>
      <c r="AC89" s="37">
        <v>15561</v>
      </c>
      <c r="AD89" s="37">
        <v>73819</v>
      </c>
      <c r="AE89" s="37">
        <v>26435</v>
      </c>
      <c r="AF89" s="37">
        <v>21205</v>
      </c>
      <c r="AG89" s="37">
        <v>19286</v>
      </c>
      <c r="AH89" s="37">
        <v>73686</v>
      </c>
      <c r="AI89" s="37">
        <v>3144563</v>
      </c>
      <c r="AJ89" s="37">
        <v>578854</v>
      </c>
      <c r="AK89" s="37">
        <v>2675765</v>
      </c>
      <c r="AL89" s="42">
        <v>53576</v>
      </c>
    </row>
    <row r="90" spans="1:38" ht="14.25">
      <c r="A90" s="6">
        <v>320</v>
      </c>
      <c r="B90" s="11" t="s">
        <v>90</v>
      </c>
      <c r="C90" s="41">
        <v>2223765.1417273358</v>
      </c>
      <c r="D90" s="37">
        <v>2248993.969699816</v>
      </c>
      <c r="E90" s="37">
        <v>2026350.0202377469</v>
      </c>
      <c r="F90" s="37">
        <v>2112235.8809956517</v>
      </c>
      <c r="G90" s="37">
        <v>2270378.4367778725</v>
      </c>
      <c r="H90" s="37">
        <v>1990076.1257175342</v>
      </c>
      <c r="I90" s="37">
        <v>2269134.3602267927</v>
      </c>
      <c r="J90" s="37">
        <v>843452.5558172868</v>
      </c>
      <c r="K90" s="37">
        <v>1912751.8336118928</v>
      </c>
      <c r="L90" s="37">
        <v>1977313.2206458005</v>
      </c>
      <c r="M90" s="37">
        <v>1927601.1136952257</v>
      </c>
      <c r="N90" s="42">
        <v>1836763.3408470468</v>
      </c>
      <c r="O90" s="41">
        <v>108502.41575263512</v>
      </c>
      <c r="P90" s="37">
        <v>236700.4357433778</v>
      </c>
      <c r="Q90" s="37">
        <v>70371.71219054676</v>
      </c>
      <c r="R90" s="37">
        <v>66019.67031822524</v>
      </c>
      <c r="S90" s="37">
        <v>105149.1380416183</v>
      </c>
      <c r="T90" s="37">
        <v>23015.946340289443</v>
      </c>
      <c r="U90" s="37">
        <v>72440.04897829705</v>
      </c>
      <c r="V90" s="37">
        <v>74124.29293562873</v>
      </c>
      <c r="W90" s="37">
        <v>64686.91744675322</v>
      </c>
      <c r="X90" s="37">
        <v>72684.33699308897</v>
      </c>
      <c r="Y90" s="37">
        <v>74929.2805032102</v>
      </c>
      <c r="Z90" s="42">
        <v>76964.80475632913</v>
      </c>
      <c r="AA90" s="41">
        <v>19583</v>
      </c>
      <c r="AB90" s="37">
        <v>4486</v>
      </c>
      <c r="AC90" s="37">
        <v>28515</v>
      </c>
      <c r="AD90" s="37">
        <v>43597</v>
      </c>
      <c r="AE90" s="37">
        <v>15995</v>
      </c>
      <c r="AF90" s="37">
        <v>12720</v>
      </c>
      <c r="AG90" s="37">
        <v>11711</v>
      </c>
      <c r="AH90" s="37">
        <v>44459</v>
      </c>
      <c r="AI90" s="37">
        <v>2070488</v>
      </c>
      <c r="AJ90" s="37">
        <v>379358</v>
      </c>
      <c r="AK90" s="37">
        <v>1753185</v>
      </c>
      <c r="AL90" s="42">
        <v>35265</v>
      </c>
    </row>
    <row r="91" spans="1:38" ht="14.25">
      <c r="A91" s="6">
        <v>241</v>
      </c>
      <c r="B91" s="11" t="s">
        <v>91</v>
      </c>
      <c r="C91" s="41">
        <v>2882431.6487579644</v>
      </c>
      <c r="D91" s="37">
        <v>2915133.1111760954</v>
      </c>
      <c r="E91" s="37">
        <v>2626543.298208956</v>
      </c>
      <c r="F91" s="37">
        <v>2737868.059346775</v>
      </c>
      <c r="G91" s="37">
        <v>2942851.535006471</v>
      </c>
      <c r="H91" s="37">
        <v>2579525.2837492307</v>
      </c>
      <c r="I91" s="37">
        <v>2941238.970101562</v>
      </c>
      <c r="J91" s="37">
        <v>1093278.375262723</v>
      </c>
      <c r="K91" s="37">
        <v>2479297.978895454</v>
      </c>
      <c r="L91" s="37">
        <v>2562982.0792450523</v>
      </c>
      <c r="M91" s="37">
        <v>2498545.5307480856</v>
      </c>
      <c r="N91" s="42">
        <v>2380802.1295016324</v>
      </c>
      <c r="O91" s="41">
        <v>76944.2349957934</v>
      </c>
      <c r="P91" s="37">
        <v>167855.5617873682</v>
      </c>
      <c r="Q91" s="37">
        <v>49903.93552333665</v>
      </c>
      <c r="R91" s="37">
        <v>46817.695182855496</v>
      </c>
      <c r="S91" s="37">
        <v>74566.26593019342</v>
      </c>
      <c r="T91" s="37">
        <v>16321.704651214573</v>
      </c>
      <c r="U91" s="37">
        <v>51370.69173095811</v>
      </c>
      <c r="V91" s="37">
        <v>52565.069403973444</v>
      </c>
      <c r="W91" s="37">
        <v>45872.57659335192</v>
      </c>
      <c r="X91" s="37">
        <v>51543.928006726004</v>
      </c>
      <c r="Y91" s="37">
        <v>53135.92445949488</v>
      </c>
      <c r="Z91" s="42">
        <v>54579.41173473387</v>
      </c>
      <c r="AA91" s="41">
        <v>18009</v>
      </c>
      <c r="AB91" s="37">
        <v>4159</v>
      </c>
      <c r="AC91" s="37">
        <v>23412</v>
      </c>
      <c r="AD91" s="37">
        <v>46784</v>
      </c>
      <c r="AE91" s="37">
        <v>14725</v>
      </c>
      <c r="AF91" s="37">
        <v>11666</v>
      </c>
      <c r="AG91" s="37">
        <v>10861</v>
      </c>
      <c r="AH91" s="37">
        <v>40837</v>
      </c>
      <c r="AI91" s="37">
        <v>1795865</v>
      </c>
      <c r="AJ91" s="37">
        <v>330104</v>
      </c>
      <c r="AK91" s="37">
        <v>1525659</v>
      </c>
      <c r="AL91" s="42">
        <v>30643</v>
      </c>
    </row>
    <row r="92" spans="1:38" ht="14.25">
      <c r="A92" s="6">
        <v>322</v>
      </c>
      <c r="B92" s="11" t="s">
        <v>92</v>
      </c>
      <c r="C92" s="41">
        <v>1741221.8473469357</v>
      </c>
      <c r="D92" s="37">
        <v>1760976.1755465933</v>
      </c>
      <c r="E92" s="37">
        <v>1586644.5873277797</v>
      </c>
      <c r="F92" s="37">
        <v>1653893.7470181321</v>
      </c>
      <c r="G92" s="37">
        <v>1777720.34541035</v>
      </c>
      <c r="H92" s="37">
        <v>1558241.9037701574</v>
      </c>
      <c r="I92" s="37">
        <v>1776746.2257832973</v>
      </c>
      <c r="J92" s="37">
        <v>660428.5631750162</v>
      </c>
      <c r="K92" s="37">
        <v>1497696.505239269</v>
      </c>
      <c r="L92" s="37">
        <v>1548248.470232812</v>
      </c>
      <c r="M92" s="37">
        <v>1509323.5833030925</v>
      </c>
      <c r="N92" s="42">
        <v>1438197.045846566</v>
      </c>
      <c r="O92" s="41">
        <v>76289.33259550526</v>
      </c>
      <c r="P92" s="37">
        <v>166426.87761990234</v>
      </c>
      <c r="Q92" s="37">
        <v>49479.18366038233</v>
      </c>
      <c r="R92" s="37">
        <v>46419.21151539312</v>
      </c>
      <c r="S92" s="37">
        <v>73931.60335227738</v>
      </c>
      <c r="T92" s="37">
        <v>16182.784255768976</v>
      </c>
      <c r="U92" s="37">
        <v>50933.45573373355</v>
      </c>
      <c r="V92" s="37">
        <v>52117.66759244257</v>
      </c>
      <c r="W92" s="37">
        <v>45482.13719889917</v>
      </c>
      <c r="X92" s="37">
        <v>51105.21752797825</v>
      </c>
      <c r="Y92" s="37">
        <v>52683.66387789374</v>
      </c>
      <c r="Z92" s="42">
        <v>54114.86506982329</v>
      </c>
      <c r="AA92" s="41">
        <v>15558</v>
      </c>
      <c r="AB92" s="37">
        <v>3658</v>
      </c>
      <c r="AC92" s="37">
        <v>16463</v>
      </c>
      <c r="AD92" s="37">
        <v>18946</v>
      </c>
      <c r="AE92" s="37">
        <v>12733</v>
      </c>
      <c r="AF92" s="37">
        <v>10021</v>
      </c>
      <c r="AG92" s="37">
        <v>9496</v>
      </c>
      <c r="AH92" s="37">
        <v>35198</v>
      </c>
      <c r="AI92" s="37">
        <v>1476428</v>
      </c>
      <c r="AJ92" s="37">
        <v>272183</v>
      </c>
      <c r="AK92" s="37">
        <v>1257951</v>
      </c>
      <c r="AL92" s="42">
        <v>25263</v>
      </c>
    </row>
    <row r="93" spans="1:38" ht="14.25">
      <c r="A93" s="6">
        <v>244</v>
      </c>
      <c r="B93" s="11" t="s">
        <v>93</v>
      </c>
      <c r="C93" s="41">
        <v>5636896.889227931</v>
      </c>
      <c r="D93" s="37">
        <v>5700848.022937346</v>
      </c>
      <c r="E93" s="37">
        <v>5136480.427376735</v>
      </c>
      <c r="F93" s="37">
        <v>5354187.653850679</v>
      </c>
      <c r="G93" s="37">
        <v>5755054.30294786</v>
      </c>
      <c r="H93" s="37">
        <v>5044531.7771598585</v>
      </c>
      <c r="I93" s="37">
        <v>5751900.763435457</v>
      </c>
      <c r="J93" s="37">
        <v>2138020.332670892</v>
      </c>
      <c r="K93" s="37">
        <v>4848526.788389563</v>
      </c>
      <c r="L93" s="37">
        <v>5012179.808623971</v>
      </c>
      <c r="M93" s="37">
        <v>4886167.391319419</v>
      </c>
      <c r="N93" s="42">
        <v>4655907.842060293</v>
      </c>
      <c r="O93" s="41">
        <v>269728.67747719213</v>
      </c>
      <c r="P93" s="37">
        <v>588419.1153576766</v>
      </c>
      <c r="Q93" s="37">
        <v>174938.67513729338</v>
      </c>
      <c r="R93" s="37">
        <v>164119.83308291138</v>
      </c>
      <c r="S93" s="37">
        <v>261392.6864678459</v>
      </c>
      <c r="T93" s="37">
        <v>57215.87601704177</v>
      </c>
      <c r="U93" s="37">
        <v>180080.4016368138</v>
      </c>
      <c r="V93" s="37">
        <v>184267.30284089135</v>
      </c>
      <c r="W93" s="37">
        <v>160806.71173964444</v>
      </c>
      <c r="X93" s="37">
        <v>180687.6828913029</v>
      </c>
      <c r="Y93" s="37">
        <v>186268.44014721958</v>
      </c>
      <c r="Z93" s="42">
        <v>191328.59720416676</v>
      </c>
      <c r="AA93" s="41">
        <v>15004</v>
      </c>
      <c r="AB93" s="37">
        <v>3466</v>
      </c>
      <c r="AC93" s="37">
        <v>21306</v>
      </c>
      <c r="AD93" s="37">
        <v>64054</v>
      </c>
      <c r="AE93" s="37">
        <v>12267</v>
      </c>
      <c r="AF93" s="37">
        <v>9801</v>
      </c>
      <c r="AG93" s="37">
        <v>8980</v>
      </c>
      <c r="AH93" s="37">
        <v>34112</v>
      </c>
      <c r="AI93" s="37">
        <v>1443841</v>
      </c>
      <c r="AJ93" s="37">
        <v>265933</v>
      </c>
      <c r="AK93" s="37">
        <v>1229251</v>
      </c>
      <c r="AL93" s="42">
        <v>24621</v>
      </c>
    </row>
    <row r="94" spans="1:38" ht="14.25">
      <c r="A94" s="6">
        <v>245</v>
      </c>
      <c r="B94" s="11" t="s">
        <v>94</v>
      </c>
      <c r="C94" s="41">
        <v>12702070.9499925</v>
      </c>
      <c r="D94" s="37">
        <v>12846177.15836785</v>
      </c>
      <c r="E94" s="37">
        <v>11574442.482080484</v>
      </c>
      <c r="F94" s="37">
        <v>12065019.601254448</v>
      </c>
      <c r="G94" s="37">
        <v>12968324.50790417</v>
      </c>
      <c r="H94" s="37">
        <v>11367247.228776714</v>
      </c>
      <c r="I94" s="37">
        <v>12961218.384904705</v>
      </c>
      <c r="J94" s="37">
        <v>4817772.347407954</v>
      </c>
      <c r="K94" s="37">
        <v>10925573.498914719</v>
      </c>
      <c r="L94" s="37">
        <v>11294345.948552826</v>
      </c>
      <c r="M94" s="37">
        <v>11010392.082332345</v>
      </c>
      <c r="N94" s="42">
        <v>10491529.809511293</v>
      </c>
      <c r="O94" s="41">
        <v>1041548.0190974618</v>
      </c>
      <c r="P94" s="37">
        <v>2272160.1934658657</v>
      </c>
      <c r="Q94" s="37">
        <v>675519.6824341731</v>
      </c>
      <c r="R94" s="37">
        <v>633743.0956208457</v>
      </c>
      <c r="S94" s="37">
        <v>1009358.8762736218</v>
      </c>
      <c r="T94" s="37">
        <v>220937.13906825846</v>
      </c>
      <c r="U94" s="37">
        <v>695374.2826213158</v>
      </c>
      <c r="V94" s="37">
        <v>711541.8577418089</v>
      </c>
      <c r="W94" s="37">
        <v>620949.5914062225</v>
      </c>
      <c r="X94" s="37">
        <v>697719.2783168574</v>
      </c>
      <c r="Y94" s="37">
        <v>719269.1806829316</v>
      </c>
      <c r="Z94" s="42">
        <v>738808.8032706374</v>
      </c>
      <c r="AA94" s="41">
        <v>48183</v>
      </c>
      <c r="AB94" s="37">
        <v>10976</v>
      </c>
      <c r="AC94" s="37">
        <v>-120023</v>
      </c>
      <c r="AD94" s="37">
        <v>40671</v>
      </c>
      <c r="AE94" s="37">
        <v>39349</v>
      </c>
      <c r="AF94" s="37">
        <v>31655</v>
      </c>
      <c r="AG94" s="37">
        <v>28647</v>
      </c>
      <c r="AH94" s="37">
        <v>109835</v>
      </c>
      <c r="AI94" s="37">
        <v>4539089</v>
      </c>
      <c r="AJ94" s="37">
        <v>837088</v>
      </c>
      <c r="AK94" s="37">
        <v>3869821</v>
      </c>
      <c r="AL94" s="42">
        <v>77335</v>
      </c>
    </row>
    <row r="95" spans="1:38" ht="14.25">
      <c r="A95" s="6">
        <v>249</v>
      </c>
      <c r="B95" s="15" t="s">
        <v>95</v>
      </c>
      <c r="C95" s="41">
        <v>2721971.713982054</v>
      </c>
      <c r="D95" s="37">
        <v>2752852.7431111773</v>
      </c>
      <c r="E95" s="37">
        <v>2480328.2209153394</v>
      </c>
      <c r="F95" s="37">
        <v>2585455.7270657537</v>
      </c>
      <c r="G95" s="37">
        <v>2779028.130706216</v>
      </c>
      <c r="H95" s="37">
        <v>2435927.617188233</v>
      </c>
      <c r="I95" s="37">
        <v>2777505.334472691</v>
      </c>
      <c r="J95" s="37">
        <v>1032417.4778804171</v>
      </c>
      <c r="K95" s="37">
        <v>2341279.791315869</v>
      </c>
      <c r="L95" s="37">
        <v>2420305.34398068</v>
      </c>
      <c r="M95" s="37">
        <v>2359455.865579014</v>
      </c>
      <c r="N95" s="42">
        <v>2248267.0338025573</v>
      </c>
      <c r="O95" s="41">
        <v>235719.6196976907</v>
      </c>
      <c r="P95" s="37">
        <v>514227.5986085742</v>
      </c>
      <c r="Q95" s="37">
        <v>152881.32637386158</v>
      </c>
      <c r="R95" s="37">
        <v>143426.5907540499</v>
      </c>
      <c r="S95" s="37">
        <v>228434.68192650168</v>
      </c>
      <c r="T95" s="37">
        <v>50001.74494440897</v>
      </c>
      <c r="U95" s="37">
        <v>157374.75223570372</v>
      </c>
      <c r="V95" s="37">
        <v>161033.7430733406</v>
      </c>
      <c r="W95" s="37">
        <v>140531.20821500482</v>
      </c>
      <c r="X95" s="37">
        <v>157905.46371842994</v>
      </c>
      <c r="Y95" s="37">
        <v>162782.56462699405</v>
      </c>
      <c r="Z95" s="42">
        <v>167204.7058254398</v>
      </c>
      <c r="AA95" s="41">
        <v>12208</v>
      </c>
      <c r="AB95" s="37">
        <v>2871</v>
      </c>
      <c r="AC95" s="37">
        <v>13904</v>
      </c>
      <c r="AD95" s="37">
        <v>7455</v>
      </c>
      <c r="AE95" s="37">
        <v>9980</v>
      </c>
      <c r="AF95" s="37">
        <v>7816</v>
      </c>
      <c r="AG95" s="37">
        <v>7444</v>
      </c>
      <c r="AH95" s="37">
        <v>27565</v>
      </c>
      <c r="AI95" s="37">
        <v>1134395</v>
      </c>
      <c r="AJ95" s="37">
        <v>209390</v>
      </c>
      <c r="AK95" s="37">
        <v>967761</v>
      </c>
      <c r="AL95" s="42">
        <v>19421</v>
      </c>
    </row>
    <row r="96" spans="1:38" ht="14.25">
      <c r="A96" s="6">
        <v>250</v>
      </c>
      <c r="B96" s="11" t="s">
        <v>96</v>
      </c>
      <c r="C96" s="41">
        <v>472895.95997860836</v>
      </c>
      <c r="D96" s="37">
        <v>478261.0098210184</v>
      </c>
      <c r="E96" s="37">
        <v>430914.5422293416</v>
      </c>
      <c r="F96" s="37">
        <v>449178.6456679584</v>
      </c>
      <c r="G96" s="37">
        <v>482808.5350509774</v>
      </c>
      <c r="H96" s="37">
        <v>423200.6978806644</v>
      </c>
      <c r="I96" s="37">
        <v>482543.9752897552</v>
      </c>
      <c r="J96" s="37">
        <v>179364.85224775277</v>
      </c>
      <c r="K96" s="37">
        <v>406757.259381327</v>
      </c>
      <c r="L96" s="37">
        <v>420486.5955086283</v>
      </c>
      <c r="M96" s="37">
        <v>409915.0409420833</v>
      </c>
      <c r="N96" s="42">
        <v>390597.8860018852</v>
      </c>
      <c r="O96" s="41">
        <v>59868.9338929233</v>
      </c>
      <c r="P96" s="37">
        <v>130605.41225417152</v>
      </c>
      <c r="Q96" s="37">
        <v>38829.360211413994</v>
      </c>
      <c r="R96" s="37">
        <v>36428.011768193515</v>
      </c>
      <c r="S96" s="37">
        <v>58018.678668531174</v>
      </c>
      <c r="T96" s="37">
        <v>12699.62664307217</v>
      </c>
      <c r="U96" s="37">
        <v>39970.61699869539</v>
      </c>
      <c r="V96" s="37">
        <v>40899.94091689209</v>
      </c>
      <c r="W96" s="37">
        <v>35692.63188743888</v>
      </c>
      <c r="X96" s="37">
        <v>40105.40904831901</v>
      </c>
      <c r="Y96" s="37">
        <v>41344.113031714245</v>
      </c>
      <c r="Z96" s="42">
        <v>42467.26467863469</v>
      </c>
      <c r="AA96" s="41">
        <v>2527</v>
      </c>
      <c r="AB96" s="37">
        <v>585</v>
      </c>
      <c r="AC96" s="37">
        <v>4442</v>
      </c>
      <c r="AD96" s="37">
        <v>-1801</v>
      </c>
      <c r="AE96" s="37">
        <v>2066</v>
      </c>
      <c r="AF96" s="37">
        <v>1637</v>
      </c>
      <c r="AG96" s="37">
        <v>1526</v>
      </c>
      <c r="AH96" s="37">
        <v>5730</v>
      </c>
      <c r="AI96" s="37">
        <v>234813</v>
      </c>
      <c r="AJ96" s="37">
        <v>43340</v>
      </c>
      <c r="AK96" s="37">
        <v>200336</v>
      </c>
      <c r="AL96" s="42">
        <v>4012</v>
      </c>
    </row>
    <row r="97" spans="1:38" ht="14.25">
      <c r="A97" s="6">
        <v>256</v>
      </c>
      <c r="B97" s="11" t="s">
        <v>97</v>
      </c>
      <c r="C97" s="41">
        <v>366432.66910969134</v>
      </c>
      <c r="D97" s="37">
        <v>370589.88274659734</v>
      </c>
      <c r="E97" s="37">
        <v>333902.54777059454</v>
      </c>
      <c r="F97" s="37">
        <v>348054.84497400175</v>
      </c>
      <c r="G97" s="37">
        <v>374113.6214732571</v>
      </c>
      <c r="H97" s="37">
        <v>327925.3248442021</v>
      </c>
      <c r="I97" s="37">
        <v>373908.6221760584</v>
      </c>
      <c r="J97" s="37">
        <v>138984.3583281671</v>
      </c>
      <c r="K97" s="37">
        <v>315183.8054222011</v>
      </c>
      <c r="L97" s="37">
        <v>325822.249621341</v>
      </c>
      <c r="M97" s="37">
        <v>317630.67412842903</v>
      </c>
      <c r="N97" s="42">
        <v>302662.39940545947</v>
      </c>
      <c r="O97" s="41">
        <v>52389.90904843477</v>
      </c>
      <c r="P97" s="37">
        <v>114289.7530373122</v>
      </c>
      <c r="Q97" s="37">
        <v>33978.66836117735</v>
      </c>
      <c r="R97" s="37">
        <v>31877.304292144006</v>
      </c>
      <c r="S97" s="37">
        <v>50770.79381421891</v>
      </c>
      <c r="T97" s="37">
        <v>11113.147362363077</v>
      </c>
      <c r="U97" s="37">
        <v>34977.35558339375</v>
      </c>
      <c r="V97" s="37">
        <v>35790.58529010505</v>
      </c>
      <c r="W97" s="37">
        <v>31233.790493523687</v>
      </c>
      <c r="X97" s="37">
        <v>35095.30896524056</v>
      </c>
      <c r="Y97" s="37">
        <v>36179.269958166835</v>
      </c>
      <c r="Z97" s="42">
        <v>37162.1137939198</v>
      </c>
      <c r="AA97" s="41">
        <v>1819</v>
      </c>
      <c r="AB97" s="37">
        <v>428</v>
      </c>
      <c r="AC97" s="37">
        <v>3184</v>
      </c>
      <c r="AD97" s="37">
        <v>-266</v>
      </c>
      <c r="AE97" s="37">
        <v>1487</v>
      </c>
      <c r="AF97" s="37">
        <v>1168</v>
      </c>
      <c r="AG97" s="37">
        <v>1112</v>
      </c>
      <c r="AH97" s="37">
        <v>4111</v>
      </c>
      <c r="AI97" s="37">
        <v>170874</v>
      </c>
      <c r="AJ97" s="37">
        <v>31520</v>
      </c>
      <c r="AK97" s="37">
        <v>145675</v>
      </c>
      <c r="AL97" s="42">
        <v>2925</v>
      </c>
    </row>
    <row r="98" spans="1:38" ht="14.25">
      <c r="A98" s="6">
        <v>257</v>
      </c>
      <c r="B98" s="11" t="s">
        <v>98</v>
      </c>
      <c r="C98" s="41">
        <v>15835474.590258747</v>
      </c>
      <c r="D98" s="37">
        <v>16015129.562271617</v>
      </c>
      <c r="E98" s="37">
        <v>14429677.691377176</v>
      </c>
      <c r="F98" s="37">
        <v>15041272.567191206</v>
      </c>
      <c r="G98" s="37">
        <v>16167408.765990833</v>
      </c>
      <c r="H98" s="37">
        <v>14171370.586824592</v>
      </c>
      <c r="I98" s="37">
        <v>16158549.672805453</v>
      </c>
      <c r="J98" s="37">
        <v>6006241.965533575</v>
      </c>
      <c r="K98" s="37">
        <v>13620742.806996407</v>
      </c>
      <c r="L98" s="37">
        <v>14080485.692925978</v>
      </c>
      <c r="M98" s="37">
        <v>13726484.817710994</v>
      </c>
      <c r="N98" s="42">
        <v>13079627.280113434</v>
      </c>
      <c r="O98" s="41">
        <v>689407.9012752161</v>
      </c>
      <c r="P98" s="37">
        <v>1503958.6861254573</v>
      </c>
      <c r="Q98" s="37">
        <v>447131.1912633627</v>
      </c>
      <c r="R98" s="37">
        <v>419478.97695415106</v>
      </c>
      <c r="S98" s="37">
        <v>668101.6830393431</v>
      </c>
      <c r="T98" s="37">
        <v>146239.83394523247</v>
      </c>
      <c r="U98" s="37">
        <v>460273.0896633401</v>
      </c>
      <c r="V98" s="37">
        <v>470974.5204453668</v>
      </c>
      <c r="W98" s="37">
        <v>411010.86724740727</v>
      </c>
      <c r="X98" s="37">
        <v>461825.2586765015</v>
      </c>
      <c r="Y98" s="37">
        <v>476089.2894177388</v>
      </c>
      <c r="Z98" s="42">
        <v>489022.7019468827</v>
      </c>
      <c r="AA98" s="41">
        <v>47558</v>
      </c>
      <c r="AB98" s="37">
        <v>11266</v>
      </c>
      <c r="AC98" s="37">
        <v>83710</v>
      </c>
      <c r="AD98" s="37">
        <v>71704</v>
      </c>
      <c r="AE98" s="37">
        <v>38875</v>
      </c>
      <c r="AF98" s="37">
        <v>30451</v>
      </c>
      <c r="AG98" s="37">
        <v>29032</v>
      </c>
      <c r="AH98" s="37">
        <v>107350</v>
      </c>
      <c r="AI98" s="37">
        <v>4572712</v>
      </c>
      <c r="AJ98" s="37">
        <v>842333</v>
      </c>
      <c r="AK98" s="37">
        <v>3892765</v>
      </c>
      <c r="AL98" s="42">
        <v>78265</v>
      </c>
    </row>
    <row r="99" spans="1:38" ht="14.25">
      <c r="A99" s="6">
        <v>260</v>
      </c>
      <c r="B99" s="11" t="s">
        <v>99</v>
      </c>
      <c r="C99" s="41">
        <v>2760895.5737938853</v>
      </c>
      <c r="D99" s="37">
        <v>2792218.1978310277</v>
      </c>
      <c r="E99" s="37">
        <v>2515796.6085779723</v>
      </c>
      <c r="F99" s="37">
        <v>2622427.425101065</v>
      </c>
      <c r="G99" s="37">
        <v>2818767.890240491</v>
      </c>
      <c r="H99" s="37">
        <v>2470761.0816934514</v>
      </c>
      <c r="I99" s="37">
        <v>2817223.318208631</v>
      </c>
      <c r="J99" s="37">
        <v>1047180.9204870681</v>
      </c>
      <c r="K99" s="37">
        <v>2374759.8035839363</v>
      </c>
      <c r="L99" s="37">
        <v>2454915.4119057106</v>
      </c>
      <c r="M99" s="37">
        <v>2393195.793467407</v>
      </c>
      <c r="N99" s="42">
        <v>2280416.975109357</v>
      </c>
      <c r="O99" s="41">
        <v>234875.02286106496</v>
      </c>
      <c r="P99" s="37">
        <v>512385.0918047389</v>
      </c>
      <c r="Q99" s="37">
        <v>152333.54386513314</v>
      </c>
      <c r="R99" s="37">
        <v>142912.68510209676</v>
      </c>
      <c r="S99" s="37">
        <v>227616.18743725138</v>
      </c>
      <c r="T99" s="37">
        <v>49822.585841488406</v>
      </c>
      <c r="U99" s="37">
        <v>156810.86952592546</v>
      </c>
      <c r="V99" s="37">
        <v>160456.74999077845</v>
      </c>
      <c r="W99" s="37">
        <v>140027.67688376555</v>
      </c>
      <c r="X99" s="37">
        <v>157339.67943915122</v>
      </c>
      <c r="Y99" s="37">
        <v>162199.30541709834</v>
      </c>
      <c r="Z99" s="42">
        <v>166605.6018315074</v>
      </c>
      <c r="AA99" s="41">
        <v>15487</v>
      </c>
      <c r="AB99" s="37">
        <v>3619</v>
      </c>
      <c r="AC99" s="37">
        <v>27882</v>
      </c>
      <c r="AD99" s="37">
        <v>21823</v>
      </c>
      <c r="AE99" s="37">
        <v>12625</v>
      </c>
      <c r="AF99" s="37">
        <v>9932</v>
      </c>
      <c r="AG99" s="37">
        <v>9336</v>
      </c>
      <c r="AH99" s="37">
        <v>34942</v>
      </c>
      <c r="AI99" s="37">
        <v>1445273</v>
      </c>
      <c r="AJ99" s="37">
        <v>266649</v>
      </c>
      <c r="AK99" s="37">
        <v>1232496</v>
      </c>
      <c r="AL99" s="42">
        <v>24699</v>
      </c>
    </row>
    <row r="100" spans="1:38" ht="14.25">
      <c r="A100" s="6">
        <v>261</v>
      </c>
      <c r="B100" s="11" t="s">
        <v>100</v>
      </c>
      <c r="C100" s="41">
        <v>1788638.7706237657</v>
      </c>
      <c r="D100" s="37">
        <v>1808931.048347808</v>
      </c>
      <c r="E100" s="37">
        <v>1629852.065329248</v>
      </c>
      <c r="F100" s="37">
        <v>1698932.5529749251</v>
      </c>
      <c r="G100" s="37">
        <v>1826131.19515613</v>
      </c>
      <c r="H100" s="37">
        <v>1600675.9203834862</v>
      </c>
      <c r="I100" s="37">
        <v>1825130.5483202161</v>
      </c>
      <c r="J100" s="37">
        <v>678413.3424020925</v>
      </c>
      <c r="K100" s="37">
        <v>1538481.7506053965</v>
      </c>
      <c r="L100" s="37">
        <v>1590410.3458366338</v>
      </c>
      <c r="M100" s="37">
        <v>1550425.4570582595</v>
      </c>
      <c r="N100" s="42">
        <v>1477362.0029620405</v>
      </c>
      <c r="O100" s="41">
        <v>361591.8402787573</v>
      </c>
      <c r="P100" s="37">
        <v>788820.6503195122</v>
      </c>
      <c r="Q100" s="37">
        <v>234518.62097299783</v>
      </c>
      <c r="R100" s="37">
        <v>220015.1390120929</v>
      </c>
      <c r="S100" s="37">
        <v>350416.80928906373</v>
      </c>
      <c r="T100" s="37">
        <v>76702.24054656837</v>
      </c>
      <c r="U100" s="37">
        <v>241411.49704595027</v>
      </c>
      <c r="V100" s="37">
        <v>247024.35707109817</v>
      </c>
      <c r="W100" s="37">
        <v>215573.6474555267</v>
      </c>
      <c r="X100" s="37">
        <v>242225.60383070647</v>
      </c>
      <c r="Y100" s="37">
        <v>249707.03407828027</v>
      </c>
      <c r="Z100" s="42">
        <v>256490.5600994457</v>
      </c>
      <c r="AA100" s="41">
        <v>26321</v>
      </c>
      <c r="AB100" s="37">
        <v>6171</v>
      </c>
      <c r="AC100" s="37">
        <v>3250</v>
      </c>
      <c r="AD100" s="37">
        <v>44389</v>
      </c>
      <c r="AE100" s="37">
        <v>21488</v>
      </c>
      <c r="AF100" s="37">
        <v>17083</v>
      </c>
      <c r="AG100" s="37">
        <v>15869</v>
      </c>
      <c r="AH100" s="37">
        <v>59648</v>
      </c>
      <c r="AI100" s="37">
        <v>2835268</v>
      </c>
      <c r="AJ100" s="37">
        <v>518954</v>
      </c>
      <c r="AK100" s="37">
        <v>2398059</v>
      </c>
      <c r="AL100" s="42">
        <v>48346</v>
      </c>
    </row>
    <row r="101" spans="1:38" ht="14.25">
      <c r="A101" s="6">
        <v>263</v>
      </c>
      <c r="B101" s="15" t="s">
        <v>101</v>
      </c>
      <c r="C101" s="41">
        <v>1890222.9855239163</v>
      </c>
      <c r="D101" s="37">
        <v>1911667.7458704915</v>
      </c>
      <c r="E101" s="37">
        <v>1722418.1246024244</v>
      </c>
      <c r="F101" s="37">
        <v>1795421.9796812912</v>
      </c>
      <c r="G101" s="37">
        <v>1929844.7603607555</v>
      </c>
      <c r="H101" s="37">
        <v>1691584.9453651076</v>
      </c>
      <c r="I101" s="37">
        <v>1928787.282640435</v>
      </c>
      <c r="J101" s="37">
        <v>716943.2501160298</v>
      </c>
      <c r="K101" s="37">
        <v>1625858.5107093698</v>
      </c>
      <c r="L101" s="37">
        <v>1680736.3462590387</v>
      </c>
      <c r="M101" s="37">
        <v>1638480.5497931358</v>
      </c>
      <c r="N101" s="42">
        <v>1561267.5190780058</v>
      </c>
      <c r="O101" s="41">
        <v>184682.5806528301</v>
      </c>
      <c r="P101" s="37">
        <v>402889.1616053695</v>
      </c>
      <c r="Q101" s="37">
        <v>119780.09265653393</v>
      </c>
      <c r="R101" s="37">
        <v>112372.45736551973</v>
      </c>
      <c r="S101" s="37">
        <v>178974.94753682587</v>
      </c>
      <c r="T101" s="37">
        <v>39175.57352808048</v>
      </c>
      <c r="U101" s="37">
        <v>123300.62049889793</v>
      </c>
      <c r="V101" s="37">
        <v>126167.38174408613</v>
      </c>
      <c r="W101" s="37">
        <v>110103.97110216256</v>
      </c>
      <c r="X101" s="37">
        <v>123716.42452207458</v>
      </c>
      <c r="Y101" s="37">
        <v>127537.55567379222</v>
      </c>
      <c r="Z101" s="42">
        <v>131002.23311382697</v>
      </c>
      <c r="AA101" s="41">
        <v>8249</v>
      </c>
      <c r="AB101" s="37">
        <v>1901</v>
      </c>
      <c r="AC101" s="37">
        <v>11306</v>
      </c>
      <c r="AD101" s="37">
        <v>30076</v>
      </c>
      <c r="AE101" s="37">
        <v>6748</v>
      </c>
      <c r="AF101" s="37">
        <v>5375</v>
      </c>
      <c r="AG101" s="37">
        <v>4955</v>
      </c>
      <c r="AH101" s="37">
        <v>18745</v>
      </c>
      <c r="AI101" s="37">
        <v>776695</v>
      </c>
      <c r="AJ101" s="37">
        <v>143244</v>
      </c>
      <c r="AK101" s="37">
        <v>662148</v>
      </c>
      <c r="AL101" s="42">
        <v>13254</v>
      </c>
    </row>
    <row r="102" spans="1:38" ht="14.25">
      <c r="A102" s="6">
        <v>265</v>
      </c>
      <c r="B102" s="11" t="s">
        <v>102</v>
      </c>
      <c r="C102" s="41">
        <v>236227.14453501557</v>
      </c>
      <c r="D102" s="37">
        <v>238907.16405689495</v>
      </c>
      <c r="E102" s="37">
        <v>215256.0403646828</v>
      </c>
      <c r="F102" s="37">
        <v>224379.56301645545</v>
      </c>
      <c r="G102" s="37">
        <v>241178.80304451234</v>
      </c>
      <c r="H102" s="37">
        <v>211402.72044213998</v>
      </c>
      <c r="I102" s="37">
        <v>241046.6467094165</v>
      </c>
      <c r="J102" s="37">
        <v>89598.66537736604</v>
      </c>
      <c r="K102" s="37">
        <v>203188.68003627288</v>
      </c>
      <c r="L102" s="37">
        <v>210046.93670198962</v>
      </c>
      <c r="M102" s="37">
        <v>204766.09617913127</v>
      </c>
      <c r="N102" s="42">
        <v>195116.5395361228</v>
      </c>
      <c r="O102" s="41">
        <v>54948.708507522875</v>
      </c>
      <c r="P102" s="37">
        <v>119871.83102833947</v>
      </c>
      <c r="Q102" s="37">
        <v>35638.236010793495</v>
      </c>
      <c r="R102" s="37">
        <v>33434.23826018192</v>
      </c>
      <c r="S102" s="37">
        <v>53250.51332717306</v>
      </c>
      <c r="T102" s="37">
        <v>11655.92966483456</v>
      </c>
      <c r="U102" s="37">
        <v>36685.70057144054</v>
      </c>
      <c r="V102" s="37">
        <v>37538.64960142311</v>
      </c>
      <c r="W102" s="37">
        <v>32759.29431041736</v>
      </c>
      <c r="X102" s="37">
        <v>36809.414968245175</v>
      </c>
      <c r="Y102" s="37">
        <v>37946.31819475708</v>
      </c>
      <c r="Z102" s="42">
        <v>38977.165554871346</v>
      </c>
      <c r="AA102" s="41">
        <v>1890</v>
      </c>
      <c r="AB102" s="37">
        <v>446</v>
      </c>
      <c r="AC102" s="37">
        <v>2529</v>
      </c>
      <c r="AD102" s="37">
        <v>4458</v>
      </c>
      <c r="AE102" s="37">
        <v>1549</v>
      </c>
      <c r="AF102" s="37">
        <v>1202</v>
      </c>
      <c r="AG102" s="37">
        <v>1167</v>
      </c>
      <c r="AH102" s="37">
        <v>4257</v>
      </c>
      <c r="AI102" s="37">
        <v>179609</v>
      </c>
      <c r="AJ102" s="37">
        <v>33109</v>
      </c>
      <c r="AK102" s="37">
        <v>153003</v>
      </c>
      <c r="AL102" s="42">
        <v>3078</v>
      </c>
    </row>
    <row r="103" spans="1:38" ht="14.25">
      <c r="A103" s="6">
        <v>271</v>
      </c>
      <c r="B103" s="11" t="s">
        <v>103</v>
      </c>
      <c r="C103" s="41">
        <v>2127260.0011669067</v>
      </c>
      <c r="D103" s="37">
        <v>2151393.9691004492</v>
      </c>
      <c r="E103" s="37">
        <v>1938412.1396323454</v>
      </c>
      <c r="F103" s="37">
        <v>2020570.7960604993</v>
      </c>
      <c r="G103" s="37">
        <v>2171850.4105689423</v>
      </c>
      <c r="H103" s="37">
        <v>1903712.429914143</v>
      </c>
      <c r="I103" s="37">
        <v>2170660.3234343603</v>
      </c>
      <c r="J103" s="37">
        <v>806849.0917518442</v>
      </c>
      <c r="K103" s="37">
        <v>1829743.794185323</v>
      </c>
      <c r="L103" s="37">
        <v>1891503.398956539</v>
      </c>
      <c r="M103" s="37">
        <v>1843948.6573584466</v>
      </c>
      <c r="N103" s="42">
        <v>1757052.9878702029</v>
      </c>
      <c r="O103" s="41">
        <v>156480.0612678974</v>
      </c>
      <c r="P103" s="37">
        <v>341364.7376451361</v>
      </c>
      <c r="Q103" s="37">
        <v>101488.70657597469</v>
      </c>
      <c r="R103" s="37">
        <v>95212.27693063025</v>
      </c>
      <c r="S103" s="37">
        <v>151644.02975626313</v>
      </c>
      <c r="T103" s="37">
        <v>33193.147530262824</v>
      </c>
      <c r="U103" s="37">
        <v>104471.62142653138</v>
      </c>
      <c r="V103" s="37">
        <v>106900.60511141259</v>
      </c>
      <c r="W103" s="37">
        <v>93290.20681323894</v>
      </c>
      <c r="X103" s="37">
        <v>104823.92882223769</v>
      </c>
      <c r="Y103" s="37">
        <v>108061.54243268126</v>
      </c>
      <c r="Z103" s="42">
        <v>110997.13568773378</v>
      </c>
      <c r="AA103" s="41">
        <v>11373</v>
      </c>
      <c r="AB103" s="37">
        <v>2690</v>
      </c>
      <c r="AC103" s="37">
        <v>11078</v>
      </c>
      <c r="AD103" s="37">
        <v>3935</v>
      </c>
      <c r="AE103" s="37">
        <v>9319</v>
      </c>
      <c r="AF103" s="37">
        <v>7386</v>
      </c>
      <c r="AG103" s="37">
        <v>6950</v>
      </c>
      <c r="AH103" s="37">
        <v>25813</v>
      </c>
      <c r="AI103" s="37">
        <v>1123162</v>
      </c>
      <c r="AJ103" s="37">
        <v>206600</v>
      </c>
      <c r="AK103" s="37">
        <v>954769</v>
      </c>
      <c r="AL103" s="42">
        <v>19210</v>
      </c>
    </row>
    <row r="104" spans="1:38" ht="14.25">
      <c r="A104" s="6">
        <v>272</v>
      </c>
      <c r="B104" s="11" t="s">
        <v>104</v>
      </c>
      <c r="C104" s="41">
        <v>14727624.724082809</v>
      </c>
      <c r="D104" s="37">
        <v>14894711.033529371</v>
      </c>
      <c r="E104" s="37">
        <v>13420177.381914526</v>
      </c>
      <c r="F104" s="37">
        <v>13988985.077750934</v>
      </c>
      <c r="G104" s="37">
        <v>15036336.78354247</v>
      </c>
      <c r="H104" s="37">
        <v>13179941.443437817</v>
      </c>
      <c r="I104" s="37">
        <v>15028097.472552055</v>
      </c>
      <c r="J104" s="37">
        <v>5586045.253410408</v>
      </c>
      <c r="K104" s="37">
        <v>12667835.585306294</v>
      </c>
      <c r="L104" s="37">
        <v>13095414.857082758</v>
      </c>
      <c r="M104" s="37">
        <v>12766179.884524984</v>
      </c>
      <c r="N104" s="42">
        <v>12164576.502865585</v>
      </c>
      <c r="O104" s="41">
        <v>1341061.1098258507</v>
      </c>
      <c r="P104" s="37">
        <v>2925554.6694734995</v>
      </c>
      <c r="Q104" s="37">
        <v>869775.7169365884</v>
      </c>
      <c r="R104" s="37">
        <v>815985.632514783</v>
      </c>
      <c r="S104" s="37">
        <v>1299615.4858045138</v>
      </c>
      <c r="T104" s="37">
        <v>284470.9984445777</v>
      </c>
      <c r="U104" s="37">
        <v>895339.8116052056</v>
      </c>
      <c r="V104" s="37">
        <v>916156.6206593567</v>
      </c>
      <c r="W104" s="37">
        <v>799513.160150531</v>
      </c>
      <c r="X104" s="37">
        <v>898359.146741309</v>
      </c>
      <c r="Y104" s="37">
        <v>926106.0537045891</v>
      </c>
      <c r="Z104" s="42">
        <v>951264.594139195</v>
      </c>
      <c r="AA104" s="41">
        <v>71607</v>
      </c>
      <c r="AB104" s="37">
        <v>17004</v>
      </c>
      <c r="AC104" s="37">
        <v>35989</v>
      </c>
      <c r="AD104" s="37">
        <v>222055</v>
      </c>
      <c r="AE104" s="37">
        <v>58610</v>
      </c>
      <c r="AF104" s="37">
        <v>45312</v>
      </c>
      <c r="AG104" s="37">
        <v>44153</v>
      </c>
      <c r="AH104" s="37">
        <v>160995</v>
      </c>
      <c r="AI104" s="37">
        <v>6706239</v>
      </c>
      <c r="AJ104" s="37">
        <v>1237272</v>
      </c>
      <c r="AK104" s="37">
        <v>5717744</v>
      </c>
      <c r="AL104" s="42">
        <v>114993</v>
      </c>
    </row>
    <row r="105" spans="1:38" ht="14.25">
      <c r="A105" s="6">
        <v>273</v>
      </c>
      <c r="B105" s="11" t="s">
        <v>105</v>
      </c>
      <c r="C105" s="41">
        <v>959494.6305459851</v>
      </c>
      <c r="D105" s="37">
        <v>970380.1887914749</v>
      </c>
      <c r="E105" s="37">
        <v>874315.3346286515</v>
      </c>
      <c r="F105" s="37">
        <v>911372.765150752</v>
      </c>
      <c r="G105" s="37">
        <v>979607.0090853414</v>
      </c>
      <c r="H105" s="37">
        <v>858664.1283173139</v>
      </c>
      <c r="I105" s="37">
        <v>979070.2236360372</v>
      </c>
      <c r="J105" s="37">
        <v>363927.00975533336</v>
      </c>
      <c r="K105" s="37">
        <v>825300.7835584773</v>
      </c>
      <c r="L105" s="37">
        <v>853157.279299533</v>
      </c>
      <c r="M105" s="37">
        <v>831707.8470743503</v>
      </c>
      <c r="N105" s="42">
        <v>792513.8001567508</v>
      </c>
      <c r="O105" s="41">
        <v>65361.8745924087</v>
      </c>
      <c r="P105" s="37">
        <v>142588.3846890424</v>
      </c>
      <c r="Q105" s="37">
        <v>42391.93196894225</v>
      </c>
      <c r="R105" s="37">
        <v>39770.2611692054</v>
      </c>
      <c r="S105" s="37">
        <v>63341.859501494204</v>
      </c>
      <c r="T105" s="37">
        <v>13864.810178505826</v>
      </c>
      <c r="U105" s="37">
        <v>43637.898418611054</v>
      </c>
      <c r="V105" s="37">
        <v>44652.487278762426</v>
      </c>
      <c r="W105" s="37">
        <v>38967.41060183717</v>
      </c>
      <c r="X105" s="37">
        <v>43785.057562271606</v>
      </c>
      <c r="Y105" s="37">
        <v>45137.41193298083</v>
      </c>
      <c r="Z105" s="42">
        <v>46363.61210593812</v>
      </c>
      <c r="AA105" s="41">
        <v>16267</v>
      </c>
      <c r="AB105" s="37">
        <v>3738</v>
      </c>
      <c r="AC105" s="37">
        <v>-113419</v>
      </c>
      <c r="AD105" s="37">
        <v>-15200</v>
      </c>
      <c r="AE105" s="37">
        <v>13300</v>
      </c>
      <c r="AF105" s="37">
        <v>10530</v>
      </c>
      <c r="AG105" s="37">
        <v>9815</v>
      </c>
      <c r="AH105" s="37">
        <v>36878</v>
      </c>
      <c r="AI105" s="37">
        <v>1526481</v>
      </c>
      <c r="AJ105" s="37">
        <v>281578</v>
      </c>
      <c r="AK105" s="37">
        <v>1301548</v>
      </c>
      <c r="AL105" s="42">
        <v>26070</v>
      </c>
    </row>
    <row r="106" spans="1:38" ht="14.25">
      <c r="A106" s="6">
        <v>275</v>
      </c>
      <c r="B106" s="11" t="s">
        <v>106</v>
      </c>
      <c r="C106" s="41">
        <v>683887.0918180255</v>
      </c>
      <c r="D106" s="37">
        <v>691645.8562074496</v>
      </c>
      <c r="E106" s="37">
        <v>623174.9011360784</v>
      </c>
      <c r="F106" s="37">
        <v>649587.8664442706</v>
      </c>
      <c r="G106" s="37">
        <v>698222.3425124424</v>
      </c>
      <c r="H106" s="37">
        <v>612019.3848601677</v>
      </c>
      <c r="I106" s="37">
        <v>697839.7446029095</v>
      </c>
      <c r="J106" s="37">
        <v>259391.74270728446</v>
      </c>
      <c r="K106" s="37">
        <v>588239.4072614817</v>
      </c>
      <c r="L106" s="37">
        <v>608094.3363607216</v>
      </c>
      <c r="M106" s="37">
        <v>592806.0904877031</v>
      </c>
      <c r="N106" s="42">
        <v>564870.2356014659</v>
      </c>
      <c r="O106" s="41">
        <v>70136.50846020426</v>
      </c>
      <c r="P106" s="37">
        <v>153004.35477766095</v>
      </c>
      <c r="Q106" s="37">
        <v>45488.62947589694</v>
      </c>
      <c r="R106" s="37">
        <v>42675.44767270904</v>
      </c>
      <c r="S106" s="37">
        <v>67968.93284525824</v>
      </c>
      <c r="T106" s="37">
        <v>14877.623728632174</v>
      </c>
      <c r="U106" s="37">
        <v>46825.61280116522</v>
      </c>
      <c r="V106" s="37">
        <v>47914.31658479109</v>
      </c>
      <c r="W106" s="37">
        <v>41813.949498710186</v>
      </c>
      <c r="X106" s="37">
        <v>46983.52180528585</v>
      </c>
      <c r="Y106" s="37">
        <v>48434.66460609924</v>
      </c>
      <c r="Z106" s="42">
        <v>49750.437743586815</v>
      </c>
      <c r="AA106" s="41">
        <v>3830</v>
      </c>
      <c r="AB106" s="37">
        <v>917</v>
      </c>
      <c r="AC106" s="37">
        <v>5246</v>
      </c>
      <c r="AD106" s="37">
        <v>9108</v>
      </c>
      <c r="AE106" s="37">
        <v>3133</v>
      </c>
      <c r="AF106" s="37">
        <v>2446</v>
      </c>
      <c r="AG106" s="37">
        <v>2356</v>
      </c>
      <c r="AH106" s="37">
        <v>8630</v>
      </c>
      <c r="AI106" s="37">
        <v>360073</v>
      </c>
      <c r="AJ106" s="37">
        <v>66415</v>
      </c>
      <c r="AK106" s="37">
        <v>306926</v>
      </c>
      <c r="AL106" s="42">
        <v>6172</v>
      </c>
    </row>
    <row r="107" spans="1:38" ht="14.25">
      <c r="A107" s="6">
        <v>276</v>
      </c>
      <c r="B107" s="13" t="s">
        <v>107</v>
      </c>
      <c r="C107" s="41">
        <v>4353052.972096647</v>
      </c>
      <c r="D107" s="37">
        <v>4402438.773918693</v>
      </c>
      <c r="E107" s="37">
        <v>3966609.9681967124</v>
      </c>
      <c r="F107" s="37">
        <v>4134732.80384062</v>
      </c>
      <c r="G107" s="37">
        <v>4444299.182746996</v>
      </c>
      <c r="H107" s="37">
        <v>3895603.286156504</v>
      </c>
      <c r="I107" s="37">
        <v>4441863.884600365</v>
      </c>
      <c r="J107" s="37">
        <v>1651070.7835230296</v>
      </c>
      <c r="K107" s="37">
        <v>3744239.84707306</v>
      </c>
      <c r="L107" s="37">
        <v>3870619.711761619</v>
      </c>
      <c r="M107" s="37">
        <v>3773307.531239581</v>
      </c>
      <c r="N107" s="42">
        <v>3595491.2548461766</v>
      </c>
      <c r="O107" s="41">
        <v>208045.9202512572</v>
      </c>
      <c r="P107" s="37">
        <v>453856.80711821973</v>
      </c>
      <c r="Q107" s="37">
        <v>134932.91850493525</v>
      </c>
      <c r="R107" s="37">
        <v>126588.17751443663</v>
      </c>
      <c r="S107" s="37">
        <v>201616.2408528095</v>
      </c>
      <c r="T107" s="37">
        <v>44131.49424926772</v>
      </c>
      <c r="U107" s="37">
        <v>138898.8120512878</v>
      </c>
      <c r="V107" s="37">
        <v>142128.23401023785</v>
      </c>
      <c r="W107" s="37">
        <v>124032.71553979236</v>
      </c>
      <c r="X107" s="37">
        <v>139367.2175194168</v>
      </c>
      <c r="Y107" s="37">
        <v>143671.74231027532</v>
      </c>
      <c r="Z107" s="42">
        <v>147574.7200780638</v>
      </c>
      <c r="AA107" s="41">
        <v>12465</v>
      </c>
      <c r="AB107" s="37">
        <v>2998</v>
      </c>
      <c r="AC107" s="37">
        <v>17931</v>
      </c>
      <c r="AD107" s="37">
        <v>31470</v>
      </c>
      <c r="AE107" s="37">
        <v>10228</v>
      </c>
      <c r="AF107" s="37">
        <v>8069</v>
      </c>
      <c r="AG107" s="37">
        <v>7690</v>
      </c>
      <c r="AH107" s="37">
        <v>28263</v>
      </c>
      <c r="AI107" s="37">
        <v>1209082</v>
      </c>
      <c r="AJ107" s="37">
        <v>222656</v>
      </c>
      <c r="AK107" s="37">
        <v>1028917</v>
      </c>
      <c r="AL107" s="42">
        <v>20719</v>
      </c>
    </row>
    <row r="108" spans="1:38" ht="14.25">
      <c r="A108" s="6">
        <v>280</v>
      </c>
      <c r="B108" s="11" t="s">
        <v>108</v>
      </c>
      <c r="C108" s="41">
        <v>514262.2269894577</v>
      </c>
      <c r="D108" s="37">
        <v>520096.5810828866</v>
      </c>
      <c r="E108" s="37">
        <v>468608.511984387</v>
      </c>
      <c r="F108" s="37">
        <v>488470.256010988</v>
      </c>
      <c r="G108" s="37">
        <v>525041.898129273</v>
      </c>
      <c r="H108" s="37">
        <v>460219.90411051083</v>
      </c>
      <c r="I108" s="37">
        <v>524754.1961747372</v>
      </c>
      <c r="J108" s="37">
        <v>195054.6762225182</v>
      </c>
      <c r="K108" s="37">
        <v>442338.08650645276</v>
      </c>
      <c r="L108" s="37">
        <v>457268.3873959596</v>
      </c>
      <c r="M108" s="37">
        <v>445772.092958642</v>
      </c>
      <c r="N108" s="42">
        <v>424765.1824341875</v>
      </c>
      <c r="O108" s="41">
        <v>91552.57448211304</v>
      </c>
      <c r="P108" s="37">
        <v>199723.97962777995</v>
      </c>
      <c r="Q108" s="37">
        <v>59378.50670944518</v>
      </c>
      <c r="R108" s="37">
        <v>55706.32452897318</v>
      </c>
      <c r="S108" s="37">
        <v>88723.13326398403</v>
      </c>
      <c r="T108" s="37">
        <v>19420.48135038404</v>
      </c>
      <c r="U108" s="37">
        <v>61123.73566587976</v>
      </c>
      <c r="V108" s="37">
        <v>62544.87333622617</v>
      </c>
      <c r="W108" s="37">
        <v>54581.76932266452</v>
      </c>
      <c r="X108" s="37">
        <v>61329.861921357</v>
      </c>
      <c r="Y108" s="37">
        <v>63224.10875902263</v>
      </c>
      <c r="Z108" s="42">
        <v>64941.65103217051</v>
      </c>
      <c r="AA108" s="41">
        <v>3225</v>
      </c>
      <c r="AB108" s="37">
        <v>757</v>
      </c>
      <c r="AC108" s="37">
        <v>4499</v>
      </c>
      <c r="AD108" s="37">
        <v>8585</v>
      </c>
      <c r="AE108" s="37">
        <v>2642</v>
      </c>
      <c r="AF108" s="37">
        <v>2063</v>
      </c>
      <c r="AG108" s="37">
        <v>1979</v>
      </c>
      <c r="AH108" s="37">
        <v>7280</v>
      </c>
      <c r="AI108" s="37">
        <v>323474</v>
      </c>
      <c r="AJ108" s="37">
        <v>59443</v>
      </c>
      <c r="AK108" s="37">
        <v>274688</v>
      </c>
      <c r="AL108" s="42">
        <v>5533</v>
      </c>
    </row>
    <row r="109" spans="1:38" ht="14.25">
      <c r="A109" s="6">
        <v>284</v>
      </c>
      <c r="B109" s="11" t="s">
        <v>109</v>
      </c>
      <c r="C109" s="41">
        <v>558642.2041658405</v>
      </c>
      <c r="D109" s="37">
        <v>564980.0533400206</v>
      </c>
      <c r="E109" s="37">
        <v>509048.6492821865</v>
      </c>
      <c r="F109" s="37">
        <v>530624.4288733747</v>
      </c>
      <c r="G109" s="37">
        <v>570352.1430446545</v>
      </c>
      <c r="H109" s="37">
        <v>499936.11846307747</v>
      </c>
      <c r="I109" s="37">
        <v>570039.6128886569</v>
      </c>
      <c r="J109" s="37">
        <v>211887.5712410348</v>
      </c>
      <c r="K109" s="37">
        <v>480511.12966057047</v>
      </c>
      <c r="L109" s="37">
        <v>496729.8907517759</v>
      </c>
      <c r="M109" s="37">
        <v>484241.48517355666</v>
      </c>
      <c r="N109" s="42">
        <v>461421.71311525145</v>
      </c>
      <c r="O109" s="41">
        <v>38818.66266756273</v>
      </c>
      <c r="P109" s="37">
        <v>84683.77689705159</v>
      </c>
      <c r="Q109" s="37">
        <v>25176.727521822966</v>
      </c>
      <c r="R109" s="37">
        <v>23619.70739296326</v>
      </c>
      <c r="S109" s="37">
        <v>37618.96812259166</v>
      </c>
      <c r="T109" s="37">
        <v>8234.36280898402</v>
      </c>
      <c r="U109" s="37">
        <v>25916.71167323241</v>
      </c>
      <c r="V109" s="37">
        <v>26519.279805711543</v>
      </c>
      <c r="W109" s="37">
        <v>23142.891427364433</v>
      </c>
      <c r="X109" s="37">
        <v>26004.110041039778</v>
      </c>
      <c r="Y109" s="37">
        <v>26807.27837810064</v>
      </c>
      <c r="Z109" s="42">
        <v>27535.523263574967</v>
      </c>
      <c r="AA109" s="41">
        <v>2375</v>
      </c>
      <c r="AB109" s="37">
        <v>588</v>
      </c>
      <c r="AC109" s="37">
        <v>2764</v>
      </c>
      <c r="AD109" s="37">
        <v>3570</v>
      </c>
      <c r="AE109" s="37">
        <v>1952</v>
      </c>
      <c r="AF109" s="37">
        <v>1519</v>
      </c>
      <c r="AG109" s="37">
        <v>1496</v>
      </c>
      <c r="AH109" s="37">
        <v>5359</v>
      </c>
      <c r="AI109" s="37">
        <v>221709</v>
      </c>
      <c r="AJ109" s="37">
        <v>40925</v>
      </c>
      <c r="AK109" s="37">
        <v>189092</v>
      </c>
      <c r="AL109" s="42">
        <v>3816</v>
      </c>
    </row>
    <row r="110" spans="1:38" ht="14.25">
      <c r="A110" s="6">
        <v>285</v>
      </c>
      <c r="B110" s="11" t="s">
        <v>110</v>
      </c>
      <c r="C110" s="41">
        <v>17493535.402840946</v>
      </c>
      <c r="D110" s="37">
        <v>17692001.23316957</v>
      </c>
      <c r="E110" s="37">
        <v>15940543.878676783</v>
      </c>
      <c r="F110" s="37">
        <v>16616176.083525911</v>
      </c>
      <c r="G110" s="37">
        <v>17860224.902513664</v>
      </c>
      <c r="H110" s="37">
        <v>15655190.60728979</v>
      </c>
      <c r="I110" s="37">
        <v>17850438.213810895</v>
      </c>
      <c r="J110" s="37">
        <v>6635128.354582126</v>
      </c>
      <c r="K110" s="37">
        <v>15046909.086877543</v>
      </c>
      <c r="L110" s="37">
        <v>15554789.56784277</v>
      </c>
      <c r="M110" s="37">
        <v>15163722.864542352</v>
      </c>
      <c r="N110" s="42">
        <v>14449135.804327661</v>
      </c>
      <c r="O110" s="41">
        <v>853572.247559963</v>
      </c>
      <c r="P110" s="37">
        <v>1862086.8626235242</v>
      </c>
      <c r="Q110" s="37">
        <v>553603.715847857</v>
      </c>
      <c r="R110" s="37">
        <v>519366.85451472725</v>
      </c>
      <c r="S110" s="37">
        <v>827192.5142366905</v>
      </c>
      <c r="T110" s="37">
        <v>181063.0013269842</v>
      </c>
      <c r="U110" s="37">
        <v>569875.0114534397</v>
      </c>
      <c r="V110" s="37">
        <v>583124.7063116299</v>
      </c>
      <c r="W110" s="37">
        <v>508882.2873642789</v>
      </c>
      <c r="X110" s="37">
        <v>571796.7886635738</v>
      </c>
      <c r="Y110" s="37">
        <v>589457.4228926582</v>
      </c>
      <c r="Z110" s="42">
        <v>605470.5872046733</v>
      </c>
      <c r="AA110" s="41">
        <v>75863</v>
      </c>
      <c r="AB110" s="37">
        <v>17833</v>
      </c>
      <c r="AC110" s="37">
        <v>22756</v>
      </c>
      <c r="AD110" s="37">
        <v>174184</v>
      </c>
      <c r="AE110" s="37">
        <v>62112</v>
      </c>
      <c r="AF110" s="37">
        <v>49328</v>
      </c>
      <c r="AG110" s="37">
        <v>46068</v>
      </c>
      <c r="AH110" s="37">
        <v>172246</v>
      </c>
      <c r="AI110" s="37">
        <v>7194374</v>
      </c>
      <c r="AJ110" s="37">
        <v>1326413</v>
      </c>
      <c r="AK110" s="37">
        <v>6130637</v>
      </c>
      <c r="AL110" s="42">
        <v>123003</v>
      </c>
    </row>
    <row r="111" spans="1:38" ht="14.25">
      <c r="A111" s="6">
        <v>286</v>
      </c>
      <c r="B111" s="11" t="s">
        <v>111</v>
      </c>
      <c r="C111" s="41">
        <v>27719196.608574506</v>
      </c>
      <c r="D111" s="37">
        <v>28033673.542154763</v>
      </c>
      <c r="E111" s="37">
        <v>25258420.30473113</v>
      </c>
      <c r="F111" s="37">
        <v>26328986.17320939</v>
      </c>
      <c r="G111" s="37">
        <v>28300230.5792193</v>
      </c>
      <c r="H111" s="37">
        <v>24806266.794858478</v>
      </c>
      <c r="I111" s="37">
        <v>28284723.185084723</v>
      </c>
      <c r="J111" s="37">
        <v>10513622.498166995</v>
      </c>
      <c r="K111" s="37">
        <v>23842420.741479732</v>
      </c>
      <c r="L111" s="37">
        <v>24647177.38908375</v>
      </c>
      <c r="M111" s="37">
        <v>24027516.77810794</v>
      </c>
      <c r="N111" s="42">
        <v>22895225.405329313</v>
      </c>
      <c r="O111" s="41">
        <v>1812546.0087135672</v>
      </c>
      <c r="P111" s="37">
        <v>3954109.473889774</v>
      </c>
      <c r="Q111" s="37">
        <v>1175567.9831876708</v>
      </c>
      <c r="R111" s="37">
        <v>1102866.5961198062</v>
      </c>
      <c r="S111" s="37">
        <v>1756529.098038801</v>
      </c>
      <c r="T111" s="37">
        <v>384484.1737990898</v>
      </c>
      <c r="U111" s="37">
        <v>1210119.7999680373</v>
      </c>
      <c r="V111" s="37">
        <v>1238255.299453332</v>
      </c>
      <c r="W111" s="37">
        <v>1080602.7978344718</v>
      </c>
      <c r="X111" s="37">
        <v>1214200.6608697628</v>
      </c>
      <c r="Y111" s="37">
        <v>1251702.7143570727</v>
      </c>
      <c r="Z111" s="42">
        <v>1285706.393768614</v>
      </c>
      <c r="AA111" s="41">
        <v>127728</v>
      </c>
      <c r="AB111" s="37">
        <v>29539</v>
      </c>
      <c r="AC111" s="37">
        <v>133175</v>
      </c>
      <c r="AD111" s="37">
        <v>273339</v>
      </c>
      <c r="AE111" s="37">
        <v>104079</v>
      </c>
      <c r="AF111" s="37">
        <v>83135</v>
      </c>
      <c r="AG111" s="37">
        <v>76140</v>
      </c>
      <c r="AH111" s="37">
        <v>289690</v>
      </c>
      <c r="AI111" s="37">
        <v>13513221</v>
      </c>
      <c r="AJ111" s="37">
        <v>2475506</v>
      </c>
      <c r="AK111" s="37">
        <v>11440572</v>
      </c>
      <c r="AL111" s="42">
        <v>230099</v>
      </c>
    </row>
    <row r="112" spans="1:38" ht="14.25">
      <c r="A112" s="6">
        <v>287</v>
      </c>
      <c r="B112" s="11" t="s">
        <v>112</v>
      </c>
      <c r="C112" s="41">
        <v>1878551.1144611044</v>
      </c>
      <c r="D112" s="37">
        <v>1899863.4563154408</v>
      </c>
      <c r="E112" s="37">
        <v>1711782.4258406523</v>
      </c>
      <c r="F112" s="37">
        <v>1784335.4919966806</v>
      </c>
      <c r="G112" s="37">
        <v>1917928.2302017857</v>
      </c>
      <c r="H112" s="37">
        <v>1681139.6373113475</v>
      </c>
      <c r="I112" s="37">
        <v>1916877.282263241</v>
      </c>
      <c r="J112" s="37">
        <v>712516.2225966345</v>
      </c>
      <c r="K112" s="37">
        <v>1615819.054492454</v>
      </c>
      <c r="L112" s="37">
        <v>1670358.026836222</v>
      </c>
      <c r="M112" s="37">
        <v>1628363.1541934786</v>
      </c>
      <c r="N112" s="42">
        <v>1551626.9034909597</v>
      </c>
      <c r="O112" s="41">
        <v>130423.0191648467</v>
      </c>
      <c r="P112" s="37">
        <v>284520.7201438405</v>
      </c>
      <c r="Q112" s="37">
        <v>84588.81863621414</v>
      </c>
      <c r="R112" s="37">
        <v>79357.53934549273</v>
      </c>
      <c r="S112" s="37">
        <v>126392.2830735318</v>
      </c>
      <c r="T112" s="37">
        <v>27665.82835796216</v>
      </c>
      <c r="U112" s="37">
        <v>87075.01884325019</v>
      </c>
      <c r="V112" s="37">
        <v>89099.52843966453</v>
      </c>
      <c r="W112" s="37">
        <v>77755.53212664629</v>
      </c>
      <c r="X112" s="37">
        <v>87368.66005127257</v>
      </c>
      <c r="Y112" s="37">
        <v>90067.14660950784</v>
      </c>
      <c r="Z112" s="42">
        <v>92513.90520777057</v>
      </c>
      <c r="AA112" s="41">
        <v>8975</v>
      </c>
      <c r="AB112" s="37">
        <v>2075</v>
      </c>
      <c r="AC112" s="37">
        <v>-5635</v>
      </c>
      <c r="AD112" s="37">
        <v>-5376</v>
      </c>
      <c r="AE112" s="37">
        <v>7316</v>
      </c>
      <c r="AF112" s="37">
        <v>5857</v>
      </c>
      <c r="AG112" s="37">
        <v>5357</v>
      </c>
      <c r="AH112" s="37">
        <v>20372</v>
      </c>
      <c r="AI112" s="37">
        <v>971388</v>
      </c>
      <c r="AJ112" s="37">
        <v>177740</v>
      </c>
      <c r="AK112" s="37">
        <v>821387</v>
      </c>
      <c r="AL112" s="42">
        <v>16539</v>
      </c>
    </row>
    <row r="113" spans="1:38" ht="14.25">
      <c r="A113" s="6">
        <v>288</v>
      </c>
      <c r="B113" s="11" t="s">
        <v>113</v>
      </c>
      <c r="C113" s="41">
        <v>1767362.4622697714</v>
      </c>
      <c r="D113" s="37">
        <v>1787413.3582429804</v>
      </c>
      <c r="E113" s="37">
        <v>1610464.564799308</v>
      </c>
      <c r="F113" s="37">
        <v>1678723.3226577677</v>
      </c>
      <c r="G113" s="37">
        <v>1804408.9049759612</v>
      </c>
      <c r="H113" s="37">
        <v>1581635.4774409374</v>
      </c>
      <c r="I113" s="37">
        <v>1803420.1610860105</v>
      </c>
      <c r="J113" s="37">
        <v>670343.4449462877</v>
      </c>
      <c r="K113" s="37">
        <v>1520181.1229658325</v>
      </c>
      <c r="L113" s="37">
        <v>1571492.0144870332</v>
      </c>
      <c r="M113" s="37">
        <v>1531982.7560243611</v>
      </c>
      <c r="N113" s="42">
        <v>1459788.4101037502</v>
      </c>
      <c r="O113" s="41">
        <v>211411.43992264764</v>
      </c>
      <c r="P113" s="37">
        <v>461198.7632138072</v>
      </c>
      <c r="Q113" s="37">
        <v>137115.70291617504</v>
      </c>
      <c r="R113" s="37">
        <v>128635.97062220715</v>
      </c>
      <c r="S113" s="37">
        <v>204877.74881144887</v>
      </c>
      <c r="T113" s="37">
        <v>44845.401120618</v>
      </c>
      <c r="U113" s="37">
        <v>141145.75197554496</v>
      </c>
      <c r="V113" s="37">
        <v>144427.41568533995</v>
      </c>
      <c r="W113" s="37">
        <v>126039.16942045973</v>
      </c>
      <c r="X113" s="37">
        <v>141621.7347507188</v>
      </c>
      <c r="Y113" s="37">
        <v>145995.89302846394</v>
      </c>
      <c r="Z113" s="42">
        <v>149962.00853256867</v>
      </c>
      <c r="AA113" s="41">
        <v>7520</v>
      </c>
      <c r="AB113" s="37">
        <v>1810</v>
      </c>
      <c r="AC113" s="37">
        <v>360</v>
      </c>
      <c r="AD113" s="37">
        <v>7592</v>
      </c>
      <c r="AE113" s="37">
        <v>6170</v>
      </c>
      <c r="AF113" s="37">
        <v>4808</v>
      </c>
      <c r="AG113" s="37">
        <v>4675</v>
      </c>
      <c r="AH113" s="37">
        <v>16971</v>
      </c>
      <c r="AI113" s="37">
        <v>710295</v>
      </c>
      <c r="AJ113" s="37">
        <v>131000</v>
      </c>
      <c r="AK113" s="37">
        <v>605348</v>
      </c>
      <c r="AL113" s="42">
        <v>12192</v>
      </c>
    </row>
    <row r="114" spans="1:38" ht="14.25">
      <c r="A114" s="6">
        <v>290</v>
      </c>
      <c r="B114" s="11" t="s">
        <v>114</v>
      </c>
      <c r="C114" s="41">
        <v>2240484.1965147452</v>
      </c>
      <c r="D114" s="37">
        <v>2265902.7037609844</v>
      </c>
      <c r="E114" s="37">
        <v>2041584.8381468484</v>
      </c>
      <c r="F114" s="37">
        <v>2128116.4192573796</v>
      </c>
      <c r="G114" s="37">
        <v>2287447.9468445503</v>
      </c>
      <c r="H114" s="37">
        <v>2005038.2236264627</v>
      </c>
      <c r="I114" s="37">
        <v>2286194.5168848634</v>
      </c>
      <c r="J114" s="37">
        <v>849793.931184083</v>
      </c>
      <c r="K114" s="37">
        <v>1927132.580076888</v>
      </c>
      <c r="L114" s="37">
        <v>1992179.3625092204</v>
      </c>
      <c r="M114" s="37">
        <v>1942093.5023128064</v>
      </c>
      <c r="N114" s="42">
        <v>1850572.77888117</v>
      </c>
      <c r="O114" s="41">
        <v>283722.2741621638</v>
      </c>
      <c r="P114" s="37">
        <v>618946.4580898539</v>
      </c>
      <c r="Q114" s="37">
        <v>184014.54088272035</v>
      </c>
      <c r="R114" s="37">
        <v>172634.41437863337</v>
      </c>
      <c r="S114" s="37">
        <v>274953.80968634976</v>
      </c>
      <c r="T114" s="37">
        <v>60184.25112809213</v>
      </c>
      <c r="U114" s="37">
        <v>189423.02154265</v>
      </c>
      <c r="V114" s="37">
        <v>193827.14031275603</v>
      </c>
      <c r="W114" s="37">
        <v>169149.40740466645</v>
      </c>
      <c r="X114" s="37">
        <v>190061.80871274712</v>
      </c>
      <c r="Y114" s="37">
        <v>195932.09716336825</v>
      </c>
      <c r="Z114" s="42">
        <v>201254.77653599886</v>
      </c>
      <c r="AA114" s="41">
        <v>10554</v>
      </c>
      <c r="AB114" s="37">
        <v>2513</v>
      </c>
      <c r="AC114" s="37">
        <v>12390</v>
      </c>
      <c r="AD114" s="37">
        <v>26667</v>
      </c>
      <c r="AE114" s="37">
        <v>8659</v>
      </c>
      <c r="AF114" s="37">
        <v>6701</v>
      </c>
      <c r="AG114" s="37">
        <v>6561</v>
      </c>
      <c r="AH114" s="37">
        <v>23762</v>
      </c>
      <c r="AI114" s="37">
        <v>1002214</v>
      </c>
      <c r="AJ114" s="37">
        <v>184766</v>
      </c>
      <c r="AK114" s="37">
        <v>853798</v>
      </c>
      <c r="AL114" s="42">
        <v>17196</v>
      </c>
    </row>
    <row r="115" spans="1:38" ht="14.25">
      <c r="A115" s="6">
        <v>291</v>
      </c>
      <c r="B115" s="13" t="s">
        <v>115</v>
      </c>
      <c r="C115" s="41">
        <v>570335.0534209022</v>
      </c>
      <c r="D115" s="37">
        <v>576805.5590869163</v>
      </c>
      <c r="E115" s="37">
        <v>519703.46389369125</v>
      </c>
      <c r="F115" s="37">
        <v>541730.842623718</v>
      </c>
      <c r="G115" s="37">
        <v>582290.091128761</v>
      </c>
      <c r="H115" s="37">
        <v>510400.20017183083</v>
      </c>
      <c r="I115" s="37">
        <v>581971.0194548211</v>
      </c>
      <c r="J115" s="37">
        <v>216322.55558533806</v>
      </c>
      <c r="K115" s="37">
        <v>490568.63008320687</v>
      </c>
      <c r="L115" s="37">
        <v>507126.86342897726</v>
      </c>
      <c r="M115" s="37">
        <v>494377.06506164675</v>
      </c>
      <c r="N115" s="42">
        <v>471079.656060191</v>
      </c>
      <c r="O115" s="41">
        <v>89369.73943377504</v>
      </c>
      <c r="P115" s="37">
        <v>194962.07636955712</v>
      </c>
      <c r="Q115" s="37">
        <v>57962.77933862533</v>
      </c>
      <c r="R115" s="37">
        <v>54378.15087264754</v>
      </c>
      <c r="S115" s="37">
        <v>86607.75894510209</v>
      </c>
      <c r="T115" s="37">
        <v>18957.450052935437</v>
      </c>
      <c r="U115" s="37">
        <v>59666.39781108358</v>
      </c>
      <c r="V115" s="37">
        <v>61053.652118423626</v>
      </c>
      <c r="W115" s="37">
        <v>53280.40778529902</v>
      </c>
      <c r="X115" s="37">
        <v>59867.60951754477</v>
      </c>
      <c r="Y115" s="37">
        <v>61716.692924134324</v>
      </c>
      <c r="Z115" s="42">
        <v>63393.284830872115</v>
      </c>
      <c r="AA115" s="41">
        <v>6647</v>
      </c>
      <c r="AB115" s="37">
        <v>1532</v>
      </c>
      <c r="AC115" s="37">
        <v>-4109</v>
      </c>
      <c r="AD115" s="37">
        <v>8489</v>
      </c>
      <c r="AE115" s="37">
        <v>5434</v>
      </c>
      <c r="AF115" s="37">
        <v>4321</v>
      </c>
      <c r="AG115" s="37">
        <v>3999</v>
      </c>
      <c r="AH115" s="37">
        <v>15091</v>
      </c>
      <c r="AI115" s="37">
        <v>633799</v>
      </c>
      <c r="AJ115" s="37">
        <v>116802</v>
      </c>
      <c r="AK115" s="37">
        <v>539894</v>
      </c>
      <c r="AL115" s="42">
        <v>10817</v>
      </c>
    </row>
    <row r="116" spans="1:38" ht="14.25">
      <c r="A116" s="6">
        <v>295</v>
      </c>
      <c r="B116" s="11" t="s">
        <v>116</v>
      </c>
      <c r="C116" s="41">
        <v>91352.78365674977</v>
      </c>
      <c r="D116" s="37">
        <v>92389.18971440257</v>
      </c>
      <c r="E116" s="37">
        <v>83242.92504551129</v>
      </c>
      <c r="F116" s="37">
        <v>86771.13596570595</v>
      </c>
      <c r="G116" s="37">
        <v>93267.66854201794</v>
      </c>
      <c r="H116" s="37">
        <v>81752.78511287489</v>
      </c>
      <c r="I116" s="37">
        <v>93216.56159106766</v>
      </c>
      <c r="J116" s="37">
        <v>34649.22505101345</v>
      </c>
      <c r="K116" s="37">
        <v>78576.28540272515</v>
      </c>
      <c r="L116" s="37">
        <v>81228.48203609222</v>
      </c>
      <c r="M116" s="37">
        <v>79186.29724500878</v>
      </c>
      <c r="N116" s="42">
        <v>75454.66063683042</v>
      </c>
      <c r="O116" s="41">
        <v>2259.9373274402155</v>
      </c>
      <c r="P116" s="37">
        <v>4930.103596747174</v>
      </c>
      <c r="Q116" s="37">
        <v>1465.7338094468548</v>
      </c>
      <c r="R116" s="37">
        <v>1375.0875154485263</v>
      </c>
      <c r="S116" s="37">
        <v>2190.0937445500704</v>
      </c>
      <c r="T116" s="37">
        <v>479.3865270185737</v>
      </c>
      <c r="U116" s="37">
        <v>1508.8140623604047</v>
      </c>
      <c r="V116" s="37">
        <v>1543.8942563015894</v>
      </c>
      <c r="W116" s="37">
        <v>1347.3283366173437</v>
      </c>
      <c r="X116" s="37">
        <v>1513.9022034809966</v>
      </c>
      <c r="Y116" s="37">
        <v>1560.6609009839544</v>
      </c>
      <c r="Z116" s="42">
        <v>1603.0577196042955</v>
      </c>
      <c r="AA116" s="41">
        <v>239</v>
      </c>
      <c r="AB116" s="37">
        <v>56</v>
      </c>
      <c r="AC116" s="37">
        <v>690</v>
      </c>
      <c r="AD116" s="37">
        <v>328</v>
      </c>
      <c r="AE116" s="37">
        <v>195</v>
      </c>
      <c r="AF116" s="37">
        <v>154</v>
      </c>
      <c r="AG116" s="37">
        <v>145</v>
      </c>
      <c r="AH116" s="37">
        <v>541</v>
      </c>
      <c r="AI116" s="37">
        <v>23755</v>
      </c>
      <c r="AJ116" s="37">
        <v>4367</v>
      </c>
      <c r="AK116" s="37">
        <v>20183</v>
      </c>
      <c r="AL116" s="42">
        <v>406</v>
      </c>
    </row>
    <row r="117" spans="1:38" ht="14.25">
      <c r="A117" s="6">
        <v>297</v>
      </c>
      <c r="B117" s="11" t="s">
        <v>117</v>
      </c>
      <c r="C117" s="41">
        <v>36229065.29887231</v>
      </c>
      <c r="D117" s="37">
        <v>36640087.50570437</v>
      </c>
      <c r="E117" s="37">
        <v>33012823.9821856</v>
      </c>
      <c r="F117" s="37">
        <v>34412056.48172511</v>
      </c>
      <c r="G117" s="37">
        <v>36988478.27756021</v>
      </c>
      <c r="H117" s="37">
        <v>32421858.11598068</v>
      </c>
      <c r="I117" s="37">
        <v>36968210.07128243</v>
      </c>
      <c r="J117" s="37">
        <v>13741333.177598657</v>
      </c>
      <c r="K117" s="37">
        <v>31162108.704804845</v>
      </c>
      <c r="L117" s="37">
        <v>32213927.83028155</v>
      </c>
      <c r="M117" s="37">
        <v>31404029.72770677</v>
      </c>
      <c r="N117" s="42">
        <v>29924121.826297496</v>
      </c>
      <c r="O117" s="41">
        <v>2191872.6184447166</v>
      </c>
      <c r="P117" s="37">
        <v>4781618.918629861</v>
      </c>
      <c r="Q117" s="37">
        <v>1421588.8926858816</v>
      </c>
      <c r="R117" s="37">
        <v>1333672.6804237156</v>
      </c>
      <c r="S117" s="37">
        <v>2124132.5820055716</v>
      </c>
      <c r="T117" s="37">
        <v>464948.38129581563</v>
      </c>
      <c r="U117" s="37">
        <v>1463371.6561326173</v>
      </c>
      <c r="V117" s="37">
        <v>1497395.306087772</v>
      </c>
      <c r="W117" s="37">
        <v>1306749.5515157573</v>
      </c>
      <c r="X117" s="37">
        <v>1468306.5528067835</v>
      </c>
      <c r="Y117" s="37">
        <v>1513656.9735845842</v>
      </c>
      <c r="Z117" s="42">
        <v>1554776.8863869233</v>
      </c>
      <c r="AA117" s="41">
        <v>191382</v>
      </c>
      <c r="AB117" s="37">
        <v>45781</v>
      </c>
      <c r="AC117" s="37">
        <v>97487</v>
      </c>
      <c r="AD117" s="37">
        <v>-280226</v>
      </c>
      <c r="AE117" s="37">
        <v>155960</v>
      </c>
      <c r="AF117" s="37">
        <v>120060</v>
      </c>
      <c r="AG117" s="37">
        <v>117794</v>
      </c>
      <c r="AH117" s="37">
        <v>428774</v>
      </c>
      <c r="AI117" s="37">
        <v>17885952</v>
      </c>
      <c r="AJ117" s="37">
        <v>3300108</v>
      </c>
      <c r="AK117" s="37">
        <v>15250044</v>
      </c>
      <c r="AL117" s="42">
        <v>306878</v>
      </c>
    </row>
    <row r="118" spans="1:38" ht="14.25">
      <c r="A118" s="6">
        <v>300</v>
      </c>
      <c r="B118" s="11" t="s">
        <v>118</v>
      </c>
      <c r="C118" s="41">
        <v>908141.2388624643</v>
      </c>
      <c r="D118" s="37">
        <v>918444.187973439</v>
      </c>
      <c r="E118" s="37">
        <v>827520.8488600918</v>
      </c>
      <c r="F118" s="37">
        <v>862594.9178460225</v>
      </c>
      <c r="G118" s="37">
        <v>927177.1769299953</v>
      </c>
      <c r="H118" s="37">
        <v>812707.3153219392</v>
      </c>
      <c r="I118" s="37">
        <v>926669.1209311232</v>
      </c>
      <c r="J118" s="37">
        <v>344449.1662310361</v>
      </c>
      <c r="K118" s="37">
        <v>781129.6198588136</v>
      </c>
      <c r="L118" s="37">
        <v>807495.1999749359</v>
      </c>
      <c r="M118" s="37">
        <v>787193.7690614668</v>
      </c>
      <c r="N118" s="42">
        <v>750097.4381486733</v>
      </c>
      <c r="O118" s="41">
        <v>62425.24283424768</v>
      </c>
      <c r="P118" s="37">
        <v>136182.05712524644</v>
      </c>
      <c r="Q118" s="37">
        <v>40487.31257902874</v>
      </c>
      <c r="R118" s="37">
        <v>37983.43034912652</v>
      </c>
      <c r="S118" s="37">
        <v>60495.9846334153</v>
      </c>
      <c r="T118" s="37">
        <v>13241.88064741488</v>
      </c>
      <c r="U118" s="37">
        <v>41677.299229028125</v>
      </c>
      <c r="V118" s="37">
        <v>42646.30381108501</v>
      </c>
      <c r="W118" s="37">
        <v>37216.65090866359</v>
      </c>
      <c r="X118" s="37">
        <v>41817.84668632759</v>
      </c>
      <c r="Y118" s="37">
        <v>43109.4413738411</v>
      </c>
      <c r="Z118" s="42">
        <v>44280.549822575005</v>
      </c>
      <c r="AA118" s="41">
        <v>4213</v>
      </c>
      <c r="AB118" s="37">
        <v>992</v>
      </c>
      <c r="AC118" s="37">
        <v>5346</v>
      </c>
      <c r="AD118" s="37">
        <v>9443</v>
      </c>
      <c r="AE118" s="37">
        <v>3452</v>
      </c>
      <c r="AF118" s="37">
        <v>2686</v>
      </c>
      <c r="AG118" s="37">
        <v>2593</v>
      </c>
      <c r="AH118" s="37">
        <v>9499</v>
      </c>
      <c r="AI118" s="37">
        <v>395740</v>
      </c>
      <c r="AJ118" s="37">
        <v>73000</v>
      </c>
      <c r="AK118" s="37">
        <v>337368</v>
      </c>
      <c r="AL118" s="42">
        <v>6780</v>
      </c>
    </row>
    <row r="119" spans="1:38" ht="14.25">
      <c r="A119" s="6">
        <v>301</v>
      </c>
      <c r="B119" s="11" t="s">
        <v>119</v>
      </c>
      <c r="C119" s="41">
        <v>5210375.151705989</v>
      </c>
      <c r="D119" s="37">
        <v>5269487.355556962</v>
      </c>
      <c r="E119" s="37">
        <v>4747823.228267981</v>
      </c>
      <c r="F119" s="37">
        <v>4949057.408253494</v>
      </c>
      <c r="G119" s="37">
        <v>5319592.060323327</v>
      </c>
      <c r="H119" s="37">
        <v>4662831.9694712395</v>
      </c>
      <c r="I119" s="37">
        <v>5316677.136698104</v>
      </c>
      <c r="J119" s="37">
        <v>1976244.773339536</v>
      </c>
      <c r="K119" s="37">
        <v>4481657.9045259</v>
      </c>
      <c r="L119" s="37">
        <v>4632927.946694046</v>
      </c>
      <c r="M119" s="37">
        <v>4516450.391607887</v>
      </c>
      <c r="N119" s="42">
        <v>4303613.673555538</v>
      </c>
      <c r="O119" s="41">
        <v>356851.24348706607</v>
      </c>
      <c r="P119" s="37">
        <v>778478.9328702423</v>
      </c>
      <c r="Q119" s="37">
        <v>231443.9989867291</v>
      </c>
      <c r="R119" s="37">
        <v>217130.66279902306</v>
      </c>
      <c r="S119" s="37">
        <v>345822.72110225685</v>
      </c>
      <c r="T119" s="37">
        <v>75696.64707086861</v>
      </c>
      <c r="U119" s="37">
        <v>238246.50701882152</v>
      </c>
      <c r="V119" s="37">
        <v>243785.7804657797</v>
      </c>
      <c r="W119" s="37">
        <v>212747.4007661296</v>
      </c>
      <c r="X119" s="37">
        <v>239049.94057597133</v>
      </c>
      <c r="Y119" s="37">
        <v>246433.28662949477</v>
      </c>
      <c r="Z119" s="42">
        <v>253127.87822761713</v>
      </c>
      <c r="AA119" s="41">
        <v>18036</v>
      </c>
      <c r="AB119" s="37">
        <v>4214</v>
      </c>
      <c r="AC119" s="37">
        <v>29894</v>
      </c>
      <c r="AD119" s="37">
        <v>8883</v>
      </c>
      <c r="AE119" s="37">
        <v>14754</v>
      </c>
      <c r="AF119" s="37">
        <v>11693</v>
      </c>
      <c r="AG119" s="37">
        <v>10944</v>
      </c>
      <c r="AH119" s="37">
        <v>40908</v>
      </c>
      <c r="AI119" s="37">
        <v>2057190</v>
      </c>
      <c r="AJ119" s="37">
        <v>375486</v>
      </c>
      <c r="AK119" s="37">
        <v>1734859</v>
      </c>
      <c r="AL119" s="42">
        <v>35076</v>
      </c>
    </row>
    <row r="120" spans="1:38" ht="14.25">
      <c r="A120" s="8">
        <v>304</v>
      </c>
      <c r="B120" s="11" t="s">
        <v>120</v>
      </c>
      <c r="C120" s="41">
        <v>252464.26533634597</v>
      </c>
      <c r="D120" s="37">
        <v>255328.49654487267</v>
      </c>
      <c r="E120" s="37">
        <v>230051.7080577295</v>
      </c>
      <c r="F120" s="37">
        <v>239802.3378936579</v>
      </c>
      <c r="G120" s="37">
        <v>257756.27710009678</v>
      </c>
      <c r="H120" s="37">
        <v>225933.529406984</v>
      </c>
      <c r="I120" s="37">
        <v>257615.03697244258</v>
      </c>
      <c r="J120" s="37">
        <v>95757.24785625056</v>
      </c>
      <c r="K120" s="37">
        <v>217154.89526401862</v>
      </c>
      <c r="L120" s="37">
        <v>224484.55559584228</v>
      </c>
      <c r="M120" s="37">
        <v>218840.7354261233</v>
      </c>
      <c r="N120" s="42">
        <v>208527.91454563604</v>
      </c>
      <c r="O120" s="41">
        <v>15458.332444766816</v>
      </c>
      <c r="P120" s="37">
        <v>33722.69640414376</v>
      </c>
      <c r="Q120" s="37">
        <v>10025.853472506691</v>
      </c>
      <c r="R120" s="37">
        <v>9405.818336798133</v>
      </c>
      <c r="S120" s="37">
        <v>14980.591177192635</v>
      </c>
      <c r="T120" s="37">
        <v>3279.0804480357165</v>
      </c>
      <c r="U120" s="37">
        <v>10320.529286413705</v>
      </c>
      <c r="V120" s="37">
        <v>10560.483418586016</v>
      </c>
      <c r="W120" s="37">
        <v>9215.94111783463</v>
      </c>
      <c r="X120" s="37">
        <v>10355.332984734441</v>
      </c>
      <c r="Y120" s="37">
        <v>10675.16994742744</v>
      </c>
      <c r="Z120" s="42">
        <v>10965.17096156001</v>
      </c>
      <c r="AA120" s="41">
        <v>6863</v>
      </c>
      <c r="AB120" s="37">
        <v>1590</v>
      </c>
      <c r="AC120" s="37">
        <v>9852</v>
      </c>
      <c r="AD120" s="37">
        <v>15591</v>
      </c>
      <c r="AE120" s="37">
        <v>5605</v>
      </c>
      <c r="AF120" s="37">
        <v>4457</v>
      </c>
      <c r="AG120" s="37">
        <v>4130</v>
      </c>
      <c r="AH120" s="37">
        <v>15569</v>
      </c>
      <c r="AI120" s="37">
        <v>650521</v>
      </c>
      <c r="AJ120" s="37">
        <v>119921</v>
      </c>
      <c r="AK120" s="37">
        <v>554313</v>
      </c>
      <c r="AL120" s="42">
        <v>11105</v>
      </c>
    </row>
    <row r="121" spans="1:38" ht="14.25">
      <c r="A121" s="6">
        <v>305</v>
      </c>
      <c r="B121" s="11" t="s">
        <v>121</v>
      </c>
      <c r="C121" s="41">
        <v>3919230.071090893</v>
      </c>
      <c r="D121" s="37">
        <v>3963694.110657283</v>
      </c>
      <c r="E121" s="37">
        <v>3571299.7676106133</v>
      </c>
      <c r="F121" s="37">
        <v>3722667.572531974</v>
      </c>
      <c r="G121" s="37">
        <v>4001382.733818932</v>
      </c>
      <c r="H121" s="37">
        <v>3507369.573035854</v>
      </c>
      <c r="I121" s="37">
        <v>3999190.1361663113</v>
      </c>
      <c r="J121" s="37">
        <v>1486525.9636770145</v>
      </c>
      <c r="K121" s="37">
        <v>3371090.932292863</v>
      </c>
      <c r="L121" s="37">
        <v>3484875.8481307304</v>
      </c>
      <c r="M121" s="37">
        <v>3397261.7468022783</v>
      </c>
      <c r="N121" s="42">
        <v>3237166.544185257</v>
      </c>
      <c r="O121" s="41">
        <v>342896.2498274323</v>
      </c>
      <c r="P121" s="37">
        <v>748035.8034973261</v>
      </c>
      <c r="Q121" s="37">
        <v>222393.170112324</v>
      </c>
      <c r="R121" s="37">
        <v>208639.5700034272</v>
      </c>
      <c r="S121" s="37">
        <v>332299.0078788385</v>
      </c>
      <c r="T121" s="37">
        <v>72736.46058081425</v>
      </c>
      <c r="U121" s="37">
        <v>228929.65985755314</v>
      </c>
      <c r="V121" s="37">
        <v>234252.31495935464</v>
      </c>
      <c r="W121" s="37">
        <v>204427.71943397663</v>
      </c>
      <c r="X121" s="37">
        <v>229701.67441196556</v>
      </c>
      <c r="Y121" s="37">
        <v>236796.28797752858</v>
      </c>
      <c r="Z121" s="42">
        <v>243229.08145945903</v>
      </c>
      <c r="AA121" s="41">
        <v>34688</v>
      </c>
      <c r="AB121" s="37">
        <v>8134</v>
      </c>
      <c r="AC121" s="37">
        <v>-44467</v>
      </c>
      <c r="AD121" s="37">
        <v>12302</v>
      </c>
      <c r="AE121" s="37">
        <v>28315</v>
      </c>
      <c r="AF121" s="37">
        <v>22014</v>
      </c>
      <c r="AG121" s="37">
        <v>21108</v>
      </c>
      <c r="AH121" s="37">
        <v>78053</v>
      </c>
      <c r="AI121" s="37">
        <v>3246035</v>
      </c>
      <c r="AJ121" s="37">
        <v>598853</v>
      </c>
      <c r="AK121" s="37">
        <v>2767710</v>
      </c>
      <c r="AL121" s="42">
        <v>55562</v>
      </c>
    </row>
    <row r="122" spans="1:38" ht="14.25">
      <c r="A122" s="6">
        <v>312</v>
      </c>
      <c r="B122" s="11" t="s">
        <v>122</v>
      </c>
      <c r="C122" s="41">
        <v>290061.5131880586</v>
      </c>
      <c r="D122" s="37">
        <v>293352.2887651839</v>
      </c>
      <c r="E122" s="37">
        <v>264311.2539583473</v>
      </c>
      <c r="F122" s="37">
        <v>275513.9579963942</v>
      </c>
      <c r="G122" s="37">
        <v>296141.6169918882</v>
      </c>
      <c r="H122" s="37">
        <v>259579.79174755642</v>
      </c>
      <c r="I122" s="37">
        <v>295979.3432336767</v>
      </c>
      <c r="J122" s="37">
        <v>110017.51940974328</v>
      </c>
      <c r="K122" s="37">
        <v>249493.83403849008</v>
      </c>
      <c r="L122" s="37">
        <v>257915.03520995416</v>
      </c>
      <c r="M122" s="37">
        <v>251430.7313168507</v>
      </c>
      <c r="N122" s="42">
        <v>239582.1141438567</v>
      </c>
      <c r="O122" s="41">
        <v>56102.7521762924</v>
      </c>
      <c r="P122" s="37">
        <v>122389.40298625229</v>
      </c>
      <c r="Q122" s="37">
        <v>36386.71730819723</v>
      </c>
      <c r="R122" s="37">
        <v>34136.43075992033</v>
      </c>
      <c r="S122" s="37">
        <v>54368.891164125096</v>
      </c>
      <c r="T122" s="37">
        <v>11900.729810255332</v>
      </c>
      <c r="U122" s="37">
        <v>37456.18092718992</v>
      </c>
      <c r="V122" s="37">
        <v>38327.04376178356</v>
      </c>
      <c r="W122" s="37">
        <v>33447.31150352607</v>
      </c>
      <c r="X122" s="37">
        <v>37582.493598280635</v>
      </c>
      <c r="Y122" s="37">
        <v>38743.27429172845</v>
      </c>
      <c r="Z122" s="42">
        <v>39795.77171244869</v>
      </c>
      <c r="AA122" s="41">
        <v>1435</v>
      </c>
      <c r="AB122" s="37">
        <v>337</v>
      </c>
      <c r="AC122" s="37">
        <v>1480</v>
      </c>
      <c r="AD122" s="37">
        <v>1164</v>
      </c>
      <c r="AE122" s="37">
        <v>1170</v>
      </c>
      <c r="AF122" s="37">
        <v>912</v>
      </c>
      <c r="AG122" s="37">
        <v>873</v>
      </c>
      <c r="AH122" s="37">
        <v>3226</v>
      </c>
      <c r="AI122" s="37">
        <v>132718</v>
      </c>
      <c r="AJ122" s="37">
        <v>24498</v>
      </c>
      <c r="AK122" s="37">
        <v>113228</v>
      </c>
      <c r="AL122" s="42">
        <v>2271</v>
      </c>
    </row>
    <row r="123" spans="1:38" ht="14.25">
      <c r="A123" s="6">
        <v>316</v>
      </c>
      <c r="B123" s="11" t="s">
        <v>123</v>
      </c>
      <c r="C123" s="41">
        <v>1357908.9770672168</v>
      </c>
      <c r="D123" s="37">
        <v>1373314.5841351037</v>
      </c>
      <c r="E123" s="37">
        <v>1237360.3810624694</v>
      </c>
      <c r="F123" s="37">
        <v>1289805.2994299342</v>
      </c>
      <c r="G123" s="37">
        <v>1386372.6896293447</v>
      </c>
      <c r="H123" s="37">
        <v>1215210.269039432</v>
      </c>
      <c r="I123" s="37">
        <v>1385613.0128608</v>
      </c>
      <c r="J123" s="37">
        <v>515041.70821966004</v>
      </c>
      <c r="K123" s="37">
        <v>1167993.3447224789</v>
      </c>
      <c r="L123" s="37">
        <v>1207416.791641499</v>
      </c>
      <c r="M123" s="37">
        <v>1177060.835866117</v>
      </c>
      <c r="N123" s="42">
        <v>1121592.1063259454</v>
      </c>
      <c r="O123" s="41">
        <v>64906.31738479264</v>
      </c>
      <c r="P123" s="37">
        <v>141594.5764977613</v>
      </c>
      <c r="Q123" s="37">
        <v>42096.46996951752</v>
      </c>
      <c r="R123" s="37">
        <v>39493.071611265324</v>
      </c>
      <c r="S123" s="37">
        <v>62900.381333683814</v>
      </c>
      <c r="T123" s="37">
        <v>13768.175645784202</v>
      </c>
      <c r="U123" s="37">
        <v>43333.75232008216</v>
      </c>
      <c r="V123" s="37">
        <v>44341.26972962274</v>
      </c>
      <c r="W123" s="37">
        <v>38695.81672738818</v>
      </c>
      <c r="X123" s="37">
        <v>43479.88579841443</v>
      </c>
      <c r="Y123" s="37">
        <v>44822.81457071986</v>
      </c>
      <c r="Z123" s="42">
        <v>46040.468410967835</v>
      </c>
      <c r="AA123" s="41">
        <v>6129</v>
      </c>
      <c r="AB123" s="37">
        <v>1495</v>
      </c>
      <c r="AC123" s="37">
        <v>-38433</v>
      </c>
      <c r="AD123" s="37">
        <v>1862</v>
      </c>
      <c r="AE123" s="37">
        <v>5010</v>
      </c>
      <c r="AF123" s="37">
        <v>3945</v>
      </c>
      <c r="AG123" s="37">
        <v>3778</v>
      </c>
      <c r="AH123" s="37">
        <v>13829</v>
      </c>
      <c r="AI123" s="37">
        <v>567214</v>
      </c>
      <c r="AJ123" s="37">
        <v>104720</v>
      </c>
      <c r="AK123" s="37">
        <v>483949</v>
      </c>
      <c r="AL123" s="42">
        <v>9732</v>
      </c>
    </row>
    <row r="124" spans="1:38" ht="14.25">
      <c r="A124" s="6">
        <v>317</v>
      </c>
      <c r="B124" s="11" t="s">
        <v>124</v>
      </c>
      <c r="C124" s="41">
        <v>570540.8842937386</v>
      </c>
      <c r="D124" s="37">
        <v>577013.7251306683</v>
      </c>
      <c r="E124" s="37">
        <v>519891.0220964489</v>
      </c>
      <c r="F124" s="37">
        <v>541926.3503897423</v>
      </c>
      <c r="G124" s="37">
        <v>582500.2365108168</v>
      </c>
      <c r="H124" s="37">
        <v>510584.40087642916</v>
      </c>
      <c r="I124" s="37">
        <v>582181.0496856151</v>
      </c>
      <c r="J124" s="37">
        <v>216400.6252395935</v>
      </c>
      <c r="K124" s="37">
        <v>490745.6736801426</v>
      </c>
      <c r="L124" s="37">
        <v>507309.8828038382</v>
      </c>
      <c r="M124" s="37">
        <v>494555.4831024135</v>
      </c>
      <c r="N124" s="42">
        <v>471249.66619055346</v>
      </c>
      <c r="O124" s="41">
        <v>51881.220795192414</v>
      </c>
      <c r="P124" s="37">
        <v>113180.03828704795</v>
      </c>
      <c r="Q124" s="37">
        <v>33648.74701238919</v>
      </c>
      <c r="R124" s="37">
        <v>31567.78647596581</v>
      </c>
      <c r="S124" s="37">
        <v>50277.82662091445</v>
      </c>
      <c r="T124" s="37">
        <v>11005.242469560935</v>
      </c>
      <c r="U124" s="37">
        <v>34637.737320298394</v>
      </c>
      <c r="V124" s="37">
        <v>35443.070842295776</v>
      </c>
      <c r="W124" s="37">
        <v>30930.52097813668</v>
      </c>
      <c r="X124" s="37">
        <v>34754.54541480141</v>
      </c>
      <c r="Y124" s="37">
        <v>35827.98151402029</v>
      </c>
      <c r="Z124" s="42">
        <v>36801.28226937667</v>
      </c>
      <c r="AA124" s="41">
        <v>2587</v>
      </c>
      <c r="AB124" s="37">
        <v>650</v>
      </c>
      <c r="AC124" s="37">
        <v>-311</v>
      </c>
      <c r="AD124" s="37">
        <v>-12432</v>
      </c>
      <c r="AE124" s="37">
        <v>2127</v>
      </c>
      <c r="AF124" s="37">
        <v>1604</v>
      </c>
      <c r="AG124" s="37">
        <v>1677</v>
      </c>
      <c r="AH124" s="37">
        <v>5773</v>
      </c>
      <c r="AI124" s="37">
        <v>241682</v>
      </c>
      <c r="AJ124" s="37">
        <v>44611</v>
      </c>
      <c r="AK124" s="37">
        <v>206065</v>
      </c>
      <c r="AL124" s="42">
        <v>4180</v>
      </c>
    </row>
    <row r="125" spans="1:38" ht="14.25">
      <c r="A125" s="6">
        <v>318</v>
      </c>
      <c r="B125" s="11" t="s">
        <v>125</v>
      </c>
      <c r="C125" s="41">
        <v>59497.163543930066</v>
      </c>
      <c r="D125" s="37">
        <v>60172.164548188266</v>
      </c>
      <c r="E125" s="37">
        <v>54215.292923282</v>
      </c>
      <c r="F125" s="37">
        <v>56513.18176403208</v>
      </c>
      <c r="G125" s="37">
        <v>60744.309111104936</v>
      </c>
      <c r="H125" s="37">
        <v>53244.77953850615</v>
      </c>
      <c r="I125" s="37">
        <v>60711.02365994292</v>
      </c>
      <c r="J125" s="37">
        <v>22566.697225960947</v>
      </c>
      <c r="K125" s="37">
        <v>51175.9567266896</v>
      </c>
      <c r="L125" s="37">
        <v>52903.30613553754</v>
      </c>
      <c r="M125" s="37">
        <v>51573.25140005669</v>
      </c>
      <c r="N125" s="42">
        <v>49142.87342276886</v>
      </c>
      <c r="O125" s="41">
        <v>1636.4777139191938</v>
      </c>
      <c r="P125" s="37">
        <v>3570.0125686795363</v>
      </c>
      <c r="Q125" s="37">
        <v>1061.37488176035</v>
      </c>
      <c r="R125" s="37">
        <v>995.7356101856581</v>
      </c>
      <c r="S125" s="37">
        <v>1585.9022110182113</v>
      </c>
      <c r="T125" s="37">
        <v>347.13589544875134</v>
      </c>
      <c r="U125" s="37">
        <v>1092.5703812757636</v>
      </c>
      <c r="V125" s="37">
        <v>1117.9728359755748</v>
      </c>
      <c r="W125" s="37">
        <v>975.6344874853296</v>
      </c>
      <c r="X125" s="37">
        <v>1096.2548328081236</v>
      </c>
      <c r="Y125" s="37">
        <v>1130.1139869830545</v>
      </c>
      <c r="Z125" s="42">
        <v>1160.8145944604528</v>
      </c>
      <c r="AA125" s="41">
        <v>330</v>
      </c>
      <c r="AB125" s="37">
        <v>77</v>
      </c>
      <c r="AC125" s="37">
        <v>-1494</v>
      </c>
      <c r="AD125" s="37">
        <v>-261</v>
      </c>
      <c r="AE125" s="37">
        <v>270</v>
      </c>
      <c r="AF125" s="37">
        <v>210</v>
      </c>
      <c r="AG125" s="37">
        <v>203</v>
      </c>
      <c r="AH125" s="37">
        <v>743</v>
      </c>
      <c r="AI125" s="37">
        <v>31942</v>
      </c>
      <c r="AJ125" s="37">
        <v>5881</v>
      </c>
      <c r="AK125" s="37">
        <v>27179</v>
      </c>
      <c r="AL125" s="42">
        <v>547</v>
      </c>
    </row>
    <row r="126" spans="1:38" ht="14.25">
      <c r="A126" s="6">
        <v>398</v>
      </c>
      <c r="B126" s="11" t="s">
        <v>126</v>
      </c>
      <c r="C126" s="41">
        <v>36735576.130861774</v>
      </c>
      <c r="D126" s="37">
        <v>37152344.75147049</v>
      </c>
      <c r="E126" s="37">
        <v>33474369.23055443</v>
      </c>
      <c r="F126" s="37">
        <v>34893164.1011251</v>
      </c>
      <c r="G126" s="37">
        <v>37505606.30037383</v>
      </c>
      <c r="H126" s="37">
        <v>32875141.196664553</v>
      </c>
      <c r="I126" s="37">
        <v>37485054.728628576</v>
      </c>
      <c r="J126" s="37">
        <v>13933447.824858041</v>
      </c>
      <c r="K126" s="37">
        <v>31597779.497755397</v>
      </c>
      <c r="L126" s="37">
        <v>32664303.882005755</v>
      </c>
      <c r="M126" s="37">
        <v>31843082.76686144</v>
      </c>
      <c r="N126" s="42">
        <v>30342484.588840637</v>
      </c>
      <c r="O126" s="41">
        <v>2296662.813698935</v>
      </c>
      <c r="P126" s="37">
        <v>5010221.0627042875</v>
      </c>
      <c r="Q126" s="37">
        <v>1489552.959749909</v>
      </c>
      <c r="R126" s="37">
        <v>1397433.6031209407</v>
      </c>
      <c r="S126" s="37">
        <v>2225684.2260843012</v>
      </c>
      <c r="T126" s="37">
        <v>487176.877262745</v>
      </c>
      <c r="U126" s="37">
        <v>1533333.2954565468</v>
      </c>
      <c r="V126" s="37">
        <v>1568983.5659060034</v>
      </c>
      <c r="W126" s="37">
        <v>1369223.3191514255</v>
      </c>
      <c r="X126" s="37">
        <v>1538504.1222580813</v>
      </c>
      <c r="Y126" s="37">
        <v>1586022.6797278486</v>
      </c>
      <c r="Z126" s="42">
        <v>1629108.4748789764</v>
      </c>
      <c r="AA126" s="41">
        <v>181483</v>
      </c>
      <c r="AB126" s="37">
        <v>43204</v>
      </c>
      <c r="AC126" s="37">
        <v>329745</v>
      </c>
      <c r="AD126" s="37">
        <v>187643</v>
      </c>
      <c r="AE126" s="37">
        <v>148647</v>
      </c>
      <c r="AF126" s="37">
        <v>117540</v>
      </c>
      <c r="AG126" s="37">
        <v>111071</v>
      </c>
      <c r="AH126" s="37">
        <v>411420</v>
      </c>
      <c r="AI126" s="37">
        <v>17043838</v>
      </c>
      <c r="AJ126" s="37">
        <v>3144333</v>
      </c>
      <c r="AK126" s="37">
        <v>14532123</v>
      </c>
      <c r="AL126" s="42">
        <v>291878</v>
      </c>
    </row>
    <row r="127" spans="1:38" ht="14.25">
      <c r="A127" s="6">
        <v>399</v>
      </c>
      <c r="B127" s="11" t="s">
        <v>127</v>
      </c>
      <c r="C127" s="41">
        <v>2545004.764083896</v>
      </c>
      <c r="D127" s="37">
        <v>2573878.086260509</v>
      </c>
      <c r="E127" s="37">
        <v>2319071.541521129</v>
      </c>
      <c r="F127" s="37">
        <v>2417364.261689649</v>
      </c>
      <c r="G127" s="37">
        <v>2598351.700658824</v>
      </c>
      <c r="H127" s="37">
        <v>2277557.609751289</v>
      </c>
      <c r="I127" s="37">
        <v>2596927.9078805437</v>
      </c>
      <c r="J127" s="37">
        <v>965295.6297202966</v>
      </c>
      <c r="K127" s="37">
        <v>2189063.2413057913</v>
      </c>
      <c r="L127" s="37">
        <v>2262951.006921872</v>
      </c>
      <c r="M127" s="37">
        <v>2206057.6117301537</v>
      </c>
      <c r="N127" s="42">
        <v>2102097.638476048</v>
      </c>
      <c r="O127" s="41">
        <v>96832.57591279931</v>
      </c>
      <c r="P127" s="37">
        <v>211242.42030672627</v>
      </c>
      <c r="Q127" s="37">
        <v>62802.97185585281</v>
      </c>
      <c r="R127" s="37">
        <v>58919.00833251512</v>
      </c>
      <c r="S127" s="37">
        <v>93839.95573695913</v>
      </c>
      <c r="T127" s="37">
        <v>20540.4953958075</v>
      </c>
      <c r="U127" s="37">
        <v>64648.85130124387</v>
      </c>
      <c r="V127" s="37">
        <v>66151.94853389727</v>
      </c>
      <c r="W127" s="37">
        <v>57729.59800736592</v>
      </c>
      <c r="X127" s="37">
        <v>64866.86522814902</v>
      </c>
      <c r="Y127" s="37">
        <v>66870.35668366973</v>
      </c>
      <c r="Z127" s="42">
        <v>68686.95270501403</v>
      </c>
      <c r="AA127" s="41">
        <v>6832</v>
      </c>
      <c r="AB127" s="37">
        <v>1621</v>
      </c>
      <c r="AC127" s="37">
        <v>7493</v>
      </c>
      <c r="AD127" s="37">
        <v>14273</v>
      </c>
      <c r="AE127" s="37">
        <v>5551</v>
      </c>
      <c r="AF127" s="37">
        <v>4417</v>
      </c>
      <c r="AG127" s="37">
        <v>4088</v>
      </c>
      <c r="AH127" s="37">
        <v>15417</v>
      </c>
      <c r="AI127" s="37">
        <v>565984</v>
      </c>
      <c r="AJ127" s="37">
        <v>105187</v>
      </c>
      <c r="AK127" s="37">
        <v>486356</v>
      </c>
      <c r="AL127" s="42">
        <v>9681</v>
      </c>
    </row>
    <row r="128" spans="1:38" ht="14.25">
      <c r="A128" s="6">
        <v>400</v>
      </c>
      <c r="B128" s="11" t="s">
        <v>128</v>
      </c>
      <c r="C128" s="41">
        <v>2349782.365515712</v>
      </c>
      <c r="D128" s="37">
        <v>2376440.870930684</v>
      </c>
      <c r="E128" s="37">
        <v>2141180.0439584763</v>
      </c>
      <c r="F128" s="37">
        <v>2231932.9194619125</v>
      </c>
      <c r="G128" s="37">
        <v>2399037.161650907</v>
      </c>
      <c r="H128" s="37">
        <v>2102850.5656908364</v>
      </c>
      <c r="I128" s="37">
        <v>2397722.585265917</v>
      </c>
      <c r="J128" s="37">
        <v>891249.6668911404</v>
      </c>
      <c r="K128" s="37">
        <v>2021144.4292799167</v>
      </c>
      <c r="L128" s="37">
        <v>2089364.407144878</v>
      </c>
      <c r="M128" s="37">
        <v>2036835.194381719</v>
      </c>
      <c r="N128" s="42">
        <v>1940849.7898279028</v>
      </c>
      <c r="O128" s="41">
        <v>184477.52802361615</v>
      </c>
      <c r="P128" s="37">
        <v>402441.834729294</v>
      </c>
      <c r="Q128" s="37">
        <v>119647.10110508444</v>
      </c>
      <c r="R128" s="37">
        <v>112247.69049388201</v>
      </c>
      <c r="S128" s="37">
        <v>178776.23207905973</v>
      </c>
      <c r="T128" s="37">
        <v>39132.07698214473</v>
      </c>
      <c r="U128" s="37">
        <v>123163.72011377422</v>
      </c>
      <c r="V128" s="37">
        <v>126027.29840078317</v>
      </c>
      <c r="W128" s="37">
        <v>109981.72292541742</v>
      </c>
      <c r="X128" s="37">
        <v>123579.06247073476</v>
      </c>
      <c r="Y128" s="37">
        <v>127395.95102964011</v>
      </c>
      <c r="Z128" s="42">
        <v>130856.78164656926</v>
      </c>
      <c r="AA128" s="41">
        <v>9497</v>
      </c>
      <c r="AB128" s="37">
        <v>2277</v>
      </c>
      <c r="AC128" s="37">
        <v>1366</v>
      </c>
      <c r="AD128" s="37">
        <v>13903</v>
      </c>
      <c r="AE128" s="37">
        <v>7779</v>
      </c>
      <c r="AF128" s="37">
        <v>6031</v>
      </c>
      <c r="AG128" s="37">
        <v>5873</v>
      </c>
      <c r="AH128" s="37">
        <v>21381</v>
      </c>
      <c r="AI128" s="37">
        <v>905840</v>
      </c>
      <c r="AJ128" s="37">
        <v>166958</v>
      </c>
      <c r="AK128" s="37">
        <v>771501</v>
      </c>
      <c r="AL128" s="42">
        <v>15539</v>
      </c>
    </row>
    <row r="129" spans="1:38" ht="14.25">
      <c r="A129" s="6">
        <v>407</v>
      </c>
      <c r="B129" s="11" t="s">
        <v>129</v>
      </c>
      <c r="C129" s="41">
        <v>710356.3964436447</v>
      </c>
      <c r="D129" s="37">
        <v>718415.4576226984</v>
      </c>
      <c r="E129" s="37">
        <v>647294.3888271842</v>
      </c>
      <c r="F129" s="37">
        <v>674729.646898572</v>
      </c>
      <c r="G129" s="37">
        <v>725246.4815866933</v>
      </c>
      <c r="H129" s="37">
        <v>635707.1071881078</v>
      </c>
      <c r="I129" s="37">
        <v>724849.0755301173</v>
      </c>
      <c r="J129" s="37">
        <v>269431.2932957262</v>
      </c>
      <c r="K129" s="37">
        <v>611006.7445162416</v>
      </c>
      <c r="L129" s="37">
        <v>631630.1428159319</v>
      </c>
      <c r="M129" s="37">
        <v>615750.1775757172</v>
      </c>
      <c r="N129" s="42">
        <v>586733.087699366</v>
      </c>
      <c r="O129" s="41">
        <v>42139.66433392645</v>
      </c>
      <c r="P129" s="37">
        <v>91928.6159734911</v>
      </c>
      <c r="Q129" s="37">
        <v>27330.63876728755</v>
      </c>
      <c r="R129" s="37">
        <v>25640.412956233497</v>
      </c>
      <c r="S129" s="37">
        <v>40837.33390947916</v>
      </c>
      <c r="T129" s="37">
        <v>8938.826351282461</v>
      </c>
      <c r="U129" s="37">
        <v>28133.92980335088</v>
      </c>
      <c r="V129" s="37">
        <v>28788.0486497018</v>
      </c>
      <c r="W129" s="37">
        <v>25122.80458544896</v>
      </c>
      <c r="X129" s="37">
        <v>28228.805248037774</v>
      </c>
      <c r="Y129" s="37">
        <v>29100.685982756233</v>
      </c>
      <c r="Z129" s="42">
        <v>29891.23343900413</v>
      </c>
      <c r="AA129" s="41">
        <v>2784</v>
      </c>
      <c r="AB129" s="37">
        <v>660</v>
      </c>
      <c r="AC129" s="37">
        <v>646</v>
      </c>
      <c r="AD129" s="37">
        <v>1773</v>
      </c>
      <c r="AE129" s="37">
        <v>2261</v>
      </c>
      <c r="AF129" s="37">
        <v>1788</v>
      </c>
      <c r="AG129" s="37">
        <v>1671</v>
      </c>
      <c r="AH129" s="37">
        <v>6266</v>
      </c>
      <c r="AI129" s="37">
        <v>256466</v>
      </c>
      <c r="AJ129" s="37">
        <v>47342</v>
      </c>
      <c r="AK129" s="37">
        <v>218833</v>
      </c>
      <c r="AL129" s="42">
        <v>4382</v>
      </c>
    </row>
    <row r="130" spans="1:38" ht="14.25">
      <c r="A130" s="6">
        <v>402</v>
      </c>
      <c r="B130" s="11" t="s">
        <v>130</v>
      </c>
      <c r="C130" s="41">
        <v>2379809.5903614163</v>
      </c>
      <c r="D130" s="37">
        <v>2406808.757510808</v>
      </c>
      <c r="E130" s="37">
        <v>2168541.596908494</v>
      </c>
      <c r="F130" s="37">
        <v>2260454.178535411</v>
      </c>
      <c r="G130" s="37">
        <v>2429693.800037195</v>
      </c>
      <c r="H130" s="37">
        <v>2129722.3167430055</v>
      </c>
      <c r="I130" s="37">
        <v>2428362.4250408662</v>
      </c>
      <c r="J130" s="37">
        <v>902638.702120165</v>
      </c>
      <c r="K130" s="37">
        <v>2046972.0800080346</v>
      </c>
      <c r="L130" s="37">
        <v>2116063.8222731305</v>
      </c>
      <c r="M130" s="37">
        <v>2062863.3530967159</v>
      </c>
      <c r="N130" s="42">
        <v>1965651.3773647596</v>
      </c>
      <c r="O130" s="41">
        <v>177149.28327540692</v>
      </c>
      <c r="P130" s="37">
        <v>386455.1056495489</v>
      </c>
      <c r="Q130" s="37">
        <v>114894.20111934988</v>
      </c>
      <c r="R130" s="37">
        <v>107788.72707880902</v>
      </c>
      <c r="S130" s="37">
        <v>171674.46744748743</v>
      </c>
      <c r="T130" s="37">
        <v>37577.58175064851</v>
      </c>
      <c r="U130" s="37">
        <v>118271.12482174422</v>
      </c>
      <c r="V130" s="37">
        <v>121020.94940244714</v>
      </c>
      <c r="W130" s="37">
        <v>105612.77353596107</v>
      </c>
      <c r="X130" s="37">
        <v>118669.96798512431</v>
      </c>
      <c r="Y130" s="37">
        <v>122335.23323339685</v>
      </c>
      <c r="Z130" s="42">
        <v>125658.58470007575</v>
      </c>
      <c r="AA130" s="41">
        <v>11133</v>
      </c>
      <c r="AB130" s="37">
        <v>2649</v>
      </c>
      <c r="AC130" s="37">
        <v>16187</v>
      </c>
      <c r="AD130" s="37">
        <v>18144</v>
      </c>
      <c r="AE130" s="37">
        <v>9057</v>
      </c>
      <c r="AF130" s="37">
        <v>7207</v>
      </c>
      <c r="AG130" s="37">
        <v>6691</v>
      </c>
      <c r="AH130" s="37">
        <v>25147</v>
      </c>
      <c r="AI130" s="37">
        <v>1034987</v>
      </c>
      <c r="AJ130" s="37">
        <v>190972</v>
      </c>
      <c r="AK130" s="37">
        <v>882733</v>
      </c>
      <c r="AL130" s="42">
        <v>17684</v>
      </c>
    </row>
    <row r="131" spans="1:38" ht="14.25">
      <c r="A131" s="6">
        <v>403</v>
      </c>
      <c r="B131" s="13" t="s">
        <v>131</v>
      </c>
      <c r="C131" s="41">
        <v>792426.094848339</v>
      </c>
      <c r="D131" s="37">
        <v>801416.2445960339</v>
      </c>
      <c r="E131" s="37">
        <v>722078.3360627637</v>
      </c>
      <c r="F131" s="37">
        <v>752683.2753911181</v>
      </c>
      <c r="G131" s="37">
        <v>809036.4781445797</v>
      </c>
      <c r="H131" s="37">
        <v>709152.3394994462</v>
      </c>
      <c r="I131" s="37">
        <v>808593.1585221223</v>
      </c>
      <c r="J131" s="37">
        <v>300559.5341228238</v>
      </c>
      <c r="K131" s="37">
        <v>681598.2665982987</v>
      </c>
      <c r="L131" s="37">
        <v>704604.3506695386</v>
      </c>
      <c r="M131" s="37">
        <v>686889.7233294734</v>
      </c>
      <c r="N131" s="42">
        <v>654520.1982154634</v>
      </c>
      <c r="O131" s="41">
        <v>104092.2276509324</v>
      </c>
      <c r="P131" s="37">
        <v>227079.51220778417</v>
      </c>
      <c r="Q131" s="37">
        <v>67511.38428313186</v>
      </c>
      <c r="R131" s="37">
        <v>63336.235461073666</v>
      </c>
      <c r="S131" s="37">
        <v>100875.24723210257</v>
      </c>
      <c r="T131" s="37">
        <v>22080.440416340392</v>
      </c>
      <c r="U131" s="37">
        <v>69495.651474566</v>
      </c>
      <c r="V131" s="37">
        <v>71111.4376689118</v>
      </c>
      <c r="W131" s="37">
        <v>62057.653649439395</v>
      </c>
      <c r="X131" s="37">
        <v>69730.01016116048</v>
      </c>
      <c r="Y131" s="37">
        <v>71883.70571990058</v>
      </c>
      <c r="Z131" s="42">
        <v>73836.49407465666</v>
      </c>
      <c r="AA131" s="41">
        <v>4627</v>
      </c>
      <c r="AB131" s="37">
        <v>1147</v>
      </c>
      <c r="AC131" s="37">
        <v>5672</v>
      </c>
      <c r="AD131" s="37">
        <v>9231</v>
      </c>
      <c r="AE131" s="37">
        <v>3795</v>
      </c>
      <c r="AF131" s="37">
        <v>2963</v>
      </c>
      <c r="AG131" s="37">
        <v>2897</v>
      </c>
      <c r="AH131" s="37">
        <v>10435</v>
      </c>
      <c r="AI131" s="37">
        <v>431410</v>
      </c>
      <c r="AJ131" s="37">
        <v>79629</v>
      </c>
      <c r="AK131" s="37">
        <v>367941</v>
      </c>
      <c r="AL131" s="42">
        <v>7420</v>
      </c>
    </row>
    <row r="132" spans="1:38" ht="14.25">
      <c r="A132" s="6">
        <v>405</v>
      </c>
      <c r="B132" s="11" t="s">
        <v>132</v>
      </c>
      <c r="C132" s="41">
        <v>23529214.838789504</v>
      </c>
      <c r="D132" s="37">
        <v>23796156.028916378</v>
      </c>
      <c r="E132" s="37">
        <v>21440404.8656526</v>
      </c>
      <c r="F132" s="37">
        <v>22349146.005383477</v>
      </c>
      <c r="G132" s="37">
        <v>24022420.80420725</v>
      </c>
      <c r="H132" s="37">
        <v>21056598.032282278</v>
      </c>
      <c r="I132" s="37">
        <v>24009257.4786847</v>
      </c>
      <c r="J132" s="37">
        <v>8924403.040482773</v>
      </c>
      <c r="K132" s="37">
        <v>20238445.140562005</v>
      </c>
      <c r="L132" s="37">
        <v>20921556.28269957</v>
      </c>
      <c r="M132" s="37">
        <v>20395562.4074559</v>
      </c>
      <c r="N132" s="42">
        <v>19434426.074883584</v>
      </c>
      <c r="O132" s="41">
        <v>2229242.1110885073</v>
      </c>
      <c r="P132" s="37">
        <v>4863141.298854649</v>
      </c>
      <c r="Q132" s="37">
        <v>1445825.7279931335</v>
      </c>
      <c r="R132" s="37">
        <v>1356410.6219450086</v>
      </c>
      <c r="S132" s="37">
        <v>2160347.166844912</v>
      </c>
      <c r="T132" s="37">
        <v>472875.3406311191</v>
      </c>
      <c r="U132" s="37">
        <v>1488320.850660985</v>
      </c>
      <c r="V132" s="37">
        <v>1522924.573803794</v>
      </c>
      <c r="W132" s="37">
        <v>1329028.4774632403</v>
      </c>
      <c r="X132" s="37">
        <v>1493339.8829657582</v>
      </c>
      <c r="Y132" s="37">
        <v>1539463.4883718023</v>
      </c>
      <c r="Z132" s="42">
        <v>1581284.4593770904</v>
      </c>
      <c r="AA132" s="41">
        <v>121720</v>
      </c>
      <c r="AB132" s="37">
        <v>29256</v>
      </c>
      <c r="AC132" s="37">
        <v>149433</v>
      </c>
      <c r="AD132" s="37">
        <v>329753</v>
      </c>
      <c r="AE132" s="37">
        <v>99482</v>
      </c>
      <c r="AF132" s="37">
        <v>77160</v>
      </c>
      <c r="AG132" s="37">
        <v>75107</v>
      </c>
      <c r="AH132" s="37">
        <v>273330</v>
      </c>
      <c r="AI132" s="37">
        <v>11520940</v>
      </c>
      <c r="AJ132" s="37">
        <v>2123953</v>
      </c>
      <c r="AK132" s="37">
        <v>9815006</v>
      </c>
      <c r="AL132" s="42">
        <v>197561</v>
      </c>
    </row>
    <row r="133" spans="1:38" ht="14.25">
      <c r="A133" s="6">
        <v>408</v>
      </c>
      <c r="B133" s="11" t="s">
        <v>133</v>
      </c>
      <c r="C133" s="41">
        <v>4063847.237450724</v>
      </c>
      <c r="D133" s="37">
        <v>4109951.972584959</v>
      </c>
      <c r="E133" s="37">
        <v>3703078.520897637</v>
      </c>
      <c r="F133" s="37">
        <v>3860031.7042297483</v>
      </c>
      <c r="G133" s="37">
        <v>4149031.2826383635</v>
      </c>
      <c r="H133" s="37">
        <v>3636789.3416711646</v>
      </c>
      <c r="I133" s="37">
        <v>4146757.7794880467</v>
      </c>
      <c r="J133" s="37">
        <v>1541377.852616377</v>
      </c>
      <c r="K133" s="37">
        <v>3495482.1033459613</v>
      </c>
      <c r="L133" s="37">
        <v>3613465.6122249323</v>
      </c>
      <c r="M133" s="37">
        <v>3522618.6047293367</v>
      </c>
      <c r="N133" s="42">
        <v>3356615.988122753</v>
      </c>
      <c r="O133" s="41">
        <v>229042.43780155055</v>
      </c>
      <c r="P133" s="37">
        <v>499661.17763636843</v>
      </c>
      <c r="Q133" s="37">
        <v>148550.6880246625</v>
      </c>
      <c r="R133" s="37">
        <v>139363.77478465255</v>
      </c>
      <c r="S133" s="37">
        <v>221963.85898623746</v>
      </c>
      <c r="T133" s="37">
        <v>48585.355648743156</v>
      </c>
      <c r="U133" s="37">
        <v>152916.82952275578</v>
      </c>
      <c r="V133" s="37">
        <v>156472.17286846755</v>
      </c>
      <c r="W133" s="37">
        <v>136550.40916001156</v>
      </c>
      <c r="X133" s="37">
        <v>153432.50764886502</v>
      </c>
      <c r="Y133" s="37">
        <v>158171.45590838752</v>
      </c>
      <c r="Z133" s="42">
        <v>162468.33200929788</v>
      </c>
      <c r="AA133" s="41">
        <v>13904</v>
      </c>
      <c r="AB133" s="37">
        <v>3337</v>
      </c>
      <c r="AC133" s="37">
        <v>21294</v>
      </c>
      <c r="AD133" s="37">
        <v>26740</v>
      </c>
      <c r="AE133" s="37">
        <v>11394</v>
      </c>
      <c r="AF133" s="37">
        <v>8955</v>
      </c>
      <c r="AG133" s="37">
        <v>8562</v>
      </c>
      <c r="AH133" s="37">
        <v>31454</v>
      </c>
      <c r="AI133" s="37">
        <v>1327125</v>
      </c>
      <c r="AJ133" s="37">
        <v>244603</v>
      </c>
      <c r="AK133" s="37">
        <v>1130370</v>
      </c>
      <c r="AL133" s="42">
        <v>22745</v>
      </c>
    </row>
    <row r="134" spans="1:38" ht="14.25">
      <c r="A134" s="6">
        <v>410</v>
      </c>
      <c r="B134" s="11" t="s">
        <v>134</v>
      </c>
      <c r="C134" s="41">
        <v>5631639.35914517</v>
      </c>
      <c r="D134" s="37">
        <v>5695530.845673536</v>
      </c>
      <c r="E134" s="37">
        <v>5131689.635404284</v>
      </c>
      <c r="F134" s="37">
        <v>5349193.806488904</v>
      </c>
      <c r="G134" s="37">
        <v>5749686.567521744</v>
      </c>
      <c r="H134" s="37">
        <v>5039826.745633994</v>
      </c>
      <c r="I134" s="37">
        <v>5746535.969313605</v>
      </c>
      <c r="J134" s="37">
        <v>2136026.2024894347</v>
      </c>
      <c r="K134" s="37">
        <v>4844004.570589953</v>
      </c>
      <c r="L134" s="37">
        <v>5007504.951758236</v>
      </c>
      <c r="M134" s="37">
        <v>4881610.066153802</v>
      </c>
      <c r="N134" s="42">
        <v>4651565.279827342</v>
      </c>
      <c r="O134" s="41">
        <v>213489.77699648237</v>
      </c>
      <c r="P134" s="37">
        <v>465732.70181403</v>
      </c>
      <c r="Q134" s="37">
        <v>138463.65574635236</v>
      </c>
      <c r="R134" s="37">
        <v>129900.56116125589</v>
      </c>
      <c r="S134" s="37">
        <v>206891.85467589227</v>
      </c>
      <c r="T134" s="37">
        <v>45286.26590908012</v>
      </c>
      <c r="U134" s="37">
        <v>142533.3232879223</v>
      </c>
      <c r="V134" s="37">
        <v>145847.24827626694</v>
      </c>
      <c r="W134" s="37">
        <v>127278.23140621472</v>
      </c>
      <c r="X134" s="37">
        <v>143013.98533990595</v>
      </c>
      <c r="Y134" s="37">
        <v>147431.14495815936</v>
      </c>
      <c r="Z134" s="42">
        <v>151436.25042843766</v>
      </c>
      <c r="AA134" s="41">
        <v>23755</v>
      </c>
      <c r="AB134" s="37">
        <v>5820</v>
      </c>
      <c r="AC134" s="37">
        <v>25731</v>
      </c>
      <c r="AD134" s="37">
        <v>57659</v>
      </c>
      <c r="AE134" s="37">
        <v>19482</v>
      </c>
      <c r="AF134" s="37">
        <v>15059</v>
      </c>
      <c r="AG134" s="37">
        <v>14853</v>
      </c>
      <c r="AH134" s="37">
        <v>53435</v>
      </c>
      <c r="AI134" s="37">
        <v>2243776</v>
      </c>
      <c r="AJ134" s="37">
        <v>413836</v>
      </c>
      <c r="AK134" s="37">
        <v>1912141</v>
      </c>
      <c r="AL134" s="42">
        <v>38574</v>
      </c>
    </row>
    <row r="135" spans="1:38" ht="14.25">
      <c r="A135" s="6">
        <v>416</v>
      </c>
      <c r="B135" s="11" t="s">
        <v>135</v>
      </c>
      <c r="C135" s="41">
        <v>901106.7712307967</v>
      </c>
      <c r="D135" s="37">
        <v>911329.9136344771</v>
      </c>
      <c r="E135" s="37">
        <v>821110.8672661185</v>
      </c>
      <c r="F135" s="37">
        <v>855913.2522975783</v>
      </c>
      <c r="G135" s="37">
        <v>919995.2568047682</v>
      </c>
      <c r="H135" s="37">
        <v>806412.079450025</v>
      </c>
      <c r="I135" s="37">
        <v>919491.1362107937</v>
      </c>
      <c r="J135" s="37">
        <v>341781.0608671148</v>
      </c>
      <c r="K135" s="37">
        <v>775078.9850105201</v>
      </c>
      <c r="L135" s="37">
        <v>801240.3371806135</v>
      </c>
      <c r="M135" s="37">
        <v>781096.1612760858</v>
      </c>
      <c r="N135" s="42">
        <v>744287.1787711089</v>
      </c>
      <c r="O135" s="41">
        <v>50456.95594905793</v>
      </c>
      <c r="P135" s="37">
        <v>110072.9728143069</v>
      </c>
      <c r="Q135" s="37">
        <v>32725.007617832387</v>
      </c>
      <c r="R135" s="37">
        <v>30701.1744753445</v>
      </c>
      <c r="S135" s="37">
        <v>48897.57881836373</v>
      </c>
      <c r="T135" s="37">
        <v>10703.121977168157</v>
      </c>
      <c r="U135" s="37">
        <v>33686.84775257424</v>
      </c>
      <c r="V135" s="37">
        <v>34470.07292385794</v>
      </c>
      <c r="W135" s="37">
        <v>30081.40345494479</v>
      </c>
      <c r="X135" s="37">
        <v>33800.44918269669</v>
      </c>
      <c r="Y135" s="37">
        <v>34844.416867771564</v>
      </c>
      <c r="Z135" s="42">
        <v>35790.99816608119</v>
      </c>
      <c r="AA135" s="41">
        <v>3922</v>
      </c>
      <c r="AB135" s="37">
        <v>946</v>
      </c>
      <c r="AC135" s="37">
        <v>2774</v>
      </c>
      <c r="AD135" s="37">
        <v>5605</v>
      </c>
      <c r="AE135" s="37">
        <v>3220</v>
      </c>
      <c r="AF135" s="37">
        <v>2489</v>
      </c>
      <c r="AG135" s="37">
        <v>2452</v>
      </c>
      <c r="AH135" s="37">
        <v>8827</v>
      </c>
      <c r="AI135" s="37">
        <v>381663</v>
      </c>
      <c r="AJ135" s="37">
        <v>70267</v>
      </c>
      <c r="AK135" s="37">
        <v>324667</v>
      </c>
      <c r="AL135" s="42">
        <v>6553</v>
      </c>
    </row>
    <row r="136" spans="1:38" ht="14.25">
      <c r="A136" s="6">
        <v>417</v>
      </c>
      <c r="B136" s="11" t="s">
        <v>136</v>
      </c>
      <c r="C136" s="41">
        <v>585179.0529261474</v>
      </c>
      <c r="D136" s="37">
        <v>591817.9651846177</v>
      </c>
      <c r="E136" s="37">
        <v>533229.6848661534</v>
      </c>
      <c r="F136" s="37">
        <v>555830.3658980625</v>
      </c>
      <c r="G136" s="37">
        <v>597445.2420751742</v>
      </c>
      <c r="H136" s="37">
        <v>523684.2869088885</v>
      </c>
      <c r="I136" s="37">
        <v>597117.8659848364</v>
      </c>
      <c r="J136" s="37">
        <v>221952.74066483093</v>
      </c>
      <c r="K136" s="37">
        <v>503336.56440280733</v>
      </c>
      <c r="L136" s="37">
        <v>520325.7556672925</v>
      </c>
      <c r="M136" s="37">
        <v>507244.12077769067</v>
      </c>
      <c r="N136" s="42">
        <v>483340.354643499</v>
      </c>
      <c r="O136" s="41">
        <v>16970.90689994032</v>
      </c>
      <c r="P136" s="37">
        <v>37022.411255194675</v>
      </c>
      <c r="Q136" s="37">
        <v>11006.868074696855</v>
      </c>
      <c r="R136" s="37">
        <v>10326.163438514439</v>
      </c>
      <c r="S136" s="37">
        <v>16446.419371726653</v>
      </c>
      <c r="T136" s="37">
        <v>3599.9335115779486</v>
      </c>
      <c r="U136" s="37">
        <v>11330.377471415324</v>
      </c>
      <c r="V136" s="37">
        <v>11593.810752586016</v>
      </c>
      <c r="W136" s="37">
        <v>10117.707020788732</v>
      </c>
      <c r="X136" s="37">
        <v>11368.586658990067</v>
      </c>
      <c r="Y136" s="37">
        <v>11719.719184857053</v>
      </c>
      <c r="Z136" s="42">
        <v>12038.096359711915</v>
      </c>
      <c r="AA136" s="41">
        <v>1127</v>
      </c>
      <c r="AB136" s="37">
        <v>274</v>
      </c>
      <c r="AC136" s="37">
        <v>644</v>
      </c>
      <c r="AD136" s="37">
        <v>1139</v>
      </c>
      <c r="AE136" s="37">
        <v>920</v>
      </c>
      <c r="AF136" s="37">
        <v>705</v>
      </c>
      <c r="AG136" s="37">
        <v>703</v>
      </c>
      <c r="AH136" s="37">
        <v>2516</v>
      </c>
      <c r="AI136" s="37">
        <v>104917</v>
      </c>
      <c r="AJ136" s="37">
        <v>19360</v>
      </c>
      <c r="AK136" s="37">
        <v>89456</v>
      </c>
      <c r="AL136" s="42">
        <v>1803</v>
      </c>
    </row>
    <row r="137" spans="1:38" ht="14.25">
      <c r="A137" s="6">
        <v>418</v>
      </c>
      <c r="B137" s="11" t="s">
        <v>137</v>
      </c>
      <c r="C137" s="41">
        <v>7884036.158534239</v>
      </c>
      <c r="D137" s="37">
        <v>7973481.3019264825</v>
      </c>
      <c r="E137" s="37">
        <v>7184129.533117684</v>
      </c>
      <c r="F137" s="37">
        <v>7488625.3717367705</v>
      </c>
      <c r="G137" s="37">
        <v>8049296.822419543</v>
      </c>
      <c r="H137" s="37">
        <v>7055525.711319275</v>
      </c>
      <c r="I137" s="37">
        <v>8044886.129793487</v>
      </c>
      <c r="J137" s="37">
        <v>2990338.4684347957</v>
      </c>
      <c r="K137" s="37">
        <v>6781383.670213079</v>
      </c>
      <c r="L137" s="37">
        <v>7010276.686057854</v>
      </c>
      <c r="M137" s="37">
        <v>6834029.634891824</v>
      </c>
      <c r="N137" s="42">
        <v>6511977.511554972</v>
      </c>
      <c r="O137" s="41">
        <v>404811.14406326175</v>
      </c>
      <c r="P137" s="37">
        <v>883104.5237923402</v>
      </c>
      <c r="Q137" s="37">
        <v>262549.48448789696</v>
      </c>
      <c r="R137" s="37">
        <v>246312.4722783056</v>
      </c>
      <c r="S137" s="37">
        <v>392300.4162869027</v>
      </c>
      <c r="T137" s="37">
        <v>85870.08413667447</v>
      </c>
      <c r="U137" s="37">
        <v>270266.2323183432</v>
      </c>
      <c r="V137" s="37">
        <v>276549.97004454694</v>
      </c>
      <c r="W137" s="37">
        <v>241340.1109634739</v>
      </c>
      <c r="X137" s="37">
        <v>271177.6453045233</v>
      </c>
      <c r="Y137" s="37">
        <v>279553.29431091424</v>
      </c>
      <c r="Z137" s="42">
        <v>287147.6220128168</v>
      </c>
      <c r="AA137" s="41">
        <v>26052</v>
      </c>
      <c r="AB137" s="37">
        <v>6134</v>
      </c>
      <c r="AC137" s="37">
        <v>30000</v>
      </c>
      <c r="AD137" s="37">
        <v>60601</v>
      </c>
      <c r="AE137" s="37">
        <v>21306</v>
      </c>
      <c r="AF137" s="37">
        <v>16850</v>
      </c>
      <c r="AG137" s="37">
        <v>15830</v>
      </c>
      <c r="AH137" s="37">
        <v>58999</v>
      </c>
      <c r="AI137" s="37">
        <v>2437647</v>
      </c>
      <c r="AJ137" s="37">
        <v>449743</v>
      </c>
      <c r="AK137" s="37">
        <v>2078723</v>
      </c>
      <c r="AL137" s="42">
        <v>41693</v>
      </c>
    </row>
    <row r="138" spans="1:38" ht="14.25">
      <c r="A138" s="6">
        <v>420</v>
      </c>
      <c r="B138" s="11" t="s">
        <v>138</v>
      </c>
      <c r="C138" s="41">
        <v>2683263.750812435</v>
      </c>
      <c r="D138" s="37">
        <v>2713705.6344015696</v>
      </c>
      <c r="E138" s="37">
        <v>2445056.5636344836</v>
      </c>
      <c r="F138" s="37">
        <v>2548689.097733836</v>
      </c>
      <c r="G138" s="37">
        <v>2739508.793316283</v>
      </c>
      <c r="H138" s="37">
        <v>2401287.361374538</v>
      </c>
      <c r="I138" s="37">
        <v>2738007.6520985756</v>
      </c>
      <c r="J138" s="37">
        <v>1017735.9227767444</v>
      </c>
      <c r="K138" s="37">
        <v>2307985.480626854</v>
      </c>
      <c r="L138" s="37">
        <v>2385887.2456467403</v>
      </c>
      <c r="M138" s="37">
        <v>2325903.08092808</v>
      </c>
      <c r="N138" s="42">
        <v>2216295.416649862</v>
      </c>
      <c r="O138" s="41">
        <v>240426.0756417041</v>
      </c>
      <c r="P138" s="37">
        <v>524494.8370384976</v>
      </c>
      <c r="Q138" s="37">
        <v>155933.80553602765</v>
      </c>
      <c r="R138" s="37">
        <v>146290.29353555656</v>
      </c>
      <c r="S138" s="37">
        <v>232995.68439184854</v>
      </c>
      <c r="T138" s="37">
        <v>51000.096333260124</v>
      </c>
      <c r="U138" s="37">
        <v>160516.94862583568</v>
      </c>
      <c r="V138" s="37">
        <v>164248.99608556865</v>
      </c>
      <c r="W138" s="37">
        <v>143337.1008304398</v>
      </c>
      <c r="X138" s="37">
        <v>161058.25646967787</v>
      </c>
      <c r="Y138" s="37">
        <v>166032.73518917727</v>
      </c>
      <c r="Z138" s="42">
        <v>170543.17032240613</v>
      </c>
      <c r="AA138" s="41">
        <v>11373</v>
      </c>
      <c r="AB138" s="37">
        <v>2700</v>
      </c>
      <c r="AC138" s="37">
        <v>13658</v>
      </c>
      <c r="AD138" s="37">
        <v>6883</v>
      </c>
      <c r="AE138" s="37">
        <v>9328</v>
      </c>
      <c r="AF138" s="37">
        <v>7218</v>
      </c>
      <c r="AG138" s="37">
        <v>7066</v>
      </c>
      <c r="AH138" s="37">
        <v>25601</v>
      </c>
      <c r="AI138" s="37">
        <v>1102435</v>
      </c>
      <c r="AJ138" s="37">
        <v>202995</v>
      </c>
      <c r="AK138" s="37">
        <v>938001</v>
      </c>
      <c r="AL138" s="42">
        <v>18907</v>
      </c>
    </row>
    <row r="139" spans="1:38" ht="14.25">
      <c r="A139" s="6">
        <v>421</v>
      </c>
      <c r="B139" s="11" t="s">
        <v>139</v>
      </c>
      <c r="C139" s="41">
        <v>158181.87242828374</v>
      </c>
      <c r="D139" s="37">
        <v>159976.4608823316</v>
      </c>
      <c r="E139" s="37">
        <v>144139.25031099308</v>
      </c>
      <c r="F139" s="37">
        <v>150248.52238063596</v>
      </c>
      <c r="G139" s="37">
        <v>161497.59051055324</v>
      </c>
      <c r="H139" s="37">
        <v>141558.9991649497</v>
      </c>
      <c r="I139" s="37">
        <v>161409.09629207608</v>
      </c>
      <c r="J139" s="37">
        <v>59996.85042277676</v>
      </c>
      <c r="K139" s="37">
        <v>136058.7324866254</v>
      </c>
      <c r="L139" s="37">
        <v>140651.14240256557</v>
      </c>
      <c r="M139" s="37">
        <v>137114.99822427842</v>
      </c>
      <c r="N139" s="42">
        <v>130653.48449393059</v>
      </c>
      <c r="O139" s="41">
        <v>34225.00642393172</v>
      </c>
      <c r="P139" s="37">
        <v>74662.61352496935</v>
      </c>
      <c r="Q139" s="37">
        <v>22197.40717363746</v>
      </c>
      <c r="R139" s="37">
        <v>20824.6390190832</v>
      </c>
      <c r="S139" s="37">
        <v>33167.27927191676</v>
      </c>
      <c r="T139" s="37">
        <v>7259.938922881936</v>
      </c>
      <c r="U139" s="37">
        <v>22849.824351232775</v>
      </c>
      <c r="V139" s="37">
        <v>23381.086810776174</v>
      </c>
      <c r="W139" s="37">
        <v>20404.24768243653</v>
      </c>
      <c r="X139" s="37">
        <v>22926.88032107039</v>
      </c>
      <c r="Y139" s="37">
        <v>23635.00470265493</v>
      </c>
      <c r="Z139" s="42">
        <v>24277.071795408774</v>
      </c>
      <c r="AA139" s="41">
        <v>1161</v>
      </c>
      <c r="AB139" s="37">
        <v>274</v>
      </c>
      <c r="AC139" s="37">
        <v>-2135</v>
      </c>
      <c r="AD139" s="37">
        <v>-226</v>
      </c>
      <c r="AE139" s="37">
        <v>951</v>
      </c>
      <c r="AF139" s="37">
        <v>755</v>
      </c>
      <c r="AG139" s="37">
        <v>708</v>
      </c>
      <c r="AH139" s="37">
        <v>2637</v>
      </c>
      <c r="AI139" s="37">
        <v>117330</v>
      </c>
      <c r="AJ139" s="37">
        <v>21554</v>
      </c>
      <c r="AK139" s="37">
        <v>99605</v>
      </c>
      <c r="AL139" s="42">
        <v>2005</v>
      </c>
    </row>
    <row r="140" spans="1:38" ht="14.25">
      <c r="A140" s="6">
        <v>422</v>
      </c>
      <c r="B140" s="11" t="s">
        <v>140</v>
      </c>
      <c r="C140" s="41">
        <v>3028425.9440700132</v>
      </c>
      <c r="D140" s="37">
        <v>3062783.7257155115</v>
      </c>
      <c r="E140" s="37">
        <v>2759576.925595692</v>
      </c>
      <c r="F140" s="37">
        <v>2876540.2523730816</v>
      </c>
      <c r="G140" s="37">
        <v>3091906.0793688265</v>
      </c>
      <c r="H140" s="37">
        <v>2710177.4628574</v>
      </c>
      <c r="I140" s="37">
        <v>3090211.8385369135</v>
      </c>
      <c r="J140" s="37">
        <v>1148652.595860516</v>
      </c>
      <c r="K140" s="37">
        <v>2604873.675184176</v>
      </c>
      <c r="L140" s="37">
        <v>2692796.350025081</v>
      </c>
      <c r="M140" s="37">
        <v>2625096.109744058</v>
      </c>
      <c r="N140" s="42">
        <v>2501389.040668733</v>
      </c>
      <c r="O140" s="41">
        <v>446554.7123011813</v>
      </c>
      <c r="P140" s="37">
        <v>974169.0473134121</v>
      </c>
      <c r="Q140" s="37">
        <v>289623.2261135435</v>
      </c>
      <c r="R140" s="37">
        <v>271711.87554372876</v>
      </c>
      <c r="S140" s="37">
        <v>432753.8954887435</v>
      </c>
      <c r="T140" s="37">
        <v>94724.88907305979</v>
      </c>
      <c r="U140" s="37">
        <v>298135.7143635882</v>
      </c>
      <c r="V140" s="37">
        <v>305067.4224789717</v>
      </c>
      <c r="W140" s="37">
        <v>266226.7711710705</v>
      </c>
      <c r="X140" s="37">
        <v>299141.1110029841</v>
      </c>
      <c r="Y140" s="37">
        <v>308380.4454117228</v>
      </c>
      <c r="Z140" s="42">
        <v>316757.88973799365</v>
      </c>
      <c r="AA140" s="41">
        <v>16482</v>
      </c>
      <c r="AB140" s="37">
        <v>3876</v>
      </c>
      <c r="AC140" s="37">
        <v>13549</v>
      </c>
      <c r="AD140" s="37">
        <v>21607</v>
      </c>
      <c r="AE140" s="37">
        <v>13435</v>
      </c>
      <c r="AF140" s="37">
        <v>10448</v>
      </c>
      <c r="AG140" s="37">
        <v>9998</v>
      </c>
      <c r="AH140" s="37">
        <v>37045</v>
      </c>
      <c r="AI140" s="37">
        <v>1552909</v>
      </c>
      <c r="AJ140" s="37">
        <v>286352</v>
      </c>
      <c r="AK140" s="37">
        <v>1323427</v>
      </c>
      <c r="AL140" s="42">
        <v>26569</v>
      </c>
    </row>
    <row r="141" spans="1:38" ht="14.25">
      <c r="A141" s="6">
        <v>423</v>
      </c>
      <c r="B141" s="11" t="s">
        <v>312</v>
      </c>
      <c r="C141" s="41">
        <v>6501165.390432447</v>
      </c>
      <c r="D141" s="37">
        <v>6574921.732852879</v>
      </c>
      <c r="E141" s="37">
        <v>5924023.34818458</v>
      </c>
      <c r="F141" s="37">
        <v>6175110.198594097</v>
      </c>
      <c r="G141" s="37">
        <v>6637439.106946042</v>
      </c>
      <c r="H141" s="37">
        <v>5817976.813320819</v>
      </c>
      <c r="I141" s="37">
        <v>6633802.0558631</v>
      </c>
      <c r="J141" s="37">
        <v>2465828.994914374</v>
      </c>
      <c r="K141" s="37">
        <v>5591919.662660382</v>
      </c>
      <c r="L141" s="37">
        <v>5780664.529223552</v>
      </c>
      <c r="M141" s="37">
        <v>5635331.452844131</v>
      </c>
      <c r="N141" s="42">
        <v>5369767.714163603</v>
      </c>
      <c r="O141" s="41">
        <v>279826.58552181884</v>
      </c>
      <c r="P141" s="37">
        <v>610447.9265844133</v>
      </c>
      <c r="Q141" s="37">
        <v>181487.90331543022</v>
      </c>
      <c r="R141" s="37">
        <v>170264.0332409048</v>
      </c>
      <c r="S141" s="37">
        <v>271178.5176823019</v>
      </c>
      <c r="T141" s="37">
        <v>59357.88279257903</v>
      </c>
      <c r="U141" s="37">
        <v>186822.12207001375</v>
      </c>
      <c r="V141" s="37">
        <v>191165.76946714037</v>
      </c>
      <c r="W141" s="37">
        <v>166826.8776459672</v>
      </c>
      <c r="X141" s="37">
        <v>187452.13828291517</v>
      </c>
      <c r="Y141" s="37">
        <v>193241.8239112864</v>
      </c>
      <c r="Z141" s="42">
        <v>198491.41948522904</v>
      </c>
      <c r="AA141" s="41">
        <v>17516</v>
      </c>
      <c r="AB141" s="37">
        <v>4040</v>
      </c>
      <c r="AC141" s="37">
        <v>22679</v>
      </c>
      <c r="AD141" s="37">
        <v>29983</v>
      </c>
      <c r="AE141" s="37">
        <v>14306</v>
      </c>
      <c r="AF141" s="37">
        <v>11430</v>
      </c>
      <c r="AG141" s="37">
        <v>10486</v>
      </c>
      <c r="AH141" s="37">
        <v>39807</v>
      </c>
      <c r="AI141" s="37">
        <v>1659874</v>
      </c>
      <c r="AJ141" s="37">
        <v>305997</v>
      </c>
      <c r="AK141" s="37">
        <v>1414480</v>
      </c>
      <c r="AL141" s="42">
        <v>28314</v>
      </c>
    </row>
    <row r="142" spans="1:38" ht="14.25">
      <c r="A142" s="6">
        <v>425</v>
      </c>
      <c r="B142" s="11" t="s">
        <v>141</v>
      </c>
      <c r="C142" s="41">
        <v>2651650.743963347</v>
      </c>
      <c r="D142" s="37">
        <v>2681733.974969741</v>
      </c>
      <c r="E142" s="37">
        <v>2416250.0067430185</v>
      </c>
      <c r="F142" s="37">
        <v>2518661.5889291354</v>
      </c>
      <c r="G142" s="37">
        <v>2707233.1326697953</v>
      </c>
      <c r="H142" s="37">
        <v>2372996.473541101</v>
      </c>
      <c r="I142" s="37">
        <v>2705749.6772228517</v>
      </c>
      <c r="J142" s="37">
        <v>1005745.4158101584</v>
      </c>
      <c r="K142" s="37">
        <v>2280793.833594556</v>
      </c>
      <c r="L142" s="37">
        <v>2357777.7950513805</v>
      </c>
      <c r="M142" s="37">
        <v>2298500.336786573</v>
      </c>
      <c r="N142" s="42">
        <v>2190184.020718344</v>
      </c>
      <c r="O142" s="41">
        <v>64554.42797909194</v>
      </c>
      <c r="P142" s="37">
        <v>140826.9219244961</v>
      </c>
      <c r="Q142" s="37">
        <v>41868.24408340152</v>
      </c>
      <c r="R142" s="37">
        <v>39278.96004156719</v>
      </c>
      <c r="S142" s="37">
        <v>62559.36710428858</v>
      </c>
      <c r="T142" s="37">
        <v>13693.531522672805</v>
      </c>
      <c r="U142" s="37">
        <v>43098.818511400736</v>
      </c>
      <c r="V142" s="37">
        <v>44100.8736683169</v>
      </c>
      <c r="W142" s="37">
        <v>38486.02747266004</v>
      </c>
      <c r="X142" s="37">
        <v>43244.159727517006</v>
      </c>
      <c r="Y142" s="37">
        <v>44579.807815497305</v>
      </c>
      <c r="Z142" s="42">
        <v>45790.86014908988</v>
      </c>
      <c r="AA142" s="41">
        <v>5849</v>
      </c>
      <c r="AB142" s="37">
        <v>1427</v>
      </c>
      <c r="AC142" s="37">
        <v>966</v>
      </c>
      <c r="AD142" s="37">
        <v>9070</v>
      </c>
      <c r="AE142" s="37">
        <v>4801</v>
      </c>
      <c r="AF142" s="37">
        <v>3737</v>
      </c>
      <c r="AG142" s="37">
        <v>3655</v>
      </c>
      <c r="AH142" s="37">
        <v>13194</v>
      </c>
      <c r="AI142" s="37">
        <v>554341</v>
      </c>
      <c r="AJ142" s="37">
        <v>102222</v>
      </c>
      <c r="AK142" s="37">
        <v>472337</v>
      </c>
      <c r="AL142" s="42">
        <v>9525</v>
      </c>
    </row>
    <row r="143" spans="1:38" ht="14.25">
      <c r="A143" s="6">
        <v>426</v>
      </c>
      <c r="B143" s="11" t="s">
        <v>142</v>
      </c>
      <c r="C143" s="41">
        <v>3441751.7401585667</v>
      </c>
      <c r="D143" s="37">
        <v>3480798.7424463164</v>
      </c>
      <c r="E143" s="37">
        <v>3136209.655173534</v>
      </c>
      <c r="F143" s="37">
        <v>3269136.37714244</v>
      </c>
      <c r="G143" s="37">
        <v>3513895.7747710044</v>
      </c>
      <c r="H143" s="37">
        <v>3080068.0522476532</v>
      </c>
      <c r="I143" s="37">
        <v>3511970.3004687843</v>
      </c>
      <c r="J143" s="37">
        <v>1305423.0625588608</v>
      </c>
      <c r="K143" s="37">
        <v>2960392.1872395347</v>
      </c>
      <c r="L143" s="37">
        <v>3060314.729418788</v>
      </c>
      <c r="M143" s="37">
        <v>2983374.621224094</v>
      </c>
      <c r="N143" s="42">
        <v>2842783.7571504265</v>
      </c>
      <c r="O143" s="41">
        <v>136573.66409710443</v>
      </c>
      <c r="P143" s="37">
        <v>297938.4890061236</v>
      </c>
      <c r="Q143" s="37">
        <v>88577.95944894831</v>
      </c>
      <c r="R143" s="37">
        <v>83099.97722446002</v>
      </c>
      <c r="S143" s="37">
        <v>132352.84172598965</v>
      </c>
      <c r="T143" s="37">
        <v>28970.526624236285</v>
      </c>
      <c r="U143" s="37">
        <v>91181.40686281872</v>
      </c>
      <c r="V143" s="37">
        <v>93301.3907073315</v>
      </c>
      <c r="W143" s="37">
        <v>81422.42063062491</v>
      </c>
      <c r="X143" s="37">
        <v>91488.89595459345</v>
      </c>
      <c r="Y143" s="37">
        <v>94314.64097364686</v>
      </c>
      <c r="Z143" s="42">
        <v>96876.78674412222</v>
      </c>
      <c r="AA143" s="41">
        <v>11393</v>
      </c>
      <c r="AB143" s="37">
        <v>2656</v>
      </c>
      <c r="AC143" s="37">
        <v>18503</v>
      </c>
      <c r="AD143" s="37">
        <v>28157</v>
      </c>
      <c r="AE143" s="37">
        <v>9316</v>
      </c>
      <c r="AF143" s="37">
        <v>7377</v>
      </c>
      <c r="AG143" s="37">
        <v>6889</v>
      </c>
      <c r="AH143" s="37">
        <v>25824</v>
      </c>
      <c r="AI143" s="37">
        <v>1106900</v>
      </c>
      <c r="AJ143" s="37">
        <v>203770</v>
      </c>
      <c r="AK143" s="37">
        <v>941797</v>
      </c>
      <c r="AL143" s="42">
        <v>18905</v>
      </c>
    </row>
    <row r="144" spans="1:38" ht="14.25">
      <c r="A144" s="6">
        <v>444</v>
      </c>
      <c r="B144" s="11" t="s">
        <v>143</v>
      </c>
      <c r="C144" s="41">
        <v>16194003.372666042</v>
      </c>
      <c r="D144" s="37">
        <v>16377725.88796611</v>
      </c>
      <c r="E144" s="37">
        <v>14756378.021306133</v>
      </c>
      <c r="F144" s="37">
        <v>15381819.931820787</v>
      </c>
      <c r="G144" s="37">
        <v>16533452.824002042</v>
      </c>
      <c r="H144" s="37">
        <v>14492222.621449577</v>
      </c>
      <c r="I144" s="37">
        <v>16524393.1533174</v>
      </c>
      <c r="J144" s="37">
        <v>6142228.456274499</v>
      </c>
      <c r="K144" s="37">
        <v>13929128.154479418</v>
      </c>
      <c r="L144" s="37">
        <v>14399280.015282037</v>
      </c>
      <c r="M144" s="37">
        <v>14037264.25538276</v>
      </c>
      <c r="N144" s="42">
        <v>13375761.306053208</v>
      </c>
      <c r="O144" s="41">
        <v>579235.8009051454</v>
      </c>
      <c r="P144" s="37">
        <v>1263615.7962140355</v>
      </c>
      <c r="Q144" s="37">
        <v>375676.5670977034</v>
      </c>
      <c r="R144" s="37">
        <v>352443.3658643413</v>
      </c>
      <c r="S144" s="37">
        <v>561334.4621457729</v>
      </c>
      <c r="T144" s="37">
        <v>122869.70773444395</v>
      </c>
      <c r="U144" s="37">
        <v>386718.3002009133</v>
      </c>
      <c r="V144" s="37">
        <v>395709.569112094</v>
      </c>
      <c r="W144" s="37">
        <v>345328.51803758246</v>
      </c>
      <c r="X144" s="37">
        <v>388022.4219839907</v>
      </c>
      <c r="Y144" s="37">
        <v>400006.96300136705</v>
      </c>
      <c r="Z144" s="42">
        <v>410873.5277026101</v>
      </c>
      <c r="AA144" s="41">
        <v>61406</v>
      </c>
      <c r="AB144" s="37">
        <v>14203</v>
      </c>
      <c r="AC144" s="37">
        <v>58910</v>
      </c>
      <c r="AD144" s="37">
        <v>107752</v>
      </c>
      <c r="AE144" s="37">
        <v>50141</v>
      </c>
      <c r="AF144" s="37">
        <v>39754</v>
      </c>
      <c r="AG144" s="37">
        <v>36895</v>
      </c>
      <c r="AH144" s="37">
        <v>139199</v>
      </c>
      <c r="AI144" s="37">
        <v>5792563</v>
      </c>
      <c r="AJ144" s="37">
        <v>1068162</v>
      </c>
      <c r="AK144" s="37">
        <v>4937410</v>
      </c>
      <c r="AL144" s="42">
        <v>98890</v>
      </c>
    </row>
    <row r="145" spans="1:38" ht="14.25">
      <c r="A145" s="8">
        <v>430</v>
      </c>
      <c r="B145" s="11" t="s">
        <v>144</v>
      </c>
      <c r="C145" s="41">
        <v>4375600.013279834</v>
      </c>
      <c r="D145" s="37">
        <v>4425241.613438056</v>
      </c>
      <c r="E145" s="37">
        <v>3987155.3920369134</v>
      </c>
      <c r="F145" s="37">
        <v>4156149.0354847685</v>
      </c>
      <c r="G145" s="37">
        <v>4467318.842132289</v>
      </c>
      <c r="H145" s="37">
        <v>3915780.9243082455</v>
      </c>
      <c r="I145" s="37">
        <v>4464870.930133275</v>
      </c>
      <c r="J145" s="37">
        <v>1659622.6576194575</v>
      </c>
      <c r="K145" s="37">
        <v>3763633.484268112</v>
      </c>
      <c r="L145" s="37">
        <v>3890667.945175032</v>
      </c>
      <c r="M145" s="37">
        <v>3792851.7271979204</v>
      </c>
      <c r="N145" s="42">
        <v>3614114.434926101</v>
      </c>
      <c r="O145" s="41">
        <v>311408.11488269555</v>
      </c>
      <c r="P145" s="37">
        <v>679343.736039976</v>
      </c>
      <c r="Q145" s="37">
        <v>201970.82325140355</v>
      </c>
      <c r="R145" s="37">
        <v>189480.2151303831</v>
      </c>
      <c r="S145" s="37">
        <v>301784.01680688333</v>
      </c>
      <c r="T145" s="37">
        <v>66057.07727661116</v>
      </c>
      <c r="U145" s="37">
        <v>207907.06767092194</v>
      </c>
      <c r="V145" s="37">
        <v>212740.94378434384</v>
      </c>
      <c r="W145" s="37">
        <v>185655.1384587651</v>
      </c>
      <c r="X145" s="37">
        <v>208608.18819111594</v>
      </c>
      <c r="Y145" s="37">
        <v>215051.30396559596</v>
      </c>
      <c r="Z145" s="42">
        <v>220893.37454130454</v>
      </c>
      <c r="AA145" s="41">
        <v>20422</v>
      </c>
      <c r="AB145" s="37">
        <v>4785</v>
      </c>
      <c r="AC145" s="37">
        <v>28638</v>
      </c>
      <c r="AD145" s="37">
        <v>57300</v>
      </c>
      <c r="AE145" s="37">
        <v>16674</v>
      </c>
      <c r="AF145" s="37">
        <v>12973</v>
      </c>
      <c r="AG145" s="37">
        <v>12397</v>
      </c>
      <c r="AH145" s="37">
        <v>45965</v>
      </c>
      <c r="AI145" s="37">
        <v>1954410</v>
      </c>
      <c r="AJ145" s="37">
        <v>360079</v>
      </c>
      <c r="AK145" s="37">
        <v>1664128</v>
      </c>
      <c r="AL145" s="42">
        <v>33426</v>
      </c>
    </row>
    <row r="146" spans="1:38" ht="14.25">
      <c r="A146" s="6">
        <v>433</v>
      </c>
      <c r="B146" s="11" t="s">
        <v>145</v>
      </c>
      <c r="C146" s="41">
        <v>2360340.510937066</v>
      </c>
      <c r="D146" s="37">
        <v>2387118.799520478</v>
      </c>
      <c r="E146" s="37">
        <v>2150800.888258435</v>
      </c>
      <c r="F146" s="37">
        <v>2241961.538571587</v>
      </c>
      <c r="G146" s="37">
        <v>2409816.6208875</v>
      </c>
      <c r="H146" s="37">
        <v>2112299.186294076</v>
      </c>
      <c r="I146" s="37">
        <v>2408496.137790108</v>
      </c>
      <c r="J146" s="37">
        <v>895254.2690738215</v>
      </c>
      <c r="K146" s="37">
        <v>2030225.9242792262</v>
      </c>
      <c r="L146" s="37">
        <v>2098752.431147686</v>
      </c>
      <c r="M146" s="37">
        <v>2045987.1918165511</v>
      </c>
      <c r="N146" s="42">
        <v>1949570.5014234679</v>
      </c>
      <c r="O146" s="41">
        <v>150474.69653852406</v>
      </c>
      <c r="P146" s="37">
        <v>328263.90078007244</v>
      </c>
      <c r="Q146" s="37">
        <v>97593.79054665616</v>
      </c>
      <c r="R146" s="37">
        <v>91558.2366327828</v>
      </c>
      <c r="S146" s="37">
        <v>145824.2614078906</v>
      </c>
      <c r="T146" s="37">
        <v>31919.266654833868</v>
      </c>
      <c r="U146" s="37">
        <v>100462.22760694927</v>
      </c>
      <c r="V146" s="37">
        <v>102797.99217604527</v>
      </c>
      <c r="W146" s="37">
        <v>89709.9313899502</v>
      </c>
      <c r="X146" s="37">
        <v>100801.01421035189</v>
      </c>
      <c r="Y146" s="37">
        <v>103914.37524557306</v>
      </c>
      <c r="Z146" s="42">
        <v>106737.30681037037</v>
      </c>
      <c r="AA146" s="41">
        <v>10005</v>
      </c>
      <c r="AB146" s="37">
        <v>2335</v>
      </c>
      <c r="AC146" s="37">
        <v>9121</v>
      </c>
      <c r="AD146" s="37">
        <v>3234</v>
      </c>
      <c r="AE146" s="37">
        <v>8188</v>
      </c>
      <c r="AF146" s="37">
        <v>6417</v>
      </c>
      <c r="AG146" s="37">
        <v>6109</v>
      </c>
      <c r="AH146" s="37">
        <v>22601</v>
      </c>
      <c r="AI146" s="37">
        <v>956304</v>
      </c>
      <c r="AJ146" s="37">
        <v>176215</v>
      </c>
      <c r="AK146" s="37">
        <v>814400</v>
      </c>
      <c r="AL146" s="42">
        <v>16360</v>
      </c>
    </row>
    <row r="147" spans="1:38" ht="14.25">
      <c r="A147" s="6">
        <v>434</v>
      </c>
      <c r="B147" s="11" t="s">
        <v>146</v>
      </c>
      <c r="C147" s="41">
        <v>4644039.595341138</v>
      </c>
      <c r="D147" s="37">
        <v>4696726.668202276</v>
      </c>
      <c r="E147" s="37">
        <v>4231764.205411878</v>
      </c>
      <c r="F147" s="37">
        <v>4411125.474529466</v>
      </c>
      <c r="G147" s="37">
        <v>4741385.301424048</v>
      </c>
      <c r="H147" s="37">
        <v>4156010.9708332284</v>
      </c>
      <c r="I147" s="37">
        <v>4738787.2119700685</v>
      </c>
      <c r="J147" s="37">
        <v>1761439.1882069723</v>
      </c>
      <c r="K147" s="37">
        <v>3994529.4063091124</v>
      </c>
      <c r="L147" s="37">
        <v>4129357.3303958797</v>
      </c>
      <c r="M147" s="37">
        <v>4025540.16521315</v>
      </c>
      <c r="N147" s="42">
        <v>3835837.4821627866</v>
      </c>
      <c r="O147" s="41">
        <v>890995.9089651151</v>
      </c>
      <c r="P147" s="37">
        <v>1943727.4132072746</v>
      </c>
      <c r="Q147" s="37">
        <v>577875.6835386397</v>
      </c>
      <c r="R147" s="37">
        <v>542137.755705552</v>
      </c>
      <c r="S147" s="37">
        <v>863459.5937465543</v>
      </c>
      <c r="T147" s="37">
        <v>189001.45114658854</v>
      </c>
      <c r="U147" s="37">
        <v>594860.3709620881</v>
      </c>
      <c r="V147" s="37">
        <v>608690.9798501239</v>
      </c>
      <c r="W147" s="37">
        <v>531193.5076175618</v>
      </c>
      <c r="X147" s="37">
        <v>596866.4057612122</v>
      </c>
      <c r="Y147" s="37">
        <v>615301.3453844548</v>
      </c>
      <c r="Z147" s="42">
        <v>632016.5841148348</v>
      </c>
      <c r="AA147" s="41">
        <v>37164</v>
      </c>
      <c r="AB147" s="37">
        <v>8625</v>
      </c>
      <c r="AC147" s="37">
        <v>-29879</v>
      </c>
      <c r="AD147" s="37">
        <v>77385</v>
      </c>
      <c r="AE147" s="37">
        <v>30337</v>
      </c>
      <c r="AF147" s="37">
        <v>23966</v>
      </c>
      <c r="AG147" s="37">
        <v>22355</v>
      </c>
      <c r="AH147" s="37">
        <v>84113</v>
      </c>
      <c r="AI147" s="37">
        <v>3780471</v>
      </c>
      <c r="AJ147" s="37">
        <v>694109</v>
      </c>
      <c r="AK147" s="37">
        <v>3207818</v>
      </c>
      <c r="AL147" s="42">
        <v>64495</v>
      </c>
    </row>
    <row r="148" spans="1:38" ht="14.25">
      <c r="A148" s="6">
        <v>435</v>
      </c>
      <c r="B148" s="11" t="s">
        <v>147</v>
      </c>
      <c r="C148" s="41">
        <v>149898.6849583938</v>
      </c>
      <c r="D148" s="37">
        <v>151599.29985929056</v>
      </c>
      <c r="E148" s="37">
        <v>136591.40419078327</v>
      </c>
      <c r="F148" s="37">
        <v>142380.76447103726</v>
      </c>
      <c r="G148" s="37">
        <v>153040.77559491922</v>
      </c>
      <c r="H148" s="37">
        <v>134146.2677935665</v>
      </c>
      <c r="I148" s="37">
        <v>152956.9153726794</v>
      </c>
      <c r="J148" s="37">
        <v>56855.11773226181</v>
      </c>
      <c r="K148" s="37">
        <v>128934.02236149221</v>
      </c>
      <c r="L148" s="37">
        <v>133285.95091450273</v>
      </c>
      <c r="M148" s="37">
        <v>129934.97678572674</v>
      </c>
      <c r="N148" s="42">
        <v>123811.81996534661</v>
      </c>
      <c r="O148" s="41">
        <v>24722.95475427802</v>
      </c>
      <c r="P148" s="37">
        <v>53933.676246828625</v>
      </c>
      <c r="Q148" s="37">
        <v>16034.635214338163</v>
      </c>
      <c r="R148" s="37">
        <v>15042.995225939881</v>
      </c>
      <c r="S148" s="37">
        <v>23958.88943321641</v>
      </c>
      <c r="T148" s="37">
        <v>5244.32747465392</v>
      </c>
      <c r="U148" s="37">
        <v>16505.91870112004</v>
      </c>
      <c r="V148" s="37">
        <v>16889.684231716223</v>
      </c>
      <c r="W148" s="37">
        <v>14739.319139914704</v>
      </c>
      <c r="X148" s="37">
        <v>16561.581254758315</v>
      </c>
      <c r="Y148" s="37">
        <v>17073.10568895313</v>
      </c>
      <c r="Z148" s="42">
        <v>17536.91263428257</v>
      </c>
      <c r="AA148" s="41">
        <v>2233</v>
      </c>
      <c r="AB148" s="37">
        <v>545</v>
      </c>
      <c r="AC148" s="37">
        <v>2467</v>
      </c>
      <c r="AD148" s="37">
        <v>4638</v>
      </c>
      <c r="AE148" s="37">
        <v>1832</v>
      </c>
      <c r="AF148" s="37">
        <v>1412</v>
      </c>
      <c r="AG148" s="37">
        <v>1398</v>
      </c>
      <c r="AH148" s="37">
        <v>5020</v>
      </c>
      <c r="AI148" s="37">
        <v>233691</v>
      </c>
      <c r="AJ148" s="37">
        <v>42851</v>
      </c>
      <c r="AK148" s="37">
        <v>197959</v>
      </c>
      <c r="AL148" s="42">
        <v>4010</v>
      </c>
    </row>
    <row r="149" spans="1:38" ht="14.25">
      <c r="A149" s="6">
        <v>436</v>
      </c>
      <c r="B149" s="11" t="s">
        <v>148</v>
      </c>
      <c r="C149" s="41">
        <v>464875.3291659792</v>
      </c>
      <c r="D149" s="37">
        <v>470149.3841855971</v>
      </c>
      <c r="E149" s="37">
        <v>423605.9442553369</v>
      </c>
      <c r="F149" s="37">
        <v>441560.27632096194</v>
      </c>
      <c r="G149" s="37">
        <v>474619.78035532427</v>
      </c>
      <c r="H149" s="37">
        <v>416022.93185047584</v>
      </c>
      <c r="I149" s="37">
        <v>474359.7077040632</v>
      </c>
      <c r="J149" s="37">
        <v>176322.70475149146</v>
      </c>
      <c r="K149" s="37">
        <v>399858.3850327239</v>
      </c>
      <c r="L149" s="37">
        <v>413354.86246445804</v>
      </c>
      <c r="M149" s="37">
        <v>402962.6085125718</v>
      </c>
      <c r="N149" s="42">
        <v>383973.08540101675</v>
      </c>
      <c r="O149" s="41">
        <v>13734.790380690476</v>
      </c>
      <c r="P149" s="37">
        <v>29962.751017130548</v>
      </c>
      <c r="Q149" s="37">
        <v>8908.01102411369</v>
      </c>
      <c r="R149" s="37">
        <v>8357.10731906994</v>
      </c>
      <c r="S149" s="37">
        <v>13310.31534822615</v>
      </c>
      <c r="T149" s="37">
        <v>2913.4761305018983</v>
      </c>
      <c r="U149" s="37">
        <v>9169.8316667175</v>
      </c>
      <c r="V149" s="37">
        <v>9383.031875610854</v>
      </c>
      <c r="W149" s="37">
        <v>8188.400648421578</v>
      </c>
      <c r="X149" s="37">
        <v>9200.754892273431</v>
      </c>
      <c r="Y149" s="37">
        <v>9484.931316495191</v>
      </c>
      <c r="Z149" s="42">
        <v>9742.598380748743</v>
      </c>
      <c r="AA149" s="41">
        <v>1286</v>
      </c>
      <c r="AB149" s="37">
        <v>324</v>
      </c>
      <c r="AC149" s="37">
        <v>1852</v>
      </c>
      <c r="AD149" s="37">
        <v>817</v>
      </c>
      <c r="AE149" s="37">
        <v>1059</v>
      </c>
      <c r="AF149" s="37">
        <v>818</v>
      </c>
      <c r="AG149" s="37">
        <v>821</v>
      </c>
      <c r="AH149" s="37">
        <v>2896</v>
      </c>
      <c r="AI149" s="37">
        <v>137497</v>
      </c>
      <c r="AJ149" s="37">
        <v>25189</v>
      </c>
      <c r="AK149" s="37">
        <v>116344</v>
      </c>
      <c r="AL149" s="42">
        <v>2365</v>
      </c>
    </row>
    <row r="150" spans="1:38" ht="14.25">
      <c r="A150" s="6">
        <v>438</v>
      </c>
      <c r="B150" s="11" t="s">
        <v>149</v>
      </c>
      <c r="C150" s="41">
        <v>120222.91538733161</v>
      </c>
      <c r="D150" s="37">
        <v>121586.85584747438</v>
      </c>
      <c r="E150" s="37">
        <v>109550.1060147613</v>
      </c>
      <c r="F150" s="37">
        <v>114193.33401447952</v>
      </c>
      <c r="G150" s="37">
        <v>122742.9594880465</v>
      </c>
      <c r="H150" s="37">
        <v>107589.03860263113</v>
      </c>
      <c r="I150" s="37">
        <v>122675.7012568919</v>
      </c>
      <c r="J150" s="37">
        <v>45599.38608107006</v>
      </c>
      <c r="K150" s="37">
        <v>103408.67276598484</v>
      </c>
      <c r="L150" s="37">
        <v>106899.04053235662</v>
      </c>
      <c r="M150" s="37">
        <v>104211.46605990015</v>
      </c>
      <c r="N150" s="42">
        <v>99300.52394907211</v>
      </c>
      <c r="O150" s="41">
        <v>9871.167156553543</v>
      </c>
      <c r="P150" s="37">
        <v>21534.170931076234</v>
      </c>
      <c r="Q150" s="37">
        <v>6402.170212591726</v>
      </c>
      <c r="R150" s="37">
        <v>6006.236790317092</v>
      </c>
      <c r="S150" s="37">
        <v>9566.097775579983</v>
      </c>
      <c r="T150" s="37">
        <v>2093.9096333967677</v>
      </c>
      <c r="U150" s="37">
        <v>6590.340199649699</v>
      </c>
      <c r="V150" s="37">
        <v>6743.566775481329</v>
      </c>
      <c r="W150" s="37">
        <v>5884.987633960336</v>
      </c>
      <c r="X150" s="37">
        <v>6612.564661765375</v>
      </c>
      <c r="Y150" s="37">
        <v>6816.801705629428</v>
      </c>
      <c r="Z150" s="42">
        <v>7001.986523998485</v>
      </c>
      <c r="AA150" s="41">
        <v>374</v>
      </c>
      <c r="AB150" s="37">
        <v>91</v>
      </c>
      <c r="AC150" s="37">
        <v>404</v>
      </c>
      <c r="AD150" s="37">
        <v>472</v>
      </c>
      <c r="AE150" s="37">
        <v>307</v>
      </c>
      <c r="AF150" s="37">
        <v>230</v>
      </c>
      <c r="AG150" s="37">
        <v>238</v>
      </c>
      <c r="AH150" s="37">
        <v>832</v>
      </c>
      <c r="AI150" s="37">
        <v>34848</v>
      </c>
      <c r="AJ150" s="37">
        <v>6431</v>
      </c>
      <c r="AK150" s="37">
        <v>29712</v>
      </c>
      <c r="AL150" s="42">
        <v>601</v>
      </c>
    </row>
    <row r="151" spans="1:38" ht="14.25">
      <c r="A151" s="6">
        <v>440</v>
      </c>
      <c r="B151" s="11" t="s">
        <v>150</v>
      </c>
      <c r="C151" s="41">
        <v>1281054.287925118</v>
      </c>
      <c r="D151" s="37">
        <v>1295587.9712026457</v>
      </c>
      <c r="E151" s="37">
        <v>1167328.4797720804</v>
      </c>
      <c r="F151" s="37">
        <v>1216805.1300403685</v>
      </c>
      <c r="G151" s="37">
        <v>1307907.0163802574</v>
      </c>
      <c r="H151" s="37">
        <v>1146432.015823209</v>
      </c>
      <c r="I151" s="37">
        <v>1307190.335661434</v>
      </c>
      <c r="J151" s="37">
        <v>485891.4698392285</v>
      </c>
      <c r="K151" s="37">
        <v>1101887.4665342662</v>
      </c>
      <c r="L151" s="37">
        <v>1139079.632263574</v>
      </c>
      <c r="M151" s="37">
        <v>1110441.7574377465</v>
      </c>
      <c r="N151" s="42">
        <v>1058112.4371200725</v>
      </c>
      <c r="O151" s="41">
        <v>29387.798297322377</v>
      </c>
      <c r="P151" s="37">
        <v>64110.13629754842</v>
      </c>
      <c r="Q151" s="37">
        <v>19060.125706397324</v>
      </c>
      <c r="R151" s="37">
        <v>17881.378414568662</v>
      </c>
      <c r="S151" s="37">
        <v>28479.565532893113</v>
      </c>
      <c r="T151" s="37">
        <v>6233.851882270136</v>
      </c>
      <c r="U151" s="37">
        <v>19620.333181113027</v>
      </c>
      <c r="V151" s="37">
        <v>20076.50939947843</v>
      </c>
      <c r="W151" s="37">
        <v>17520.403294380652</v>
      </c>
      <c r="X151" s="37">
        <v>19686.498407530893</v>
      </c>
      <c r="Y151" s="37">
        <v>20294.53968114395</v>
      </c>
      <c r="Z151" s="42">
        <v>20845.859905353</v>
      </c>
      <c r="AA151" s="41">
        <v>4959</v>
      </c>
      <c r="AB151" s="37">
        <v>1177</v>
      </c>
      <c r="AC151" s="37">
        <v>2573</v>
      </c>
      <c r="AD151" s="37">
        <v>-2370</v>
      </c>
      <c r="AE151" s="37">
        <v>4057</v>
      </c>
      <c r="AF151" s="37">
        <v>3212</v>
      </c>
      <c r="AG151" s="37">
        <v>3025</v>
      </c>
      <c r="AH151" s="37">
        <v>11232</v>
      </c>
      <c r="AI151" s="37">
        <v>472300</v>
      </c>
      <c r="AJ151" s="37">
        <v>87050</v>
      </c>
      <c r="AK151" s="37">
        <v>402316</v>
      </c>
      <c r="AL151" s="42">
        <v>8082</v>
      </c>
    </row>
    <row r="152" spans="1:38" ht="14.25">
      <c r="A152" s="6">
        <v>441</v>
      </c>
      <c r="B152" s="11" t="s">
        <v>151</v>
      </c>
      <c r="C152" s="41">
        <v>1241261.6675508355</v>
      </c>
      <c r="D152" s="37">
        <v>1255343.8997487684</v>
      </c>
      <c r="E152" s="37">
        <v>1131068.4559108792</v>
      </c>
      <c r="F152" s="37">
        <v>1179008.2426909648</v>
      </c>
      <c r="G152" s="37">
        <v>1267280.285820715</v>
      </c>
      <c r="H152" s="37">
        <v>1110821.0862782442</v>
      </c>
      <c r="I152" s="37">
        <v>1266585.8669248624</v>
      </c>
      <c r="J152" s="37">
        <v>470798.5147750596</v>
      </c>
      <c r="K152" s="37">
        <v>1067660.1975853478</v>
      </c>
      <c r="L152" s="37">
        <v>1103697.0853957464</v>
      </c>
      <c r="M152" s="37">
        <v>1075948.7716853314</v>
      </c>
      <c r="N152" s="42">
        <v>1025244.9256332468</v>
      </c>
      <c r="O152" s="41">
        <v>197685.05503940975</v>
      </c>
      <c r="P152" s="37">
        <v>431254.3489765158</v>
      </c>
      <c r="Q152" s="37">
        <v>128213.14346881612</v>
      </c>
      <c r="R152" s="37">
        <v>120283.9777346163</v>
      </c>
      <c r="S152" s="37">
        <v>191575.57918795908</v>
      </c>
      <c r="T152" s="37">
        <v>41933.70799630071</v>
      </c>
      <c r="U152" s="37">
        <v>131981.5321161124</v>
      </c>
      <c r="V152" s="37">
        <v>135050.12609252642</v>
      </c>
      <c r="W152" s="37">
        <v>117855.77995742092</v>
      </c>
      <c r="X152" s="37">
        <v>132426.61059030698</v>
      </c>
      <c r="Y152" s="37">
        <v>136516.7663557827</v>
      </c>
      <c r="Z152" s="42">
        <v>140225.37248423282</v>
      </c>
      <c r="AA152" s="41">
        <v>6668</v>
      </c>
      <c r="AB152" s="37">
        <v>1593</v>
      </c>
      <c r="AC152" s="37">
        <v>15752</v>
      </c>
      <c r="AD152" s="37">
        <v>9180</v>
      </c>
      <c r="AE152" s="37">
        <v>5454</v>
      </c>
      <c r="AF152" s="37">
        <v>4213</v>
      </c>
      <c r="AG152" s="37">
        <v>4111</v>
      </c>
      <c r="AH152" s="37">
        <v>14983</v>
      </c>
      <c r="AI152" s="37">
        <v>623411</v>
      </c>
      <c r="AJ152" s="37">
        <v>115031</v>
      </c>
      <c r="AK152" s="37">
        <v>531577</v>
      </c>
      <c r="AL152" s="42">
        <v>10694</v>
      </c>
    </row>
    <row r="153" spans="1:38" ht="14.25">
      <c r="A153" s="6">
        <v>475</v>
      </c>
      <c r="B153" s="11" t="s">
        <v>152</v>
      </c>
      <c r="C153" s="41">
        <v>1598380.58373729</v>
      </c>
      <c r="D153" s="37">
        <v>1616514.3641554583</v>
      </c>
      <c r="E153" s="37">
        <v>1456484.0807279865</v>
      </c>
      <c r="F153" s="37">
        <v>1518216.4506069238</v>
      </c>
      <c r="G153" s="37">
        <v>1631884.9248004484</v>
      </c>
      <c r="H153" s="37">
        <v>1430411.413426166</v>
      </c>
      <c r="I153" s="37">
        <v>1630990.7171493722</v>
      </c>
      <c r="J153" s="37">
        <v>606250.2569289966</v>
      </c>
      <c r="K153" s="37">
        <v>1374832.861161926</v>
      </c>
      <c r="L153" s="37">
        <v>1421237.7919515101</v>
      </c>
      <c r="M153" s="37">
        <v>1385506.1110129603</v>
      </c>
      <c r="N153" s="42">
        <v>1320214.4443409631</v>
      </c>
      <c r="O153" s="41">
        <v>96052.94008117757</v>
      </c>
      <c r="P153" s="37">
        <v>209541.62738164768</v>
      </c>
      <c r="Q153" s="37">
        <v>62297.321285994505</v>
      </c>
      <c r="R153" s="37">
        <v>58444.62902754842</v>
      </c>
      <c r="S153" s="37">
        <v>93084.41462653555</v>
      </c>
      <c r="T153" s="37">
        <v>20375.116069079126</v>
      </c>
      <c r="U153" s="37">
        <v>64128.33885517382</v>
      </c>
      <c r="V153" s="37">
        <v>65619.33408134911</v>
      </c>
      <c r="W153" s="37">
        <v>57264.795096492286</v>
      </c>
      <c r="X153" s="37">
        <v>64344.59746918343</v>
      </c>
      <c r="Y153" s="37">
        <v>66331.95805436069</v>
      </c>
      <c r="Z153" s="42">
        <v>68133.92797145782</v>
      </c>
      <c r="AA153" s="41">
        <v>6614</v>
      </c>
      <c r="AB153" s="37">
        <v>1540</v>
      </c>
      <c r="AC153" s="37">
        <v>3755</v>
      </c>
      <c r="AD153" s="37">
        <v>12422</v>
      </c>
      <c r="AE153" s="37">
        <v>5403</v>
      </c>
      <c r="AF153" s="37">
        <v>4242</v>
      </c>
      <c r="AG153" s="37">
        <v>4003</v>
      </c>
      <c r="AH153" s="37">
        <v>14941</v>
      </c>
      <c r="AI153" s="37">
        <v>622921</v>
      </c>
      <c r="AJ153" s="37">
        <v>114879</v>
      </c>
      <c r="AK153" s="37">
        <v>530968</v>
      </c>
      <c r="AL153" s="42">
        <v>10648</v>
      </c>
    </row>
    <row r="154" spans="1:38" ht="14.25">
      <c r="A154" s="6">
        <v>478</v>
      </c>
      <c r="B154" s="11" t="s">
        <v>153</v>
      </c>
      <c r="C154" s="41">
        <v>3961006.6828308613</v>
      </c>
      <c r="D154" s="37">
        <v>4005944.682048423</v>
      </c>
      <c r="E154" s="37">
        <v>3609367.653672985</v>
      </c>
      <c r="F154" s="37">
        <v>3762348.9474432846</v>
      </c>
      <c r="G154" s="37">
        <v>4044035.0430382364</v>
      </c>
      <c r="H154" s="37">
        <v>3544756.002059785</v>
      </c>
      <c r="I154" s="37">
        <v>4041819.0736265783</v>
      </c>
      <c r="J154" s="37">
        <v>1502371.427428682</v>
      </c>
      <c r="K154" s="37">
        <v>3407024.71379177</v>
      </c>
      <c r="L154" s="37">
        <v>3522022.5077114548</v>
      </c>
      <c r="M154" s="37">
        <v>3433474.4932858497</v>
      </c>
      <c r="N154" s="42">
        <v>3271672.7730620936</v>
      </c>
      <c r="O154" s="41">
        <v>751756.6644598026</v>
      </c>
      <c r="P154" s="37">
        <v>1639973.9011921675</v>
      </c>
      <c r="Q154" s="37">
        <v>487568.90122426476</v>
      </c>
      <c r="R154" s="37">
        <v>457415.8722909309</v>
      </c>
      <c r="S154" s="37">
        <v>728523.5516341078</v>
      </c>
      <c r="T154" s="37">
        <v>159465.49143760957</v>
      </c>
      <c r="U154" s="37">
        <v>501899.3283742325</v>
      </c>
      <c r="V154" s="37">
        <v>513568.57657223404</v>
      </c>
      <c r="W154" s="37">
        <v>448181.9225557362</v>
      </c>
      <c r="X154" s="37">
        <v>503591.8726544093</v>
      </c>
      <c r="Y154" s="37">
        <v>519145.91569910006</v>
      </c>
      <c r="Z154" s="42">
        <v>533249.0019054046</v>
      </c>
      <c r="AA154" s="41">
        <v>6350</v>
      </c>
      <c r="AB154" s="37">
        <v>1624</v>
      </c>
      <c r="AC154" s="37">
        <v>5022</v>
      </c>
      <c r="AD154" s="37">
        <v>22763</v>
      </c>
      <c r="AE154" s="37">
        <v>5252</v>
      </c>
      <c r="AF154" s="37">
        <v>3707</v>
      </c>
      <c r="AG154" s="37">
        <v>4292</v>
      </c>
      <c r="AH154" s="37">
        <v>13884</v>
      </c>
      <c r="AI154" s="37">
        <v>593332</v>
      </c>
      <c r="AJ154" s="37">
        <v>109513</v>
      </c>
      <c r="AK154" s="37">
        <v>505644</v>
      </c>
      <c r="AL154" s="42">
        <v>10329</v>
      </c>
    </row>
    <row r="155" spans="1:38" ht="14.25">
      <c r="A155" s="6">
        <v>480</v>
      </c>
      <c r="B155" s="11" t="s">
        <v>154</v>
      </c>
      <c r="C155" s="41">
        <v>513158.94340781897</v>
      </c>
      <c r="D155" s="37">
        <v>518980.78064361593</v>
      </c>
      <c r="E155" s="37">
        <v>467603.17258678994</v>
      </c>
      <c r="F155" s="37">
        <v>487422.3057916405</v>
      </c>
      <c r="G155" s="37">
        <v>523915.48814721085</v>
      </c>
      <c r="H155" s="37">
        <v>459232.5613940899</v>
      </c>
      <c r="I155" s="37">
        <v>523628.4034202803</v>
      </c>
      <c r="J155" s="37">
        <v>194636.21145784363</v>
      </c>
      <c r="K155" s="37">
        <v>441389.10693384643</v>
      </c>
      <c r="L155" s="37">
        <v>456287.3767797031</v>
      </c>
      <c r="M155" s="37">
        <v>444815.7461660861</v>
      </c>
      <c r="N155" s="42">
        <v>423853.9032710748</v>
      </c>
      <c r="O155" s="41">
        <v>26447.223219368785</v>
      </c>
      <c r="P155" s="37">
        <v>57695.20629382794</v>
      </c>
      <c r="Q155" s="37">
        <v>17152.94878664824</v>
      </c>
      <c r="R155" s="37">
        <v>16092.148231573672</v>
      </c>
      <c r="S155" s="37">
        <v>25629.869213703318</v>
      </c>
      <c r="T155" s="37">
        <v>5610.085879141964</v>
      </c>
      <c r="U155" s="37">
        <v>17657.101291816176</v>
      </c>
      <c r="V155" s="37">
        <v>18067.63202135288</v>
      </c>
      <c r="W155" s="37">
        <v>15767.292674731205</v>
      </c>
      <c r="X155" s="37">
        <v>17716.6459536765</v>
      </c>
      <c r="Y155" s="37">
        <v>18263.845955770532</v>
      </c>
      <c r="Z155" s="42">
        <v>18760.000478388774</v>
      </c>
      <c r="AA155" s="41">
        <v>1810</v>
      </c>
      <c r="AB155" s="37">
        <v>453</v>
      </c>
      <c r="AC155" s="37">
        <v>4620</v>
      </c>
      <c r="AD155" s="37">
        <v>1447</v>
      </c>
      <c r="AE155" s="37">
        <v>1488</v>
      </c>
      <c r="AF155" s="37">
        <v>1134</v>
      </c>
      <c r="AG155" s="37">
        <v>1155</v>
      </c>
      <c r="AH155" s="37">
        <v>4054</v>
      </c>
      <c r="AI155" s="37">
        <v>172211</v>
      </c>
      <c r="AJ155" s="37">
        <v>31753</v>
      </c>
      <c r="AK155" s="37">
        <v>146683</v>
      </c>
      <c r="AL155" s="42">
        <v>2970</v>
      </c>
    </row>
    <row r="156" spans="1:38" ht="14.25">
      <c r="A156" s="6">
        <v>481</v>
      </c>
      <c r="B156" s="11" t="s">
        <v>155</v>
      </c>
      <c r="C156" s="41">
        <v>3373337.433819315</v>
      </c>
      <c r="D156" s="37">
        <v>3411608.2692659255</v>
      </c>
      <c r="E156" s="37">
        <v>3073868.8402944</v>
      </c>
      <c r="F156" s="37">
        <v>3204153.2771236366</v>
      </c>
      <c r="G156" s="37">
        <v>3444047.406809313</v>
      </c>
      <c r="H156" s="37">
        <v>3018843.206535073</v>
      </c>
      <c r="I156" s="37">
        <v>3442160.206618274</v>
      </c>
      <c r="J156" s="37">
        <v>1279474.1795345112</v>
      </c>
      <c r="K156" s="37">
        <v>2901546.2293457785</v>
      </c>
      <c r="L156" s="37">
        <v>2999482.5354664912</v>
      </c>
      <c r="M156" s="37">
        <v>2924071.8240816803</v>
      </c>
      <c r="N156" s="42">
        <v>2786275.5911056036</v>
      </c>
      <c r="O156" s="41">
        <v>149713.32450383634</v>
      </c>
      <c r="P156" s="37">
        <v>326602.9507346443</v>
      </c>
      <c r="Q156" s="37">
        <v>97099.98537814154</v>
      </c>
      <c r="R156" s="37">
        <v>91094.97016658545</v>
      </c>
      <c r="S156" s="37">
        <v>145086.41964998058</v>
      </c>
      <c r="T156" s="37">
        <v>31757.761514383168</v>
      </c>
      <c r="U156" s="37">
        <v>99953.90871744894</v>
      </c>
      <c r="V156" s="37">
        <v>102277.85478241478</v>
      </c>
      <c r="W156" s="37">
        <v>89256.016980649</v>
      </c>
      <c r="X156" s="37">
        <v>100290.98112802385</v>
      </c>
      <c r="Y156" s="37">
        <v>103388.58917566217</v>
      </c>
      <c r="Z156" s="42">
        <v>106197.23726822983</v>
      </c>
      <c r="AA156" s="41">
        <v>9187</v>
      </c>
      <c r="AB156" s="37">
        <v>2129</v>
      </c>
      <c r="AC156" s="37">
        <v>10543</v>
      </c>
      <c r="AD156" s="37">
        <v>12419</v>
      </c>
      <c r="AE156" s="37">
        <v>7491</v>
      </c>
      <c r="AF156" s="37">
        <v>5984</v>
      </c>
      <c r="AG156" s="37">
        <v>5489</v>
      </c>
      <c r="AH156" s="37">
        <v>20843</v>
      </c>
      <c r="AI156" s="37">
        <v>870894</v>
      </c>
      <c r="AJ156" s="37">
        <v>160528</v>
      </c>
      <c r="AK156" s="37">
        <v>742048</v>
      </c>
      <c r="AL156" s="42">
        <v>14854</v>
      </c>
    </row>
    <row r="157" spans="1:38" ht="14.25">
      <c r="A157" s="6">
        <v>483</v>
      </c>
      <c r="B157" s="11" t="s">
        <v>156</v>
      </c>
      <c r="C157" s="41">
        <v>204941.04000910246</v>
      </c>
      <c r="D157" s="37">
        <v>207266.11568632736</v>
      </c>
      <c r="E157" s="37">
        <v>186747.36498810945</v>
      </c>
      <c r="F157" s="37">
        <v>194662.56128987795</v>
      </c>
      <c r="G157" s="37">
        <v>209236.89706102468</v>
      </c>
      <c r="H157" s="37">
        <v>183404.38171678322</v>
      </c>
      <c r="I157" s="37">
        <v>209122.24361249045</v>
      </c>
      <c r="J157" s="37">
        <v>77732.14929219584</v>
      </c>
      <c r="K157" s="37">
        <v>176278.21513347735</v>
      </c>
      <c r="L157" s="37">
        <v>182228.15901688658</v>
      </c>
      <c r="M157" s="37">
        <v>177646.71707037743</v>
      </c>
      <c r="N157" s="42">
        <v>169275.1551233474</v>
      </c>
      <c r="O157" s="41">
        <v>11196.53769315316</v>
      </c>
      <c r="P157" s="37">
        <v>24425.496265710037</v>
      </c>
      <c r="Q157" s="37">
        <v>7261.769451009177</v>
      </c>
      <c r="R157" s="37">
        <v>6812.6752946475435</v>
      </c>
      <c r="S157" s="37">
        <v>10850.507606849773</v>
      </c>
      <c r="T157" s="37">
        <v>2375.0522875928013</v>
      </c>
      <c r="U157" s="37">
        <v>7475.204429811654</v>
      </c>
      <c r="V157" s="37">
        <v>7649.004255575182</v>
      </c>
      <c r="W157" s="37">
        <v>6675.146395796901</v>
      </c>
      <c r="X157" s="37">
        <v>7500.412900486069</v>
      </c>
      <c r="Y157" s="37">
        <v>7732.072209227879</v>
      </c>
      <c r="Z157" s="42">
        <v>7942.121210139823</v>
      </c>
      <c r="AA157" s="41">
        <v>954</v>
      </c>
      <c r="AB157" s="37">
        <v>229</v>
      </c>
      <c r="AC157" s="37">
        <v>2020</v>
      </c>
      <c r="AD157" s="37">
        <v>2581</v>
      </c>
      <c r="AE157" s="37">
        <v>784</v>
      </c>
      <c r="AF157" s="37">
        <v>597</v>
      </c>
      <c r="AG157" s="37">
        <v>600</v>
      </c>
      <c r="AH157" s="37">
        <v>2136</v>
      </c>
      <c r="AI157" s="37">
        <v>91461</v>
      </c>
      <c r="AJ157" s="37">
        <v>16852</v>
      </c>
      <c r="AK157" s="37">
        <v>77862</v>
      </c>
      <c r="AL157" s="42">
        <v>1572</v>
      </c>
    </row>
    <row r="158" spans="1:38" ht="14.25">
      <c r="A158" s="6">
        <v>484</v>
      </c>
      <c r="B158" s="11" t="s">
        <v>157</v>
      </c>
      <c r="C158" s="41">
        <v>696693.8548597672</v>
      </c>
      <c r="D158" s="37">
        <v>704597.913199349</v>
      </c>
      <c r="E158" s="37">
        <v>634844.7416519953</v>
      </c>
      <c r="F158" s="37">
        <v>661752.3274786602</v>
      </c>
      <c r="G158" s="37">
        <v>711297.5536079401</v>
      </c>
      <c r="H158" s="37">
        <v>623480.3223930292</v>
      </c>
      <c r="I158" s="37">
        <v>710907.7910058341</v>
      </c>
      <c r="J158" s="37">
        <v>264249.22374996013</v>
      </c>
      <c r="K158" s="37">
        <v>599255.0307331659</v>
      </c>
      <c r="L158" s="37">
        <v>619481.7717516929</v>
      </c>
      <c r="M158" s="37">
        <v>603907.2316284069</v>
      </c>
      <c r="N158" s="42">
        <v>575448.2379401997</v>
      </c>
      <c r="O158" s="41">
        <v>72213.49650358362</v>
      </c>
      <c r="P158" s="37">
        <v>157535.35043790957</v>
      </c>
      <c r="Q158" s="37">
        <v>46835.70736165683</v>
      </c>
      <c r="R158" s="37">
        <v>43939.21737707593</v>
      </c>
      <c r="S158" s="37">
        <v>69981.73137116374</v>
      </c>
      <c r="T158" s="37">
        <v>15318.202355607871</v>
      </c>
      <c r="U158" s="37">
        <v>48212.283453114134</v>
      </c>
      <c r="V158" s="37">
        <v>49333.227574775316</v>
      </c>
      <c r="W158" s="37">
        <v>43052.20722014449</v>
      </c>
      <c r="X158" s="37">
        <v>48374.868696766796</v>
      </c>
      <c r="Y158" s="37">
        <v>49868.98492629365</v>
      </c>
      <c r="Z158" s="42">
        <v>51223.72272190805</v>
      </c>
      <c r="AA158" s="41">
        <v>4923</v>
      </c>
      <c r="AB158" s="37">
        <v>1205</v>
      </c>
      <c r="AC158" s="37">
        <v>6000</v>
      </c>
      <c r="AD158" s="37">
        <v>11437</v>
      </c>
      <c r="AE158" s="37">
        <v>4046</v>
      </c>
      <c r="AF158" s="37">
        <v>3159</v>
      </c>
      <c r="AG158" s="37">
        <v>3083</v>
      </c>
      <c r="AH158" s="37">
        <v>11126</v>
      </c>
      <c r="AI158" s="37">
        <v>464138</v>
      </c>
      <c r="AJ158" s="37">
        <v>85622</v>
      </c>
      <c r="AK158" s="37">
        <v>395635</v>
      </c>
      <c r="AL158" s="42">
        <v>7978</v>
      </c>
    </row>
    <row r="159" spans="1:38" ht="14.25">
      <c r="A159" s="6">
        <v>489</v>
      </c>
      <c r="B159" s="11" t="s">
        <v>158</v>
      </c>
      <c r="C159" s="41">
        <v>442735.1520253046</v>
      </c>
      <c r="D159" s="37">
        <v>447758.02462017763</v>
      </c>
      <c r="E159" s="37">
        <v>403431.2650343897</v>
      </c>
      <c r="F159" s="37">
        <v>420530.5031265647</v>
      </c>
      <c r="G159" s="37">
        <v>452015.51346426905</v>
      </c>
      <c r="H159" s="37">
        <v>396209.4015814525</v>
      </c>
      <c r="I159" s="37">
        <v>451767.82704692305</v>
      </c>
      <c r="J159" s="37">
        <v>167925.1502412863</v>
      </c>
      <c r="K159" s="37">
        <v>380814.7083297864</v>
      </c>
      <c r="L159" s="37">
        <v>393668.40180985373</v>
      </c>
      <c r="M159" s="37">
        <v>383771.0898971555</v>
      </c>
      <c r="N159" s="42">
        <v>365685.9628228371</v>
      </c>
      <c r="O159" s="41">
        <v>74320.68207484826</v>
      </c>
      <c r="P159" s="37">
        <v>162132.22267758026</v>
      </c>
      <c r="Q159" s="37">
        <v>48202.37054168382</v>
      </c>
      <c r="R159" s="37">
        <v>45221.36115008988</v>
      </c>
      <c r="S159" s="37">
        <v>72023.79416741838</v>
      </c>
      <c r="T159" s="37">
        <v>15765.186597394957</v>
      </c>
      <c r="U159" s="37">
        <v>49619.11504234595</v>
      </c>
      <c r="V159" s="37">
        <v>50772.76824740182</v>
      </c>
      <c r="W159" s="37">
        <v>44308.46808906504</v>
      </c>
      <c r="X159" s="37">
        <v>49786.44451382461</v>
      </c>
      <c r="Y159" s="37">
        <v>51324.15896685661</v>
      </c>
      <c r="Z159" s="42">
        <v>52718.42793149042</v>
      </c>
      <c r="AA159" s="41">
        <v>2208</v>
      </c>
      <c r="AB159" s="37">
        <v>524</v>
      </c>
      <c r="AC159" s="37">
        <v>2288</v>
      </c>
      <c r="AD159" s="37">
        <v>9734</v>
      </c>
      <c r="AE159" s="37">
        <v>1811</v>
      </c>
      <c r="AF159" s="37">
        <v>1406</v>
      </c>
      <c r="AG159" s="37">
        <v>1361</v>
      </c>
      <c r="AH159" s="37">
        <v>4972</v>
      </c>
      <c r="AI159" s="37">
        <v>230168</v>
      </c>
      <c r="AJ159" s="37">
        <v>42206</v>
      </c>
      <c r="AK159" s="37">
        <v>195009</v>
      </c>
      <c r="AL159" s="42">
        <v>3938</v>
      </c>
    </row>
    <row r="160" spans="1:38" ht="14.25">
      <c r="A160" s="6">
        <v>491</v>
      </c>
      <c r="B160" s="11" t="s">
        <v>159</v>
      </c>
      <c r="C160" s="41">
        <v>15901984.396588596</v>
      </c>
      <c r="D160" s="37">
        <v>16082393.928708058</v>
      </c>
      <c r="E160" s="37">
        <v>14490283.078553004</v>
      </c>
      <c r="F160" s="37">
        <v>15104446.684246955</v>
      </c>
      <c r="G160" s="37">
        <v>16235312.712901462</v>
      </c>
      <c r="H160" s="37">
        <v>14230891.070898876</v>
      </c>
      <c r="I160" s="37">
        <v>16226416.411069846</v>
      </c>
      <c r="J160" s="37">
        <v>6031468.490171087</v>
      </c>
      <c r="K160" s="37">
        <v>13677950.626124183</v>
      </c>
      <c r="L160" s="37">
        <v>14139624.455779528</v>
      </c>
      <c r="M160" s="37">
        <v>13784136.75871295</v>
      </c>
      <c r="N160" s="42">
        <v>13134562.386245465</v>
      </c>
      <c r="O160" s="41">
        <v>1180725.2082018282</v>
      </c>
      <c r="P160" s="37">
        <v>2575778.3302421602</v>
      </c>
      <c r="Q160" s="37">
        <v>765786.2173053462</v>
      </c>
      <c r="R160" s="37">
        <v>718427.2206401026</v>
      </c>
      <c r="S160" s="37">
        <v>1144234.7808133233</v>
      </c>
      <c r="T160" s="37">
        <v>250459.93534886214</v>
      </c>
      <c r="U160" s="37">
        <v>788293.8948294629</v>
      </c>
      <c r="V160" s="37">
        <v>806621.8673763307</v>
      </c>
      <c r="W160" s="37">
        <v>703924.1803092964</v>
      </c>
      <c r="X160" s="37">
        <v>790952.2413291758</v>
      </c>
      <c r="Y160" s="37">
        <v>815381.7563312403</v>
      </c>
      <c r="Z160" s="42">
        <v>837532.3672728712</v>
      </c>
      <c r="AA160" s="41">
        <v>90080</v>
      </c>
      <c r="AB160" s="37">
        <v>21178</v>
      </c>
      <c r="AC160" s="37">
        <v>119490</v>
      </c>
      <c r="AD160" s="37">
        <v>112888</v>
      </c>
      <c r="AE160" s="37">
        <v>73683</v>
      </c>
      <c r="AF160" s="37">
        <v>57365</v>
      </c>
      <c r="AG160" s="37">
        <v>55161</v>
      </c>
      <c r="AH160" s="37">
        <v>202926</v>
      </c>
      <c r="AI160" s="37">
        <v>8512708</v>
      </c>
      <c r="AJ160" s="37">
        <v>1569627</v>
      </c>
      <c r="AK160" s="37">
        <v>7254038</v>
      </c>
      <c r="AL160" s="42">
        <v>145764</v>
      </c>
    </row>
    <row r="161" spans="1:38" ht="14.25">
      <c r="A161" s="6">
        <v>494</v>
      </c>
      <c r="B161" s="11" t="s">
        <v>160</v>
      </c>
      <c r="C161" s="41">
        <v>2339390.540470581</v>
      </c>
      <c r="D161" s="37">
        <v>2365931.149637669</v>
      </c>
      <c r="E161" s="37">
        <v>2131710.754915591</v>
      </c>
      <c r="F161" s="37">
        <v>2222062.2792052235</v>
      </c>
      <c r="G161" s="37">
        <v>2388427.5091032875</v>
      </c>
      <c r="H161" s="37">
        <v>2093550.787338845</v>
      </c>
      <c r="I161" s="37">
        <v>2387118.746383427</v>
      </c>
      <c r="J161" s="37">
        <v>887308.1484144572</v>
      </c>
      <c r="K161" s="37">
        <v>2012205.9932748405</v>
      </c>
      <c r="L161" s="37">
        <v>2080124.2708270582</v>
      </c>
      <c r="M161" s="37">
        <v>2027827.3665520402</v>
      </c>
      <c r="N161" s="42">
        <v>1932266.4538769817</v>
      </c>
      <c r="O161" s="41">
        <v>125412.51251051098</v>
      </c>
      <c r="P161" s="37">
        <v>273590.18831973633</v>
      </c>
      <c r="Q161" s="37">
        <v>81339.14046304251</v>
      </c>
      <c r="R161" s="37">
        <v>76308.8330549281</v>
      </c>
      <c r="S161" s="37">
        <v>121536.62661463495</v>
      </c>
      <c r="T161" s="37">
        <v>26602.980572556484</v>
      </c>
      <c r="U161" s="37">
        <v>83729.8274488609</v>
      </c>
      <c r="V161" s="37">
        <v>85676.56075340931</v>
      </c>
      <c r="W161" s="37">
        <v>74768.37070662461</v>
      </c>
      <c r="X161" s="37">
        <v>84012.18774009265</v>
      </c>
      <c r="Y161" s="37">
        <v>86607.00559825293</v>
      </c>
      <c r="Z161" s="42">
        <v>88959.76621735025</v>
      </c>
      <c r="AA161" s="41">
        <v>16851</v>
      </c>
      <c r="AB161" s="37">
        <v>3913</v>
      </c>
      <c r="AC161" s="37">
        <v>-6012</v>
      </c>
      <c r="AD161" s="37">
        <v>38501</v>
      </c>
      <c r="AE161" s="37">
        <v>13782</v>
      </c>
      <c r="AF161" s="37">
        <v>10992</v>
      </c>
      <c r="AG161" s="37">
        <v>10149</v>
      </c>
      <c r="AH161" s="37">
        <v>38306</v>
      </c>
      <c r="AI161" s="37">
        <v>1692181</v>
      </c>
      <c r="AJ161" s="37">
        <v>310939</v>
      </c>
      <c r="AK161" s="37">
        <v>1437084</v>
      </c>
      <c r="AL161" s="42">
        <v>28868</v>
      </c>
    </row>
    <row r="162" spans="1:38" ht="14.25">
      <c r="A162" s="6">
        <v>495</v>
      </c>
      <c r="B162" s="11" t="s">
        <v>161</v>
      </c>
      <c r="C162" s="41">
        <v>400032.11321235046</v>
      </c>
      <c r="D162" s="37">
        <v>404570.51575240586</v>
      </c>
      <c r="E162" s="37">
        <v>364519.1956170101</v>
      </c>
      <c r="F162" s="37">
        <v>379969.1645590356</v>
      </c>
      <c r="G162" s="37">
        <v>408417.3579366979</v>
      </c>
      <c r="H162" s="37">
        <v>357993.9010132413</v>
      </c>
      <c r="I162" s="37">
        <v>408193.5615643257</v>
      </c>
      <c r="J162" s="37">
        <v>151728.30168381069</v>
      </c>
      <c r="K162" s="37">
        <v>344084.06881322677</v>
      </c>
      <c r="L162" s="37">
        <v>355697.98774849414</v>
      </c>
      <c r="M162" s="37">
        <v>346755.2991423449</v>
      </c>
      <c r="N162" s="42">
        <v>330414.5329570568</v>
      </c>
      <c r="O162" s="41">
        <v>96730.46468448627</v>
      </c>
      <c r="P162" s="37">
        <v>211019.66238868056</v>
      </c>
      <c r="Q162" s="37">
        <v>62736.74529379497</v>
      </c>
      <c r="R162" s="37">
        <v>58856.87746121375</v>
      </c>
      <c r="S162" s="37">
        <v>93741.00026608774</v>
      </c>
      <c r="T162" s="37">
        <v>20518.835172527753</v>
      </c>
      <c r="U162" s="37">
        <v>64580.678234967694</v>
      </c>
      <c r="V162" s="37">
        <v>66082.19043176665</v>
      </c>
      <c r="W162" s="37">
        <v>57668.72138493817</v>
      </c>
      <c r="X162" s="37">
        <v>64798.46226331178</v>
      </c>
      <c r="Y162" s="37">
        <v>66799.84101067092</v>
      </c>
      <c r="Z162" s="42">
        <v>68614.52140755372</v>
      </c>
      <c r="AA162" s="41">
        <v>1989</v>
      </c>
      <c r="AB162" s="37">
        <v>468</v>
      </c>
      <c r="AC162" s="37">
        <v>3242</v>
      </c>
      <c r="AD162" s="37">
        <v>2807</v>
      </c>
      <c r="AE162" s="37">
        <v>1620</v>
      </c>
      <c r="AF162" s="37">
        <v>1279</v>
      </c>
      <c r="AG162" s="37">
        <v>1198</v>
      </c>
      <c r="AH162" s="37">
        <v>4486</v>
      </c>
      <c r="AI162" s="37">
        <v>188404</v>
      </c>
      <c r="AJ162" s="37">
        <v>34726</v>
      </c>
      <c r="AK162" s="37">
        <v>160506</v>
      </c>
      <c r="AL162" s="42">
        <v>3219</v>
      </c>
    </row>
    <row r="163" spans="1:38" ht="14.25">
      <c r="A163" s="6">
        <v>498</v>
      </c>
      <c r="B163" s="11" t="s">
        <v>162</v>
      </c>
      <c r="C163" s="41">
        <v>662619.24999902</v>
      </c>
      <c r="D163" s="37">
        <v>670136.728691259</v>
      </c>
      <c r="E163" s="37">
        <v>603795.1155230709</v>
      </c>
      <c r="F163" s="37">
        <v>629386.6780370502</v>
      </c>
      <c r="G163" s="37">
        <v>676508.6963379341</v>
      </c>
      <c r="H163" s="37">
        <v>592986.5187290512</v>
      </c>
      <c r="I163" s="37">
        <v>676137.9966377952</v>
      </c>
      <c r="J163" s="37">
        <v>251325.05652610617</v>
      </c>
      <c r="K163" s="37">
        <v>569946.0620367826</v>
      </c>
      <c r="L163" s="37">
        <v>589183.5332303795</v>
      </c>
      <c r="M163" s="37">
        <v>574370.7284042933</v>
      </c>
      <c r="N163" s="42">
        <v>547303.6358472584</v>
      </c>
      <c r="O163" s="41">
        <v>59668.550984516325</v>
      </c>
      <c r="P163" s="37">
        <v>130168.27247800665</v>
      </c>
      <c r="Q163" s="37">
        <v>38699.39731371715</v>
      </c>
      <c r="R163" s="37">
        <v>36306.086247377505</v>
      </c>
      <c r="S163" s="37">
        <v>57824.48861339635</v>
      </c>
      <c r="T163" s="37">
        <v>12657.120656127874</v>
      </c>
      <c r="U163" s="37">
        <v>39836.83428428553</v>
      </c>
      <c r="V163" s="37">
        <v>40763.04773069876</v>
      </c>
      <c r="W163" s="37">
        <v>35573.16770257305</v>
      </c>
      <c r="X163" s="37">
        <v>39971.175181346756</v>
      </c>
      <c r="Y163" s="37">
        <v>41205.733189681</v>
      </c>
      <c r="Z163" s="42">
        <v>42325.12561827304</v>
      </c>
      <c r="AA163" s="41">
        <v>4509</v>
      </c>
      <c r="AB163" s="37">
        <v>1067</v>
      </c>
      <c r="AC163" s="37">
        <v>10716</v>
      </c>
      <c r="AD163" s="37">
        <v>7288</v>
      </c>
      <c r="AE163" s="37">
        <v>3691</v>
      </c>
      <c r="AF163" s="37">
        <v>2896</v>
      </c>
      <c r="AG163" s="37">
        <v>2758</v>
      </c>
      <c r="AH163" s="37">
        <v>10192</v>
      </c>
      <c r="AI163" s="37">
        <v>427767</v>
      </c>
      <c r="AJ163" s="37">
        <v>78864</v>
      </c>
      <c r="AK163" s="37">
        <v>364473</v>
      </c>
      <c r="AL163" s="42">
        <v>7324</v>
      </c>
    </row>
    <row r="164" spans="1:38" ht="14.25">
      <c r="A164" s="6">
        <v>499</v>
      </c>
      <c r="B164" s="11" t="s">
        <v>163</v>
      </c>
      <c r="C164" s="41">
        <v>6502267.827360586</v>
      </c>
      <c r="D164" s="37">
        <v>6576036.677033286</v>
      </c>
      <c r="E164" s="37">
        <v>5925027.916090484</v>
      </c>
      <c r="F164" s="37">
        <v>6176157.344622451</v>
      </c>
      <c r="G164" s="37">
        <v>6638564.652527538</v>
      </c>
      <c r="H164" s="37">
        <v>5818963.398356097</v>
      </c>
      <c r="I164" s="37">
        <v>6634926.984690648</v>
      </c>
      <c r="J164" s="37">
        <v>2466247.138551586</v>
      </c>
      <c r="K164" s="37">
        <v>5592867.913991502</v>
      </c>
      <c r="L164" s="37">
        <v>5781644.787017883</v>
      </c>
      <c r="M164" s="37">
        <v>5636287.065741638</v>
      </c>
      <c r="N164" s="42">
        <v>5370678.294016308</v>
      </c>
      <c r="O164" s="41">
        <v>228005.8635539704</v>
      </c>
      <c r="P164" s="37">
        <v>497399.8678362074</v>
      </c>
      <c r="Q164" s="37">
        <v>147878.39419499197</v>
      </c>
      <c r="R164" s="37">
        <v>138733.05804336246</v>
      </c>
      <c r="S164" s="37">
        <v>220959.3201665887</v>
      </c>
      <c r="T164" s="37">
        <v>48365.47356506291</v>
      </c>
      <c r="U164" s="37">
        <v>152224.77590585258</v>
      </c>
      <c r="V164" s="37">
        <v>155764.0288825094</v>
      </c>
      <c r="W164" s="37">
        <v>135932.42482928926</v>
      </c>
      <c r="X164" s="37">
        <v>152738.12023447567</v>
      </c>
      <c r="Y164" s="37">
        <v>157455.6215002725</v>
      </c>
      <c r="Z164" s="42">
        <v>161733.05128741675</v>
      </c>
      <c r="AA164" s="41">
        <v>22391</v>
      </c>
      <c r="AB164" s="37">
        <v>5418</v>
      </c>
      <c r="AC164" s="37">
        <v>28116</v>
      </c>
      <c r="AD164" s="37">
        <v>48864</v>
      </c>
      <c r="AE164" s="37">
        <v>18363</v>
      </c>
      <c r="AF164" s="37">
        <v>14389</v>
      </c>
      <c r="AG164" s="37">
        <v>13868</v>
      </c>
      <c r="AH164" s="37">
        <v>50614</v>
      </c>
      <c r="AI164" s="37">
        <v>2141044</v>
      </c>
      <c r="AJ164" s="37">
        <v>394593</v>
      </c>
      <c r="AK164" s="37">
        <v>1823408</v>
      </c>
      <c r="AL164" s="42">
        <v>36729</v>
      </c>
    </row>
    <row r="165" spans="1:38" ht="14.25">
      <c r="A165" s="6">
        <v>500</v>
      </c>
      <c r="B165" s="11" t="s">
        <v>164</v>
      </c>
      <c r="C165" s="41">
        <v>3167550.775110063</v>
      </c>
      <c r="D165" s="37">
        <v>3203486.9412545124</v>
      </c>
      <c r="E165" s="37">
        <v>2886350.926547338</v>
      </c>
      <c r="F165" s="37">
        <v>3008687.507740161</v>
      </c>
      <c r="G165" s="37">
        <v>3233947.165671826</v>
      </c>
      <c r="H165" s="37">
        <v>2834682.0697297915</v>
      </c>
      <c r="I165" s="37">
        <v>3232175.0920073343</v>
      </c>
      <c r="J165" s="37">
        <v>1201421.2952687768</v>
      </c>
      <c r="K165" s="37">
        <v>2724540.6627987474</v>
      </c>
      <c r="L165" s="37">
        <v>2816502.474639447</v>
      </c>
      <c r="M165" s="37">
        <v>2745692.1089452826</v>
      </c>
      <c r="N165" s="42">
        <v>2616301.9802867225</v>
      </c>
      <c r="O165" s="41">
        <v>199575.98065152363</v>
      </c>
      <c r="P165" s="37">
        <v>435379.44530032546</v>
      </c>
      <c r="Q165" s="37">
        <v>129439.54632838727</v>
      </c>
      <c r="R165" s="37">
        <v>121434.53539402042</v>
      </c>
      <c r="S165" s="37">
        <v>193408.06556013244</v>
      </c>
      <c r="T165" s="37">
        <v>42334.81835057257</v>
      </c>
      <c r="U165" s="37">
        <v>133243.98091050723</v>
      </c>
      <c r="V165" s="37">
        <v>136341.92704478686</v>
      </c>
      <c r="W165" s="37">
        <v>118983.11106908596</v>
      </c>
      <c r="X165" s="37">
        <v>133693.31671354285</v>
      </c>
      <c r="Y165" s="37">
        <v>137822.59622710833</v>
      </c>
      <c r="Z165" s="42">
        <v>141566.67645000695</v>
      </c>
      <c r="AA165" s="41">
        <v>9651</v>
      </c>
      <c r="AB165" s="37">
        <v>2246</v>
      </c>
      <c r="AC165" s="37">
        <v>9058</v>
      </c>
      <c r="AD165" s="37">
        <v>54752</v>
      </c>
      <c r="AE165" s="37">
        <v>7886</v>
      </c>
      <c r="AF165" s="37">
        <v>6255</v>
      </c>
      <c r="AG165" s="37">
        <v>5808</v>
      </c>
      <c r="AH165" s="37">
        <v>21885</v>
      </c>
      <c r="AI165" s="37">
        <v>963693</v>
      </c>
      <c r="AJ165" s="37">
        <v>177125</v>
      </c>
      <c r="AK165" s="37">
        <v>818628</v>
      </c>
      <c r="AL165" s="42">
        <v>16441</v>
      </c>
    </row>
    <row r="166" spans="1:38" ht="14.25">
      <c r="A166" s="6">
        <v>503</v>
      </c>
      <c r="B166" s="11" t="s">
        <v>165</v>
      </c>
      <c r="C166" s="41">
        <v>2314355.7490898804</v>
      </c>
      <c r="D166" s="37">
        <v>2340612.3361571436</v>
      </c>
      <c r="E166" s="37">
        <v>2108898.4313167394</v>
      </c>
      <c r="F166" s="37">
        <v>2198283.0663579167</v>
      </c>
      <c r="G166" s="37">
        <v>2362867.9527214365</v>
      </c>
      <c r="H166" s="37">
        <v>2071146.8294279156</v>
      </c>
      <c r="I166" s="37">
        <v>2361573.1956158984</v>
      </c>
      <c r="J166" s="37">
        <v>877812.6947902483</v>
      </c>
      <c r="K166" s="37">
        <v>1990672.5398453427</v>
      </c>
      <c r="L166" s="37">
        <v>2057863.9956548712</v>
      </c>
      <c r="M166" s="37">
        <v>2006126.7423084741</v>
      </c>
      <c r="N166" s="42">
        <v>1911588.466714135</v>
      </c>
      <c r="O166" s="41">
        <v>91838.46516707483</v>
      </c>
      <c r="P166" s="37">
        <v>200347.6565223083</v>
      </c>
      <c r="Q166" s="37">
        <v>59563.9276225238</v>
      </c>
      <c r="R166" s="37">
        <v>55880.27834039115</v>
      </c>
      <c r="S166" s="37">
        <v>89000.18846952335</v>
      </c>
      <c r="T166" s="37">
        <v>19481.12557308292</v>
      </c>
      <c r="U166" s="37">
        <v>61314.60639513878</v>
      </c>
      <c r="V166" s="37">
        <v>62740.18184371588</v>
      </c>
      <c r="W166" s="37">
        <v>54752.21149216497</v>
      </c>
      <c r="X166" s="37">
        <v>61521.37631985963</v>
      </c>
      <c r="Y166" s="37">
        <v>63421.53831096545</v>
      </c>
      <c r="Z166" s="42">
        <v>65144.443943250946</v>
      </c>
      <c r="AA166" s="41">
        <v>6617</v>
      </c>
      <c r="AB166" s="37">
        <v>1553</v>
      </c>
      <c r="AC166" s="37">
        <v>10066</v>
      </c>
      <c r="AD166" s="37">
        <v>16173</v>
      </c>
      <c r="AE166" s="37">
        <v>5415</v>
      </c>
      <c r="AF166" s="37">
        <v>4292</v>
      </c>
      <c r="AG166" s="37">
        <v>4017</v>
      </c>
      <c r="AH166" s="37">
        <v>15009</v>
      </c>
      <c r="AI166" s="37">
        <v>742902</v>
      </c>
      <c r="AJ166" s="37">
        <v>135705</v>
      </c>
      <c r="AK166" s="37">
        <v>627014</v>
      </c>
      <c r="AL166" s="42">
        <v>12670</v>
      </c>
    </row>
    <row r="167" spans="1:38" ht="14.25">
      <c r="A167" s="6">
        <v>504</v>
      </c>
      <c r="B167" s="11" t="s">
        <v>166</v>
      </c>
      <c r="C167" s="41">
        <v>525471.5430240536</v>
      </c>
      <c r="D167" s="37">
        <v>531433.0678787376</v>
      </c>
      <c r="E167" s="37">
        <v>478822.7191177497</v>
      </c>
      <c r="F167" s="37">
        <v>499117.3873493731</v>
      </c>
      <c r="G167" s="37">
        <v>536486.1774456612</v>
      </c>
      <c r="H167" s="37">
        <v>470251.26569968683</v>
      </c>
      <c r="I167" s="37">
        <v>536192.2044839174</v>
      </c>
      <c r="J167" s="37">
        <v>199306.26110481366</v>
      </c>
      <c r="K167" s="37">
        <v>451979.68012458744</v>
      </c>
      <c r="L167" s="37">
        <v>467235.41510662285</v>
      </c>
      <c r="M167" s="37">
        <v>455488.53722994</v>
      </c>
      <c r="N167" s="42">
        <v>434023.741434857</v>
      </c>
      <c r="O167" s="41">
        <v>41832.811791119915</v>
      </c>
      <c r="P167" s="37">
        <v>91259.21031936395</v>
      </c>
      <c r="Q167" s="37">
        <v>27131.622564030393</v>
      </c>
      <c r="R167" s="37">
        <v>25453.704636682513</v>
      </c>
      <c r="S167" s="37">
        <v>40539.964674350376</v>
      </c>
      <c r="T167" s="37">
        <v>8873.735619333065</v>
      </c>
      <c r="U167" s="37">
        <v>27929.064196665247</v>
      </c>
      <c r="V167" s="37">
        <v>28578.419881408852</v>
      </c>
      <c r="W167" s="37">
        <v>24939.865385734687</v>
      </c>
      <c r="X167" s="37">
        <v>28023.248777485227</v>
      </c>
      <c r="Y167" s="37">
        <v>28888.780652413247</v>
      </c>
      <c r="Z167" s="42">
        <v>29673.571501412527</v>
      </c>
      <c r="AA167" s="41">
        <v>2015</v>
      </c>
      <c r="AB167" s="37">
        <v>498</v>
      </c>
      <c r="AC167" s="37">
        <v>-9859</v>
      </c>
      <c r="AD167" s="37">
        <v>-2649</v>
      </c>
      <c r="AE167" s="37">
        <v>1658</v>
      </c>
      <c r="AF167" s="37">
        <v>1273</v>
      </c>
      <c r="AG167" s="37">
        <v>1283</v>
      </c>
      <c r="AH167" s="37">
        <v>4528</v>
      </c>
      <c r="AI167" s="37">
        <v>188097</v>
      </c>
      <c r="AJ167" s="37">
        <v>34721</v>
      </c>
      <c r="AK167" s="37">
        <v>160411</v>
      </c>
      <c r="AL167" s="42">
        <v>3243</v>
      </c>
    </row>
    <row r="168" spans="1:38" ht="14.25">
      <c r="A168" s="6">
        <v>505</v>
      </c>
      <c r="B168" s="11" t="s">
        <v>167</v>
      </c>
      <c r="C168" s="41">
        <v>6638278.572759181</v>
      </c>
      <c r="D168" s="37">
        <v>6713590.477331736</v>
      </c>
      <c r="E168" s="37">
        <v>6048964.284873077</v>
      </c>
      <c r="F168" s="37">
        <v>6305346.696160142</v>
      </c>
      <c r="G168" s="37">
        <v>6777426.3775041215</v>
      </c>
      <c r="H168" s="37">
        <v>5940681.169796898</v>
      </c>
      <c r="I168" s="37">
        <v>6773712.618997461</v>
      </c>
      <c r="J168" s="37">
        <v>2517834.6954713557</v>
      </c>
      <c r="K168" s="37">
        <v>5709856.348503073</v>
      </c>
      <c r="L168" s="37">
        <v>5902581.948942111</v>
      </c>
      <c r="M168" s="37">
        <v>5754183.71740927</v>
      </c>
      <c r="N168" s="42">
        <v>5483019.092251579</v>
      </c>
      <c r="O168" s="41">
        <v>257507.49926741005</v>
      </c>
      <c r="P168" s="37">
        <v>561758.3429915771</v>
      </c>
      <c r="Q168" s="37">
        <v>167012.3517495371</v>
      </c>
      <c r="R168" s="37">
        <v>156683.70227685146</v>
      </c>
      <c r="S168" s="37">
        <v>249549.20495918294</v>
      </c>
      <c r="T168" s="37">
        <v>54623.473074302434</v>
      </c>
      <c r="U168" s="37">
        <v>171921.11097081212</v>
      </c>
      <c r="V168" s="37">
        <v>175918.30722308264</v>
      </c>
      <c r="W168" s="37">
        <v>153520.69565903905</v>
      </c>
      <c r="X168" s="37">
        <v>172500.87682536678</v>
      </c>
      <c r="Y168" s="37">
        <v>177828.77469084706</v>
      </c>
      <c r="Z168" s="42">
        <v>182659.66031199126</v>
      </c>
      <c r="AA168" s="41">
        <v>33865</v>
      </c>
      <c r="AB168" s="37">
        <v>8256</v>
      </c>
      <c r="AC168" s="37">
        <v>18905</v>
      </c>
      <c r="AD168" s="37">
        <v>47144</v>
      </c>
      <c r="AE168" s="37">
        <v>27755</v>
      </c>
      <c r="AF168" s="37">
        <v>21448</v>
      </c>
      <c r="AG168" s="37">
        <v>21112</v>
      </c>
      <c r="AH168" s="37">
        <v>76153</v>
      </c>
      <c r="AI168" s="37">
        <v>3150864</v>
      </c>
      <c r="AJ168" s="37">
        <v>581644</v>
      </c>
      <c r="AK168" s="37">
        <v>2687633</v>
      </c>
      <c r="AL168" s="42">
        <v>54162</v>
      </c>
    </row>
    <row r="169" spans="1:38" ht="14.25">
      <c r="A169" s="6">
        <v>508</v>
      </c>
      <c r="B169" s="11" t="s">
        <v>168</v>
      </c>
      <c r="C169" s="41">
        <v>3405505.9394362727</v>
      </c>
      <c r="D169" s="37">
        <v>3444141.7296522125</v>
      </c>
      <c r="E169" s="37">
        <v>3103181.581457933</v>
      </c>
      <c r="F169" s="37">
        <v>3234708.4245747607</v>
      </c>
      <c r="G169" s="37">
        <v>3476890.210271633</v>
      </c>
      <c r="H169" s="37">
        <v>3047631.217385262</v>
      </c>
      <c r="I169" s="37">
        <v>3474985.0135382568</v>
      </c>
      <c r="J169" s="37">
        <v>1291675.381797431</v>
      </c>
      <c r="K169" s="37">
        <v>2929215.6837089295</v>
      </c>
      <c r="L169" s="37">
        <v>3028085.920892086</v>
      </c>
      <c r="M169" s="37">
        <v>2951956.0849191323</v>
      </c>
      <c r="N169" s="42">
        <v>2812845.8123660935</v>
      </c>
      <c r="O169" s="41">
        <v>147554.04560268033</v>
      </c>
      <c r="P169" s="37">
        <v>321892.4357359706</v>
      </c>
      <c r="Q169" s="37">
        <v>95699.53588291837</v>
      </c>
      <c r="R169" s="37">
        <v>89781.12954662711</v>
      </c>
      <c r="S169" s="37">
        <v>142993.87347326105</v>
      </c>
      <c r="T169" s="37">
        <v>31299.727036735887</v>
      </c>
      <c r="U169" s="37">
        <v>98512.29777936485</v>
      </c>
      <c r="V169" s="37">
        <v>100802.72613492083</v>
      </c>
      <c r="W169" s="37">
        <v>87968.69913565251</v>
      </c>
      <c r="X169" s="37">
        <v>98844.50867646575</v>
      </c>
      <c r="Y169" s="37">
        <v>101897.44067590672</v>
      </c>
      <c r="Z169" s="42">
        <v>104665.58031949596</v>
      </c>
      <c r="AA169" s="41">
        <v>14452</v>
      </c>
      <c r="AB169" s="37">
        <v>3427</v>
      </c>
      <c r="AC169" s="37">
        <v>-16987</v>
      </c>
      <c r="AD169" s="37">
        <v>5884</v>
      </c>
      <c r="AE169" s="37">
        <v>11784</v>
      </c>
      <c r="AF169" s="37">
        <v>9354</v>
      </c>
      <c r="AG169" s="37">
        <v>8741</v>
      </c>
      <c r="AH169" s="37">
        <v>32685</v>
      </c>
      <c r="AI169" s="37">
        <v>1377024</v>
      </c>
      <c r="AJ169" s="37">
        <v>253751</v>
      </c>
      <c r="AK169" s="37">
        <v>1172813</v>
      </c>
      <c r="AL169" s="42">
        <v>23538</v>
      </c>
    </row>
    <row r="170" spans="1:38" ht="14.25">
      <c r="A170" s="6">
        <v>507</v>
      </c>
      <c r="B170" s="11" t="s">
        <v>169</v>
      </c>
      <c r="C170" s="41">
        <v>1464938.020618601</v>
      </c>
      <c r="D170" s="37">
        <v>1481557.8824102217</v>
      </c>
      <c r="E170" s="37">
        <v>1334887.9034149025</v>
      </c>
      <c r="F170" s="37">
        <v>1391466.478416793</v>
      </c>
      <c r="G170" s="37">
        <v>1495645.2148741968</v>
      </c>
      <c r="H170" s="37">
        <v>1310991.9414531586</v>
      </c>
      <c r="I170" s="37">
        <v>1494825.6611335436</v>
      </c>
      <c r="J170" s="37">
        <v>555636.7866459606</v>
      </c>
      <c r="K170" s="37">
        <v>1260053.425826016</v>
      </c>
      <c r="L170" s="37">
        <v>1302584.189869012</v>
      </c>
      <c r="M170" s="37">
        <v>1269835.6076601967</v>
      </c>
      <c r="N170" s="42">
        <v>1209994.8876773983</v>
      </c>
      <c r="O170" s="41">
        <v>208723.23731141892</v>
      </c>
      <c r="P170" s="37">
        <v>455334.3893652566</v>
      </c>
      <c r="Q170" s="37">
        <v>135372.20790590227</v>
      </c>
      <c r="R170" s="37">
        <v>127000.29966584321</v>
      </c>
      <c r="S170" s="37">
        <v>202272.62536335585</v>
      </c>
      <c r="T170" s="37">
        <v>44275.16932787229</v>
      </c>
      <c r="U170" s="37">
        <v>139351.0128679388</v>
      </c>
      <c r="V170" s="37">
        <v>142590.94857589496</v>
      </c>
      <c r="W170" s="37">
        <v>124436.51809526584</v>
      </c>
      <c r="X170" s="37">
        <v>139820.9432831288</v>
      </c>
      <c r="Y170" s="37">
        <v>144139.48194204696</v>
      </c>
      <c r="Z170" s="42">
        <v>148055.16629607545</v>
      </c>
      <c r="AA170" s="41">
        <v>12744</v>
      </c>
      <c r="AB170" s="37">
        <v>2963</v>
      </c>
      <c r="AC170" s="37">
        <v>12767</v>
      </c>
      <c r="AD170" s="37">
        <v>16011</v>
      </c>
      <c r="AE170" s="37">
        <v>10390</v>
      </c>
      <c r="AF170" s="37">
        <v>8284</v>
      </c>
      <c r="AG170" s="37">
        <v>7632</v>
      </c>
      <c r="AH170" s="37">
        <v>28887</v>
      </c>
      <c r="AI170" s="37">
        <v>1208077</v>
      </c>
      <c r="AJ170" s="37">
        <v>222679</v>
      </c>
      <c r="AK170" s="37">
        <v>1029318</v>
      </c>
      <c r="AL170" s="42">
        <v>20613</v>
      </c>
    </row>
    <row r="171" spans="1:38" ht="14.25">
      <c r="A171" s="6">
        <v>529</v>
      </c>
      <c r="B171" s="11" t="s">
        <v>170</v>
      </c>
      <c r="C171" s="41">
        <v>6562522.27542295</v>
      </c>
      <c r="D171" s="37">
        <v>6636974.717565115</v>
      </c>
      <c r="E171" s="37">
        <v>5979933.265472723</v>
      </c>
      <c r="F171" s="37">
        <v>6233389.830553072</v>
      </c>
      <c r="G171" s="37">
        <v>6700082.119922715</v>
      </c>
      <c r="H171" s="37">
        <v>5872885.881583825</v>
      </c>
      <c r="I171" s="37">
        <v>6696410.742974855</v>
      </c>
      <c r="J171" s="37">
        <v>2489101.0664524813</v>
      </c>
      <c r="K171" s="37">
        <v>5644695.242269988</v>
      </c>
      <c r="L171" s="37">
        <v>5835221.450542648</v>
      </c>
      <c r="M171" s="37">
        <v>5688516.7454909505</v>
      </c>
      <c r="N171" s="42">
        <v>5420446.661748682</v>
      </c>
      <c r="O171" s="41">
        <v>730988.4443711847</v>
      </c>
      <c r="P171" s="37">
        <v>1594667.5666696494</v>
      </c>
      <c r="Q171" s="37">
        <v>474099.1992213335</v>
      </c>
      <c r="R171" s="37">
        <v>444779.1855053319</v>
      </c>
      <c r="S171" s="37">
        <v>708397.1754070997</v>
      </c>
      <c r="T171" s="37">
        <v>155060.05736660512</v>
      </c>
      <c r="U171" s="37">
        <v>488033.7303598861</v>
      </c>
      <c r="V171" s="37">
        <v>499380.60095047526</v>
      </c>
      <c r="W171" s="37">
        <v>435800.33520517254</v>
      </c>
      <c r="X171" s="37">
        <v>489679.51598293055</v>
      </c>
      <c r="Y171" s="37">
        <v>504803.8590934649</v>
      </c>
      <c r="Z171" s="42">
        <v>518517.32986686635</v>
      </c>
      <c r="AA171" s="41">
        <v>30271</v>
      </c>
      <c r="AB171" s="37">
        <v>7011</v>
      </c>
      <c r="AC171" s="37">
        <v>20335</v>
      </c>
      <c r="AD171" s="37">
        <v>61011</v>
      </c>
      <c r="AE171" s="37">
        <v>24703</v>
      </c>
      <c r="AF171" s="37">
        <v>19737</v>
      </c>
      <c r="AG171" s="37">
        <v>18118</v>
      </c>
      <c r="AH171" s="37">
        <v>68741</v>
      </c>
      <c r="AI171" s="37">
        <v>2903871</v>
      </c>
      <c r="AJ171" s="37">
        <v>534920</v>
      </c>
      <c r="AK171" s="37">
        <v>2472608</v>
      </c>
      <c r="AL171" s="42">
        <v>49529</v>
      </c>
    </row>
    <row r="172" spans="1:38" ht="14.25">
      <c r="A172" s="6">
        <v>531</v>
      </c>
      <c r="B172" s="11" t="s">
        <v>171</v>
      </c>
      <c r="C172" s="41">
        <v>1655005.8986130527</v>
      </c>
      <c r="D172" s="37">
        <v>1673782.098637987</v>
      </c>
      <c r="E172" s="37">
        <v>1508082.4738277826</v>
      </c>
      <c r="F172" s="37">
        <v>1572001.8165203212</v>
      </c>
      <c r="G172" s="37">
        <v>1689697.1871915334</v>
      </c>
      <c r="H172" s="37">
        <v>1481086.1385268397</v>
      </c>
      <c r="I172" s="37">
        <v>1688771.3007335938</v>
      </c>
      <c r="J172" s="37">
        <v>627727.6898016165</v>
      </c>
      <c r="K172" s="37">
        <v>1423538.6227664696</v>
      </c>
      <c r="L172" s="37">
        <v>1471587.5261145819</v>
      </c>
      <c r="M172" s="37">
        <v>1434589.9904072918</v>
      </c>
      <c r="N172" s="42">
        <v>1366985.2568589312</v>
      </c>
      <c r="O172" s="41">
        <v>68873.9197255654</v>
      </c>
      <c r="P172" s="37">
        <v>150249.98934182557</v>
      </c>
      <c r="Q172" s="37">
        <v>44669.748804598385</v>
      </c>
      <c r="R172" s="37">
        <v>41907.20955164823</v>
      </c>
      <c r="S172" s="37">
        <v>66745.3645382539</v>
      </c>
      <c r="T172" s="37">
        <v>14609.798589765658</v>
      </c>
      <c r="U172" s="37">
        <v>45982.66392171168</v>
      </c>
      <c r="V172" s="37">
        <v>47051.76899472674</v>
      </c>
      <c r="W172" s="37">
        <v>41061.219961028895</v>
      </c>
      <c r="X172" s="37">
        <v>46137.73026750674</v>
      </c>
      <c r="Y172" s="37">
        <v>47562.74977543197</v>
      </c>
      <c r="Z172" s="42">
        <v>48854.83652793682</v>
      </c>
      <c r="AA172" s="41">
        <v>6305</v>
      </c>
      <c r="AB172" s="37">
        <v>1471</v>
      </c>
      <c r="AC172" s="37">
        <v>10230</v>
      </c>
      <c r="AD172" s="37">
        <v>7140</v>
      </c>
      <c r="AE172" s="37">
        <v>5141</v>
      </c>
      <c r="AF172" s="37">
        <v>4115</v>
      </c>
      <c r="AG172" s="37">
        <v>3774</v>
      </c>
      <c r="AH172" s="37">
        <v>14310</v>
      </c>
      <c r="AI172" s="37">
        <v>605452</v>
      </c>
      <c r="AJ172" s="37">
        <v>111518</v>
      </c>
      <c r="AK172" s="37">
        <v>515473</v>
      </c>
      <c r="AL172" s="42">
        <v>10329</v>
      </c>
    </row>
    <row r="173" spans="1:38" ht="14.25">
      <c r="A173" s="6">
        <v>535</v>
      </c>
      <c r="B173" s="11" t="s">
        <v>172</v>
      </c>
      <c r="C173" s="41">
        <v>2547193.457451086</v>
      </c>
      <c r="D173" s="37">
        <v>2576091.6105630393</v>
      </c>
      <c r="E173" s="37">
        <v>2321065.933269466</v>
      </c>
      <c r="F173" s="37">
        <v>2419443.1847629216</v>
      </c>
      <c r="G173" s="37">
        <v>2600586.272166554</v>
      </c>
      <c r="H173" s="37">
        <v>2279516.2996933293</v>
      </c>
      <c r="I173" s="37">
        <v>2599161.2549324874</v>
      </c>
      <c r="J173" s="37">
        <v>966125.7798921007</v>
      </c>
      <c r="K173" s="37">
        <v>2190945.826464067</v>
      </c>
      <c r="L173" s="37">
        <v>2264897.135247062</v>
      </c>
      <c r="M173" s="37">
        <v>2207954.811975345</v>
      </c>
      <c r="N173" s="42">
        <v>2103905.433582544</v>
      </c>
      <c r="O173" s="41">
        <v>107391.2297437165</v>
      </c>
      <c r="P173" s="37">
        <v>234276.35872464473</v>
      </c>
      <c r="Q173" s="37">
        <v>69651.02720425065</v>
      </c>
      <c r="R173" s="37">
        <v>65343.555104917185</v>
      </c>
      <c r="S173" s="37">
        <v>104072.29334437144</v>
      </c>
      <c r="T173" s="37">
        <v>22780.237325167993</v>
      </c>
      <c r="U173" s="37">
        <v>71698.18191154367</v>
      </c>
      <c r="V173" s="37">
        <v>73365.17732829669</v>
      </c>
      <c r="W173" s="37">
        <v>64024.45111244803</v>
      </c>
      <c r="X173" s="37">
        <v>71939.96814402688</v>
      </c>
      <c r="Y173" s="37">
        <v>74161.92092346294</v>
      </c>
      <c r="Z173" s="42">
        <v>76176.59913315332</v>
      </c>
      <c r="AA173" s="41">
        <v>12021</v>
      </c>
      <c r="AB173" s="37">
        <v>2842</v>
      </c>
      <c r="AC173" s="37">
        <v>18316</v>
      </c>
      <c r="AD173" s="37">
        <v>29275</v>
      </c>
      <c r="AE173" s="37">
        <v>9818</v>
      </c>
      <c r="AF173" s="37">
        <v>7718</v>
      </c>
      <c r="AG173" s="37">
        <v>7319</v>
      </c>
      <c r="AH173" s="37">
        <v>27127</v>
      </c>
      <c r="AI173" s="37">
        <v>1129942</v>
      </c>
      <c r="AJ173" s="37">
        <v>208393</v>
      </c>
      <c r="AK173" s="37">
        <v>963155</v>
      </c>
      <c r="AL173" s="42">
        <v>19333</v>
      </c>
    </row>
    <row r="174" spans="1:38" ht="14.25">
      <c r="A174" s="6">
        <v>536</v>
      </c>
      <c r="B174" s="11" t="s">
        <v>173</v>
      </c>
      <c r="C174" s="41">
        <v>10733601.376974344</v>
      </c>
      <c r="D174" s="37">
        <v>10855375.109992983</v>
      </c>
      <c r="E174" s="37">
        <v>9780724.123843975</v>
      </c>
      <c r="F174" s="37">
        <v>10195275.362189947</v>
      </c>
      <c r="G174" s="37">
        <v>10958592.999763751</v>
      </c>
      <c r="H174" s="37">
        <v>9605638.402395915</v>
      </c>
      <c r="I174" s="37">
        <v>10952588.129226318</v>
      </c>
      <c r="J174" s="37">
        <v>4071150.9253628803</v>
      </c>
      <c r="K174" s="37">
        <v>9232411.88101336</v>
      </c>
      <c r="L174" s="37">
        <v>9544034.803669775</v>
      </c>
      <c r="M174" s="37">
        <v>9304085.930650515</v>
      </c>
      <c r="N174" s="42">
        <v>8865632.954916244</v>
      </c>
      <c r="O174" s="41">
        <v>578568.757230759</v>
      </c>
      <c r="P174" s="37">
        <v>1262160.6255868021</v>
      </c>
      <c r="Q174" s="37">
        <v>375243.9407349922</v>
      </c>
      <c r="R174" s="37">
        <v>352037.49468474253</v>
      </c>
      <c r="S174" s="37">
        <v>560688.0335210154</v>
      </c>
      <c r="T174" s="37">
        <v>122728.21188562058</v>
      </c>
      <c r="U174" s="37">
        <v>386272.9582598327</v>
      </c>
      <c r="V174" s="37">
        <v>395253.87289207807</v>
      </c>
      <c r="W174" s="37">
        <v>344930.8402642434</v>
      </c>
      <c r="X174" s="37">
        <v>387575.57822588726</v>
      </c>
      <c r="Y174" s="37">
        <v>399546.3179342569</v>
      </c>
      <c r="Z174" s="42">
        <v>410400.3687797698</v>
      </c>
      <c r="AA174" s="41">
        <v>35480</v>
      </c>
      <c r="AB174" s="37">
        <v>8154</v>
      </c>
      <c r="AC174" s="37">
        <v>-214174</v>
      </c>
      <c r="AD174" s="37">
        <v>404</v>
      </c>
      <c r="AE174" s="37">
        <v>28979</v>
      </c>
      <c r="AF174" s="37">
        <v>23155</v>
      </c>
      <c r="AG174" s="37">
        <v>21246</v>
      </c>
      <c r="AH174" s="37">
        <v>80659</v>
      </c>
      <c r="AI174" s="37">
        <v>3380022</v>
      </c>
      <c r="AJ174" s="37">
        <v>622925</v>
      </c>
      <c r="AK174" s="37">
        <v>2879464</v>
      </c>
      <c r="AL174" s="42">
        <v>57653</v>
      </c>
    </row>
    <row r="175" spans="1:38" ht="14.25">
      <c r="A175" s="6">
        <v>538</v>
      </c>
      <c r="B175" s="11" t="s">
        <v>174</v>
      </c>
      <c r="C175" s="41">
        <v>1529084.7229604926</v>
      </c>
      <c r="D175" s="37">
        <v>1546432.3352182116</v>
      </c>
      <c r="E175" s="37">
        <v>1393339.9715535867</v>
      </c>
      <c r="F175" s="37">
        <v>1452396.009054568</v>
      </c>
      <c r="G175" s="37">
        <v>1561136.5237604913</v>
      </c>
      <c r="H175" s="37">
        <v>1368397.653269897</v>
      </c>
      <c r="I175" s="37">
        <v>1560281.0834027152</v>
      </c>
      <c r="J175" s="37">
        <v>579967.0088543602</v>
      </c>
      <c r="K175" s="37">
        <v>1315228.642049301</v>
      </c>
      <c r="L175" s="37">
        <v>1359621.7430806474</v>
      </c>
      <c r="M175" s="37">
        <v>1325439.1660368966</v>
      </c>
      <c r="N175" s="42">
        <v>1262978.1407588338</v>
      </c>
      <c r="O175" s="41">
        <v>36665.40251766905</v>
      </c>
      <c r="P175" s="37">
        <v>79986.39193826274</v>
      </c>
      <c r="Q175" s="37">
        <v>23780.181624769873</v>
      </c>
      <c r="R175" s="37">
        <v>22309.528958508447</v>
      </c>
      <c r="S175" s="37">
        <v>35532.25468704138</v>
      </c>
      <c r="T175" s="37">
        <v>7777.605051814611</v>
      </c>
      <c r="U175" s="37">
        <v>24479.119066290616</v>
      </c>
      <c r="V175" s="37">
        <v>25048.262916269996</v>
      </c>
      <c r="W175" s="37">
        <v>21859.161838567947</v>
      </c>
      <c r="X175" s="37">
        <v>24561.669471555404</v>
      </c>
      <c r="Y175" s="37">
        <v>25320.286289965043</v>
      </c>
      <c r="Z175" s="42">
        <v>26008.135639284897</v>
      </c>
      <c r="AA175" s="41">
        <v>4301</v>
      </c>
      <c r="AB175" s="37">
        <v>1022</v>
      </c>
      <c r="AC175" s="37">
        <v>3396</v>
      </c>
      <c r="AD175" s="37">
        <v>4452</v>
      </c>
      <c r="AE175" s="37">
        <v>3518</v>
      </c>
      <c r="AF175" s="37">
        <v>2785</v>
      </c>
      <c r="AG175" s="37">
        <v>2622</v>
      </c>
      <c r="AH175" s="37">
        <v>9742</v>
      </c>
      <c r="AI175" s="37">
        <v>411490</v>
      </c>
      <c r="AJ175" s="37">
        <v>75823</v>
      </c>
      <c r="AK175" s="37">
        <v>350424</v>
      </c>
      <c r="AL175" s="42">
        <v>7041</v>
      </c>
    </row>
    <row r="176" spans="1:38" ht="14.25">
      <c r="A176" s="6">
        <v>541</v>
      </c>
      <c r="B176" s="11" t="s">
        <v>175</v>
      </c>
      <c r="C176" s="41">
        <v>1898583.5006800364</v>
      </c>
      <c r="D176" s="37">
        <v>1920123.1118697503</v>
      </c>
      <c r="E176" s="37">
        <v>1730036.433630617</v>
      </c>
      <c r="F176" s="37">
        <v>1803363.187034981</v>
      </c>
      <c r="G176" s="37">
        <v>1938380.5238614215</v>
      </c>
      <c r="H176" s="37">
        <v>1699066.8782809058</v>
      </c>
      <c r="I176" s="37">
        <v>1937318.3688841977</v>
      </c>
      <c r="J176" s="37">
        <v>720114.3124481342</v>
      </c>
      <c r="K176" s="37">
        <v>1633049.733556935</v>
      </c>
      <c r="L176" s="37">
        <v>1688170.2954829952</v>
      </c>
      <c r="M176" s="37">
        <v>1645727.6003128164</v>
      </c>
      <c r="N176" s="42">
        <v>1568173.0539572104</v>
      </c>
      <c r="O176" s="41">
        <v>239060.6492777378</v>
      </c>
      <c r="P176" s="37">
        <v>521516.1290246304</v>
      </c>
      <c r="Q176" s="37">
        <v>155048.22717875417</v>
      </c>
      <c r="R176" s="37">
        <v>145459.4825552888</v>
      </c>
      <c r="S176" s="37">
        <v>231672.45666245237</v>
      </c>
      <c r="T176" s="37">
        <v>50710.45688415964</v>
      </c>
      <c r="U176" s="37">
        <v>159605.34170910603</v>
      </c>
      <c r="V176" s="37">
        <v>163316.19414671217</v>
      </c>
      <c r="W176" s="37">
        <v>142523.0616049273</v>
      </c>
      <c r="X176" s="37">
        <v>160143.57536060436</v>
      </c>
      <c r="Y176" s="37">
        <v>165089.80304962603</v>
      </c>
      <c r="Z176" s="42">
        <v>169574.6225460009</v>
      </c>
      <c r="AA176" s="41">
        <v>8387</v>
      </c>
      <c r="AB176" s="37">
        <v>1971</v>
      </c>
      <c r="AC176" s="37">
        <v>10437</v>
      </c>
      <c r="AD176" s="37">
        <v>7282</v>
      </c>
      <c r="AE176" s="37">
        <v>6836</v>
      </c>
      <c r="AF176" s="37">
        <v>5405</v>
      </c>
      <c r="AG176" s="37">
        <v>5056</v>
      </c>
      <c r="AH176" s="37">
        <v>18944</v>
      </c>
      <c r="AI176" s="37">
        <v>811174</v>
      </c>
      <c r="AJ176" s="37">
        <v>149342</v>
      </c>
      <c r="AK176" s="37">
        <v>690237</v>
      </c>
      <c r="AL176" s="42">
        <v>13855</v>
      </c>
    </row>
    <row r="177" spans="1:38" ht="14.25">
      <c r="A177" s="6">
        <v>543</v>
      </c>
      <c r="B177" s="11" t="s">
        <v>176</v>
      </c>
      <c r="C177" s="41">
        <v>15729808.941058377</v>
      </c>
      <c r="D177" s="37">
        <v>15908265.126186673</v>
      </c>
      <c r="E177" s="37">
        <v>14333392.527814765</v>
      </c>
      <c r="F177" s="37">
        <v>14940906.40376787</v>
      </c>
      <c r="G177" s="37">
        <v>16059528.213790832</v>
      </c>
      <c r="H177" s="37">
        <v>14076809.033611845</v>
      </c>
      <c r="I177" s="37">
        <v>16050728.234832022</v>
      </c>
      <c r="J177" s="37">
        <v>5966164.009364644</v>
      </c>
      <c r="K177" s="37">
        <v>13529855.437433267</v>
      </c>
      <c r="L177" s="37">
        <v>13986530.588939719</v>
      </c>
      <c r="M177" s="37">
        <v>13634891.861577258</v>
      </c>
      <c r="N177" s="42">
        <v>12992350.621622741</v>
      </c>
      <c r="O177" s="41">
        <v>654069.3220961755</v>
      </c>
      <c r="P177" s="37">
        <v>1426866.7888418005</v>
      </c>
      <c r="Q177" s="37">
        <v>424211.5511248444</v>
      </c>
      <c r="R177" s="37">
        <v>397976.77047578426</v>
      </c>
      <c r="S177" s="37">
        <v>633855.2460866125</v>
      </c>
      <c r="T177" s="37">
        <v>138743.67972152235</v>
      </c>
      <c r="U177" s="37">
        <v>436679.80476921133</v>
      </c>
      <c r="V177" s="37">
        <v>446832.68750251364</v>
      </c>
      <c r="W177" s="37">
        <v>389942.7303014828</v>
      </c>
      <c r="X177" s="37">
        <v>438152.41065658117</v>
      </c>
      <c r="Y177" s="37">
        <v>451685.2769031425</v>
      </c>
      <c r="Z177" s="42">
        <v>463955.731520329</v>
      </c>
      <c r="AA177" s="41">
        <v>40441</v>
      </c>
      <c r="AB177" s="37">
        <v>9521</v>
      </c>
      <c r="AC177" s="37">
        <v>-128465</v>
      </c>
      <c r="AD177" s="37">
        <v>62463</v>
      </c>
      <c r="AE177" s="37">
        <v>33101</v>
      </c>
      <c r="AF177" s="37">
        <v>26230</v>
      </c>
      <c r="AG177" s="37">
        <v>24592</v>
      </c>
      <c r="AH177" s="37">
        <v>91736</v>
      </c>
      <c r="AI177" s="37">
        <v>3824065</v>
      </c>
      <c r="AJ177" s="37">
        <v>705157</v>
      </c>
      <c r="AK177" s="37">
        <v>3259164</v>
      </c>
      <c r="AL177" s="42">
        <v>65405</v>
      </c>
    </row>
    <row r="178" spans="1:38" ht="14.25">
      <c r="A178" s="6">
        <v>545</v>
      </c>
      <c r="B178" s="11" t="s">
        <v>177</v>
      </c>
      <c r="C178" s="41">
        <v>2444937.5641084984</v>
      </c>
      <c r="D178" s="37">
        <v>2472675.6143418225</v>
      </c>
      <c r="E178" s="37">
        <v>2227887.823919649</v>
      </c>
      <c r="F178" s="37">
        <v>2322315.766534886</v>
      </c>
      <c r="G178" s="37">
        <v>2496186.949179534</v>
      </c>
      <c r="H178" s="37">
        <v>2188006.1810047464</v>
      </c>
      <c r="I178" s="37">
        <v>2494819.138597703</v>
      </c>
      <c r="J178" s="37">
        <v>927341.111057787</v>
      </c>
      <c r="K178" s="37">
        <v>2102991.328114152</v>
      </c>
      <c r="L178" s="37">
        <v>2173973.89609682</v>
      </c>
      <c r="M178" s="37">
        <v>2119317.495835042</v>
      </c>
      <c r="N178" s="42">
        <v>2019445.1312093628</v>
      </c>
      <c r="O178" s="41">
        <v>227045.45764133107</v>
      </c>
      <c r="P178" s="37">
        <v>495304.72095458856</v>
      </c>
      <c r="Q178" s="37">
        <v>147255.50107319793</v>
      </c>
      <c r="R178" s="37">
        <v>138148.68689103093</v>
      </c>
      <c r="S178" s="37">
        <v>220028.5956920818</v>
      </c>
      <c r="T178" s="37">
        <v>48161.748599154336</v>
      </c>
      <c r="U178" s="37">
        <v>151583.57496237083</v>
      </c>
      <c r="V178" s="37">
        <v>155107.91990362835</v>
      </c>
      <c r="W178" s="37">
        <v>135359.8504994429</v>
      </c>
      <c r="X178" s="37">
        <v>152094.75698288155</v>
      </c>
      <c r="Y178" s="37">
        <v>156792.38719782938</v>
      </c>
      <c r="Z178" s="42">
        <v>161051.79960246233</v>
      </c>
      <c r="AA178" s="41">
        <v>11716</v>
      </c>
      <c r="AB178" s="37">
        <v>2857</v>
      </c>
      <c r="AC178" s="37">
        <v>16611</v>
      </c>
      <c r="AD178" s="37">
        <v>21676</v>
      </c>
      <c r="AE178" s="37">
        <v>9624</v>
      </c>
      <c r="AF178" s="37">
        <v>7548</v>
      </c>
      <c r="AG178" s="37">
        <v>7305</v>
      </c>
      <c r="AH178" s="37">
        <v>26514</v>
      </c>
      <c r="AI178" s="37">
        <v>1267713</v>
      </c>
      <c r="AJ178" s="37">
        <v>232061</v>
      </c>
      <c r="AK178" s="37">
        <v>1072064</v>
      </c>
      <c r="AL178" s="42">
        <v>21718</v>
      </c>
    </row>
    <row r="179" spans="1:38" ht="14.25">
      <c r="A179" s="6">
        <v>560</v>
      </c>
      <c r="B179" s="11" t="s">
        <v>178</v>
      </c>
      <c r="C179" s="41">
        <v>4589283.973608713</v>
      </c>
      <c r="D179" s="37">
        <v>4641349.838710411</v>
      </c>
      <c r="E179" s="37">
        <v>4181869.5231346646</v>
      </c>
      <c r="F179" s="37">
        <v>4359116.030393825</v>
      </c>
      <c r="G179" s="37">
        <v>4685481.92361631</v>
      </c>
      <c r="H179" s="37">
        <v>4107009.4582571853</v>
      </c>
      <c r="I179" s="37">
        <v>4682914.466976811</v>
      </c>
      <c r="J179" s="37">
        <v>1740670.9118143923</v>
      </c>
      <c r="K179" s="37">
        <v>3947431.844653882</v>
      </c>
      <c r="L179" s="37">
        <v>4080670.077985715</v>
      </c>
      <c r="M179" s="37">
        <v>3978076.970718379</v>
      </c>
      <c r="N179" s="42">
        <v>3790610.980129715</v>
      </c>
      <c r="O179" s="41">
        <v>252047.7654714411</v>
      </c>
      <c r="P179" s="37">
        <v>549847.8121560706</v>
      </c>
      <c r="Q179" s="37">
        <v>163471.317085361</v>
      </c>
      <c r="R179" s="37">
        <v>153361.6580372384</v>
      </c>
      <c r="S179" s="37">
        <v>244258.20476715371</v>
      </c>
      <c r="T179" s="37">
        <v>53465.3335139191</v>
      </c>
      <c r="U179" s="37">
        <v>168275.9996537505</v>
      </c>
      <c r="V179" s="37">
        <v>172188.4464228808</v>
      </c>
      <c r="W179" s="37">
        <v>150265.714220227</v>
      </c>
      <c r="X179" s="37">
        <v>168843.4731780279</v>
      </c>
      <c r="Y179" s="37">
        <v>174058.40771575895</v>
      </c>
      <c r="Z179" s="42">
        <v>178786.86777817085</v>
      </c>
      <c r="AA179" s="41">
        <v>21695</v>
      </c>
      <c r="AB179" s="37">
        <v>5134</v>
      </c>
      <c r="AC179" s="37">
        <v>9930</v>
      </c>
      <c r="AD179" s="37">
        <v>27631</v>
      </c>
      <c r="AE179" s="37">
        <v>17753</v>
      </c>
      <c r="AF179" s="37">
        <v>13696</v>
      </c>
      <c r="AG179" s="37">
        <v>13394</v>
      </c>
      <c r="AH179" s="37">
        <v>48708</v>
      </c>
      <c r="AI179" s="37">
        <v>2079886</v>
      </c>
      <c r="AJ179" s="37">
        <v>383172</v>
      </c>
      <c r="AK179" s="37">
        <v>1770643</v>
      </c>
      <c r="AL179" s="42">
        <v>35651</v>
      </c>
    </row>
    <row r="180" spans="1:38" ht="14.25">
      <c r="A180" s="6">
        <v>561</v>
      </c>
      <c r="B180" s="11" t="s">
        <v>179</v>
      </c>
      <c r="C180" s="41">
        <v>313331.9727497247</v>
      </c>
      <c r="D180" s="37">
        <v>316886.7539136386</v>
      </c>
      <c r="E180" s="37">
        <v>285515.87458977615</v>
      </c>
      <c r="F180" s="37">
        <v>297617.3261673826</v>
      </c>
      <c r="G180" s="37">
        <v>319899.8586386116</v>
      </c>
      <c r="H180" s="37">
        <v>280404.82634279033</v>
      </c>
      <c r="I180" s="37">
        <v>319724.56631448667</v>
      </c>
      <c r="J180" s="37">
        <v>118843.77908259892</v>
      </c>
      <c r="K180" s="37">
        <v>269509.71312588063</v>
      </c>
      <c r="L180" s="37">
        <v>278606.51313556137</v>
      </c>
      <c r="M180" s="37">
        <v>271601.9998224919</v>
      </c>
      <c r="N180" s="42">
        <v>258802.8161170567</v>
      </c>
      <c r="O180" s="41">
        <v>41036.67627931344</v>
      </c>
      <c r="P180" s="37">
        <v>89522.42297460114</v>
      </c>
      <c r="Q180" s="37">
        <v>26615.27075091274</v>
      </c>
      <c r="R180" s="37">
        <v>24969.285892145774</v>
      </c>
      <c r="S180" s="37">
        <v>39768.43380796282</v>
      </c>
      <c r="T180" s="37">
        <v>8704.856317501562</v>
      </c>
      <c r="U180" s="37">
        <v>27397.535980739587</v>
      </c>
      <c r="V180" s="37">
        <v>28034.533540406657</v>
      </c>
      <c r="W180" s="37">
        <v>24465.225703554126</v>
      </c>
      <c r="X180" s="37">
        <v>27489.928100420933</v>
      </c>
      <c r="Y180" s="37">
        <v>28338.987722284266</v>
      </c>
      <c r="Z180" s="42">
        <v>29108.84293015694</v>
      </c>
      <c r="AA180" s="41">
        <v>1529</v>
      </c>
      <c r="AB180" s="37">
        <v>372</v>
      </c>
      <c r="AC180" s="37">
        <v>2276</v>
      </c>
      <c r="AD180" s="37">
        <v>4629</v>
      </c>
      <c r="AE180" s="37">
        <v>1256</v>
      </c>
      <c r="AF180" s="37">
        <v>984</v>
      </c>
      <c r="AG180" s="37">
        <v>952</v>
      </c>
      <c r="AH180" s="37">
        <v>3458</v>
      </c>
      <c r="AI180" s="37">
        <v>159420</v>
      </c>
      <c r="AJ180" s="37">
        <v>29240</v>
      </c>
      <c r="AK180" s="37">
        <v>135089</v>
      </c>
      <c r="AL180" s="42">
        <v>2732</v>
      </c>
    </row>
    <row r="181" spans="1:38" ht="14.25">
      <c r="A181" s="6">
        <v>562</v>
      </c>
      <c r="B181" s="11" t="s">
        <v>180</v>
      </c>
      <c r="C181" s="41">
        <v>2747051.6602160274</v>
      </c>
      <c r="D181" s="37">
        <v>2778217.2237310996</v>
      </c>
      <c r="E181" s="37">
        <v>2503181.6907378305</v>
      </c>
      <c r="F181" s="37">
        <v>2609277.8300993913</v>
      </c>
      <c r="G181" s="37">
        <v>2804633.7884515896</v>
      </c>
      <c r="H181" s="37">
        <v>2458371.9847601345</v>
      </c>
      <c r="I181" s="37">
        <v>2803096.9613420395</v>
      </c>
      <c r="J181" s="37">
        <v>1041930.0583026346</v>
      </c>
      <c r="K181" s="37">
        <v>2362852.0842913124</v>
      </c>
      <c r="L181" s="37">
        <v>2442605.7696555792</v>
      </c>
      <c r="M181" s="37">
        <v>2381195.630891853</v>
      </c>
      <c r="N181" s="42">
        <v>2268982.317520511</v>
      </c>
      <c r="O181" s="41">
        <v>172034.27864656792</v>
      </c>
      <c r="P181" s="37">
        <v>375296.6091674447</v>
      </c>
      <c r="Q181" s="37">
        <v>111576.7484055357</v>
      </c>
      <c r="R181" s="37">
        <v>104676.43767096748</v>
      </c>
      <c r="S181" s="37">
        <v>166717.54253415207</v>
      </c>
      <c r="T181" s="37">
        <v>36492.56745625635</v>
      </c>
      <c r="U181" s="37">
        <v>114856.16688493613</v>
      </c>
      <c r="V181" s="37">
        <v>117526.59308931637</v>
      </c>
      <c r="W181" s="37">
        <v>102563.3125643289</v>
      </c>
      <c r="X181" s="37">
        <v>115243.4938593193</v>
      </c>
      <c r="Y181" s="37">
        <v>118802.92831694905</v>
      </c>
      <c r="Z181" s="42">
        <v>122030.32140422602</v>
      </c>
      <c r="AA181" s="41">
        <v>15056</v>
      </c>
      <c r="AB181" s="37">
        <v>3801</v>
      </c>
      <c r="AC181" s="37">
        <v>17162</v>
      </c>
      <c r="AD181" s="37">
        <v>28400</v>
      </c>
      <c r="AE181" s="37">
        <v>12399</v>
      </c>
      <c r="AF181" s="37">
        <v>9472</v>
      </c>
      <c r="AG181" s="37">
        <v>9662</v>
      </c>
      <c r="AH181" s="37">
        <v>33785</v>
      </c>
      <c r="AI181" s="37">
        <v>1414450</v>
      </c>
      <c r="AJ181" s="37">
        <v>261020</v>
      </c>
      <c r="AK181" s="37">
        <v>1205788</v>
      </c>
      <c r="AL181" s="42">
        <v>24423</v>
      </c>
    </row>
    <row r="182" spans="1:38" ht="14.25">
      <c r="A182" s="6">
        <v>563</v>
      </c>
      <c r="B182" s="11" t="s">
        <v>181</v>
      </c>
      <c r="C182" s="41">
        <v>2074326.6599818834</v>
      </c>
      <c r="D182" s="37">
        <v>2097860.0941028814</v>
      </c>
      <c r="E182" s="37">
        <v>1890177.9646428917</v>
      </c>
      <c r="F182" s="37">
        <v>1970292.2390069684</v>
      </c>
      <c r="G182" s="37">
        <v>2117807.5109128514</v>
      </c>
      <c r="H182" s="37">
        <v>1856341.6997187093</v>
      </c>
      <c r="I182" s="37">
        <v>2116647.037125157</v>
      </c>
      <c r="J182" s="37">
        <v>786771.988701395</v>
      </c>
      <c r="K182" s="37">
        <v>1784213.6509561636</v>
      </c>
      <c r="L182" s="37">
        <v>1844436.4702714349</v>
      </c>
      <c r="M182" s="37">
        <v>1798065.0496405002</v>
      </c>
      <c r="N182" s="42">
        <v>1713331.634939165</v>
      </c>
      <c r="O182" s="41">
        <v>106070.73647107085</v>
      </c>
      <c r="P182" s="37">
        <v>231395.67324991757</v>
      </c>
      <c r="Q182" s="37">
        <v>68794.59122641929</v>
      </c>
      <c r="R182" s="37">
        <v>64540.084233667185</v>
      </c>
      <c r="S182" s="37">
        <v>102792.6100447388</v>
      </c>
      <c r="T182" s="37">
        <v>22500.129254807478</v>
      </c>
      <c r="U182" s="37">
        <v>70816.57391523839</v>
      </c>
      <c r="V182" s="37">
        <v>72463.07179007289</v>
      </c>
      <c r="W182" s="37">
        <v>63237.200075463195</v>
      </c>
      <c r="X182" s="37">
        <v>71055.38712009008</v>
      </c>
      <c r="Y182" s="37">
        <v>73250.01854652195</v>
      </c>
      <c r="Z182" s="42">
        <v>75239.9240719923</v>
      </c>
      <c r="AA182" s="41">
        <v>9020</v>
      </c>
      <c r="AB182" s="37">
        <v>2191</v>
      </c>
      <c r="AC182" s="37">
        <v>13871</v>
      </c>
      <c r="AD182" s="37">
        <v>20825</v>
      </c>
      <c r="AE182" s="37">
        <v>7395</v>
      </c>
      <c r="AF182" s="37">
        <v>5818</v>
      </c>
      <c r="AG182" s="37">
        <v>5581</v>
      </c>
      <c r="AH182" s="37">
        <v>20406</v>
      </c>
      <c r="AI182" s="37">
        <v>857839</v>
      </c>
      <c r="AJ182" s="37">
        <v>158146</v>
      </c>
      <c r="AK182" s="37">
        <v>730807</v>
      </c>
      <c r="AL182" s="42">
        <v>14715</v>
      </c>
    </row>
    <row r="183" spans="1:38" ht="14.25">
      <c r="A183" s="6">
        <v>564</v>
      </c>
      <c r="B183" s="11" t="s">
        <v>182</v>
      </c>
      <c r="C183" s="41">
        <v>62495626.60882029</v>
      </c>
      <c r="D183" s="37">
        <v>63204645.462997295</v>
      </c>
      <c r="E183" s="37">
        <v>56947566.92929636</v>
      </c>
      <c r="F183" s="37">
        <v>59361261.87584718</v>
      </c>
      <c r="G183" s="37">
        <v>63805624.246530496</v>
      </c>
      <c r="H183" s="37">
        <v>55928142.83407826</v>
      </c>
      <c r="I183" s="37">
        <v>63770661.317149974</v>
      </c>
      <c r="J183" s="37">
        <v>23703985.1922796</v>
      </c>
      <c r="K183" s="37">
        <v>53755058.097498626</v>
      </c>
      <c r="L183" s="37">
        <v>55569460.28490073</v>
      </c>
      <c r="M183" s="37">
        <v>54172375.12710947</v>
      </c>
      <c r="N183" s="42">
        <v>51619514.02349176</v>
      </c>
      <c r="O183" s="41">
        <v>3506784.952096552</v>
      </c>
      <c r="P183" s="37">
        <v>7650129.450683821</v>
      </c>
      <c r="Q183" s="37">
        <v>2274405.225462324</v>
      </c>
      <c r="R183" s="37">
        <v>2133747.7585949968</v>
      </c>
      <c r="S183" s="37">
        <v>3398407.4221067745</v>
      </c>
      <c r="T183" s="37">
        <v>743872.6015870161</v>
      </c>
      <c r="U183" s="37">
        <v>2341253.6202454073</v>
      </c>
      <c r="V183" s="37">
        <v>2395688.1812112713</v>
      </c>
      <c r="W183" s="37">
        <v>2090673.3470058886</v>
      </c>
      <c r="X183" s="37">
        <v>2349148.979333107</v>
      </c>
      <c r="Y183" s="37">
        <v>2421705.282019932</v>
      </c>
      <c r="Z183" s="42">
        <v>2487493.1796529084</v>
      </c>
      <c r="AA183" s="41">
        <v>222232</v>
      </c>
      <c r="AB183" s="37">
        <v>52268</v>
      </c>
      <c r="AC183" s="37">
        <v>58094</v>
      </c>
      <c r="AD183" s="37">
        <v>398964</v>
      </c>
      <c r="AE183" s="37">
        <v>181482</v>
      </c>
      <c r="AF183" s="37">
        <v>141355</v>
      </c>
      <c r="AG183" s="37">
        <v>135220</v>
      </c>
      <c r="AH183" s="37">
        <v>500485</v>
      </c>
      <c r="AI183" s="37">
        <v>21354323</v>
      </c>
      <c r="AJ183" s="37">
        <v>3933545</v>
      </c>
      <c r="AK183" s="37">
        <v>18178668</v>
      </c>
      <c r="AL183" s="42">
        <v>365352</v>
      </c>
    </row>
    <row r="184" spans="1:38" ht="14.25">
      <c r="A184" s="6">
        <v>309</v>
      </c>
      <c r="B184" s="11" t="s">
        <v>183</v>
      </c>
      <c r="C184" s="41">
        <v>1869775.174654872</v>
      </c>
      <c r="D184" s="37">
        <v>1890987.9526337283</v>
      </c>
      <c r="E184" s="37">
        <v>1703785.571554974</v>
      </c>
      <c r="F184" s="37">
        <v>1775999.6949287478</v>
      </c>
      <c r="G184" s="37">
        <v>1908968.3341567141</v>
      </c>
      <c r="H184" s="37">
        <v>1673285.9355146051</v>
      </c>
      <c r="I184" s="37">
        <v>1907922.295882739</v>
      </c>
      <c r="J184" s="37">
        <v>709187.5937228517</v>
      </c>
      <c r="K184" s="37">
        <v>1608270.5078221885</v>
      </c>
      <c r="L184" s="37">
        <v>1662554.6929873175</v>
      </c>
      <c r="M184" s="37">
        <v>1620756.0058364917</v>
      </c>
      <c r="N184" s="42">
        <v>1544378.2403047713</v>
      </c>
      <c r="O184" s="41">
        <v>136816.9046653623</v>
      </c>
      <c r="P184" s="37">
        <v>298469.1237214682</v>
      </c>
      <c r="Q184" s="37">
        <v>88735.71865775276</v>
      </c>
      <c r="R184" s="37">
        <v>83247.98003170638</v>
      </c>
      <c r="S184" s="37">
        <v>132588.56492082964</v>
      </c>
      <c r="T184" s="37">
        <v>29022.123741479903</v>
      </c>
      <c r="U184" s="37">
        <v>91343.80286622458</v>
      </c>
      <c r="V184" s="37">
        <v>93467.56244655325</v>
      </c>
      <c r="W184" s="37">
        <v>81567.43567429426</v>
      </c>
      <c r="X184" s="37">
        <v>91651.83960253905</v>
      </c>
      <c r="Y184" s="37">
        <v>94482.6173329042</v>
      </c>
      <c r="Z184" s="42">
        <v>97049.3263388854</v>
      </c>
      <c r="AA184" s="41">
        <v>8826</v>
      </c>
      <c r="AB184" s="37">
        <v>2075</v>
      </c>
      <c r="AC184" s="37">
        <v>3340</v>
      </c>
      <c r="AD184" s="37">
        <v>10363</v>
      </c>
      <c r="AE184" s="37">
        <v>7204</v>
      </c>
      <c r="AF184" s="37">
        <v>5672</v>
      </c>
      <c r="AG184" s="37">
        <v>5361</v>
      </c>
      <c r="AH184" s="37">
        <v>19923</v>
      </c>
      <c r="AI184" s="37">
        <v>833870</v>
      </c>
      <c r="AJ184" s="37">
        <v>153738</v>
      </c>
      <c r="AK184" s="37">
        <v>710561</v>
      </c>
      <c r="AL184" s="42">
        <v>14260</v>
      </c>
    </row>
    <row r="185" spans="1:38" ht="14.25">
      <c r="A185" s="6">
        <v>576</v>
      </c>
      <c r="B185" s="11" t="s">
        <v>184</v>
      </c>
      <c r="C185" s="41">
        <v>792562.5001342681</v>
      </c>
      <c r="D185" s="37">
        <v>801554.1974129629</v>
      </c>
      <c r="E185" s="37">
        <v>722202.6319466752</v>
      </c>
      <c r="F185" s="37">
        <v>752812.8394956589</v>
      </c>
      <c r="G185" s="37">
        <v>809175.74268022</v>
      </c>
      <c r="H185" s="37">
        <v>709274.4103502998</v>
      </c>
      <c r="I185" s="37">
        <v>808732.3467463688</v>
      </c>
      <c r="J185" s="37">
        <v>300611.27132514113</v>
      </c>
      <c r="K185" s="37">
        <v>681715.5943933428</v>
      </c>
      <c r="L185" s="37">
        <v>704725.6386464803</v>
      </c>
      <c r="M185" s="37">
        <v>687007.9619762338</v>
      </c>
      <c r="N185" s="42">
        <v>654632.864892349</v>
      </c>
      <c r="O185" s="41">
        <v>118329.4799904559</v>
      </c>
      <c r="P185" s="37">
        <v>258138.39517529812</v>
      </c>
      <c r="Q185" s="37">
        <v>76745.27845103017</v>
      </c>
      <c r="R185" s="37">
        <v>71999.07212855952</v>
      </c>
      <c r="S185" s="37">
        <v>114672.4959034581</v>
      </c>
      <c r="T185" s="37">
        <v>25100.500694322498</v>
      </c>
      <c r="U185" s="37">
        <v>79000.94451009372</v>
      </c>
      <c r="V185" s="37">
        <v>80837.73044951909</v>
      </c>
      <c r="W185" s="37">
        <v>70545.61182407556</v>
      </c>
      <c r="X185" s="37">
        <v>79267.35769138299</v>
      </c>
      <c r="Y185" s="37">
        <v>81715.62574438385</v>
      </c>
      <c r="Z185" s="42">
        <v>83935.50743742047</v>
      </c>
      <c r="AA185" s="41">
        <v>7037</v>
      </c>
      <c r="AB185" s="37">
        <v>1691</v>
      </c>
      <c r="AC185" s="37">
        <v>7389</v>
      </c>
      <c r="AD185" s="37">
        <v>-3971</v>
      </c>
      <c r="AE185" s="37">
        <v>5777</v>
      </c>
      <c r="AF185" s="37">
        <v>4415</v>
      </c>
      <c r="AG185" s="37">
        <v>4430</v>
      </c>
      <c r="AH185" s="37">
        <v>15775</v>
      </c>
      <c r="AI185" s="37">
        <v>657753</v>
      </c>
      <c r="AJ185" s="37">
        <v>121379</v>
      </c>
      <c r="AK185" s="37">
        <v>560836</v>
      </c>
      <c r="AL185" s="42">
        <v>11313</v>
      </c>
    </row>
    <row r="186" spans="1:38" ht="14.25">
      <c r="A186" s="6">
        <v>577</v>
      </c>
      <c r="B186" s="11" t="s">
        <v>185</v>
      </c>
      <c r="C186" s="41">
        <v>3666325.6400077455</v>
      </c>
      <c r="D186" s="37">
        <v>3707920.454643162</v>
      </c>
      <c r="E186" s="37">
        <v>3340846.969593696</v>
      </c>
      <c r="F186" s="37">
        <v>3482447.1446761466</v>
      </c>
      <c r="G186" s="37">
        <v>3743177.064469</v>
      </c>
      <c r="H186" s="37">
        <v>3281042.1336211846</v>
      </c>
      <c r="I186" s="37">
        <v>3741125.953193007</v>
      </c>
      <c r="J186" s="37">
        <v>1390601.7652210102</v>
      </c>
      <c r="K186" s="37">
        <v>3153557.432371594</v>
      </c>
      <c r="L186" s="37">
        <v>3259999.90878033</v>
      </c>
      <c r="M186" s="37">
        <v>3178039.4674946433</v>
      </c>
      <c r="N186" s="42">
        <v>3028275.065928485</v>
      </c>
      <c r="O186" s="41">
        <v>135676.55884429332</v>
      </c>
      <c r="P186" s="37">
        <v>295981.43392329325</v>
      </c>
      <c r="Q186" s="37">
        <v>87996.12141135678</v>
      </c>
      <c r="R186" s="37">
        <v>82554.12216104499</v>
      </c>
      <c r="S186" s="37">
        <v>131483.4615982628</v>
      </c>
      <c r="T186" s="37">
        <v>28780.22923576739</v>
      </c>
      <c r="U186" s="37">
        <v>90582.46767790249</v>
      </c>
      <c r="V186" s="37">
        <v>92688.52608038104</v>
      </c>
      <c r="W186" s="37">
        <v>80887.58485736488</v>
      </c>
      <c r="X186" s="37">
        <v>90887.93697998177</v>
      </c>
      <c r="Y186" s="37">
        <v>93695.12065548146</v>
      </c>
      <c r="Z186" s="42">
        <v>96240.4365748698</v>
      </c>
      <c r="AA186" s="41">
        <v>9832</v>
      </c>
      <c r="AB186" s="37">
        <v>2366</v>
      </c>
      <c r="AC186" s="37">
        <v>-97684</v>
      </c>
      <c r="AD186" s="37">
        <v>-38802</v>
      </c>
      <c r="AE186" s="37">
        <v>8064</v>
      </c>
      <c r="AF186" s="37">
        <v>6310</v>
      </c>
      <c r="AG186" s="37">
        <v>6107</v>
      </c>
      <c r="AH186" s="37">
        <v>22214</v>
      </c>
      <c r="AI186" s="37">
        <v>920583</v>
      </c>
      <c r="AJ186" s="37">
        <v>169877</v>
      </c>
      <c r="AK186" s="37">
        <v>785012</v>
      </c>
      <c r="AL186" s="42">
        <v>15806</v>
      </c>
    </row>
    <row r="187" spans="1:38" ht="14.25">
      <c r="A187" s="6">
        <v>578</v>
      </c>
      <c r="B187" s="11" t="s">
        <v>186</v>
      </c>
      <c r="C187" s="41">
        <v>870869.4822447617</v>
      </c>
      <c r="D187" s="37">
        <v>880749.5797162823</v>
      </c>
      <c r="E187" s="37">
        <v>793557.8986548769</v>
      </c>
      <c r="F187" s="37">
        <v>827192.4645030869</v>
      </c>
      <c r="G187" s="37">
        <v>889124.1510335939</v>
      </c>
      <c r="H187" s="37">
        <v>779352.3392875415</v>
      </c>
      <c r="I187" s="37">
        <v>888636.9465705048</v>
      </c>
      <c r="J187" s="37">
        <v>330312.3503465214</v>
      </c>
      <c r="K187" s="37">
        <v>749070.6494780339</v>
      </c>
      <c r="L187" s="37">
        <v>774354.138567871</v>
      </c>
      <c r="M187" s="37">
        <v>754885.9150450779</v>
      </c>
      <c r="N187" s="42">
        <v>719312.0845518484</v>
      </c>
      <c r="O187" s="41">
        <v>64565.42776588176</v>
      </c>
      <c r="P187" s="37">
        <v>140850.91820428555</v>
      </c>
      <c r="Q187" s="37">
        <v>41875.37824557442</v>
      </c>
      <c r="R187" s="37">
        <v>39285.653001280545</v>
      </c>
      <c r="S187" s="37">
        <v>62570.0269415979</v>
      </c>
      <c r="T187" s="37">
        <v>13695.864839408225</v>
      </c>
      <c r="U187" s="37">
        <v>43106.16235797114</v>
      </c>
      <c r="V187" s="37">
        <v>44108.388260619584</v>
      </c>
      <c r="W187" s="37">
        <v>38492.585320197984</v>
      </c>
      <c r="X187" s="37">
        <v>43251.52833958281</v>
      </c>
      <c r="Y187" s="37">
        <v>44587.404016043925</v>
      </c>
      <c r="Z187" s="42">
        <v>45798.662707556134</v>
      </c>
      <c r="AA187" s="41">
        <v>6301</v>
      </c>
      <c r="AB187" s="37">
        <v>1453</v>
      </c>
      <c r="AC187" s="37">
        <v>-16926</v>
      </c>
      <c r="AD187" s="37">
        <v>13896</v>
      </c>
      <c r="AE187" s="37">
        <v>5146</v>
      </c>
      <c r="AF187" s="37">
        <v>4068</v>
      </c>
      <c r="AG187" s="37">
        <v>3786</v>
      </c>
      <c r="AH187" s="37">
        <v>14272</v>
      </c>
      <c r="AI187" s="37">
        <v>605203</v>
      </c>
      <c r="AJ187" s="37">
        <v>111482</v>
      </c>
      <c r="AK187" s="37">
        <v>515284</v>
      </c>
      <c r="AL187" s="42">
        <v>10329</v>
      </c>
    </row>
    <row r="188" spans="1:38" ht="14.25">
      <c r="A188" s="6">
        <v>445</v>
      </c>
      <c r="B188" s="11" t="s">
        <v>187</v>
      </c>
      <c r="C188" s="41">
        <v>5150059.8386643175</v>
      </c>
      <c r="D188" s="37">
        <v>5208487.759526822</v>
      </c>
      <c r="E188" s="37">
        <v>4692862.417205127</v>
      </c>
      <c r="F188" s="37">
        <v>4891767.109925881</v>
      </c>
      <c r="G188" s="37">
        <v>5258012.452131902</v>
      </c>
      <c r="H188" s="37">
        <v>4608855.017387994</v>
      </c>
      <c r="I188" s="37">
        <v>5255131.27166832</v>
      </c>
      <c r="J188" s="37">
        <v>1953367.7599421584</v>
      </c>
      <c r="K188" s="37">
        <v>4429778.223776108</v>
      </c>
      <c r="L188" s="37">
        <v>4579297.1636375</v>
      </c>
      <c r="M188" s="37">
        <v>4464167.952958952</v>
      </c>
      <c r="N188" s="42">
        <v>4253795.0331749255</v>
      </c>
      <c r="O188" s="41">
        <v>209048.66496587996</v>
      </c>
      <c r="P188" s="37">
        <v>456044.3170390283</v>
      </c>
      <c r="Q188" s="37">
        <v>135583.27142075327</v>
      </c>
      <c r="R188" s="37">
        <v>127198.31024755166</v>
      </c>
      <c r="S188" s="37">
        <v>202587.99564450697</v>
      </c>
      <c r="T188" s="37">
        <v>44344.200283365455</v>
      </c>
      <c r="U188" s="37">
        <v>139568.27987590843</v>
      </c>
      <c r="V188" s="37">
        <v>142813.26708024624</v>
      </c>
      <c r="W188" s="37">
        <v>124630.53139601118</v>
      </c>
      <c r="X188" s="37">
        <v>140038.9429759434</v>
      </c>
      <c r="Y188" s="37">
        <v>144364.21481859602</v>
      </c>
      <c r="Z188" s="42">
        <v>148286.00425220912</v>
      </c>
      <c r="AA188" s="41">
        <v>45643</v>
      </c>
      <c r="AB188" s="37">
        <v>11041</v>
      </c>
      <c r="AC188" s="37">
        <v>-10126</v>
      </c>
      <c r="AD188" s="37">
        <v>53334</v>
      </c>
      <c r="AE188" s="37">
        <v>37440</v>
      </c>
      <c r="AF188" s="37">
        <v>29056</v>
      </c>
      <c r="AG188" s="37">
        <v>28428</v>
      </c>
      <c r="AH188" s="37">
        <v>102848</v>
      </c>
      <c r="AI188" s="37">
        <v>4313071</v>
      </c>
      <c r="AJ188" s="37">
        <v>795453</v>
      </c>
      <c r="AK188" s="37">
        <v>3675630</v>
      </c>
      <c r="AL188" s="42">
        <v>74075</v>
      </c>
    </row>
    <row r="189" spans="1:38" ht="14.25">
      <c r="A189" s="6">
        <v>580</v>
      </c>
      <c r="B189" s="13" t="s">
        <v>188</v>
      </c>
      <c r="C189" s="41">
        <v>1221910.7433258828</v>
      </c>
      <c r="D189" s="37">
        <v>1235773.4374398612</v>
      </c>
      <c r="E189" s="37">
        <v>1113435.413212677</v>
      </c>
      <c r="F189" s="37">
        <v>1160627.832048039</v>
      </c>
      <c r="G189" s="37">
        <v>1247523.7385722368</v>
      </c>
      <c r="H189" s="37">
        <v>1093503.6944421916</v>
      </c>
      <c r="I189" s="37">
        <v>1246840.1454738653</v>
      </c>
      <c r="J189" s="37">
        <v>463458.8968501717</v>
      </c>
      <c r="K189" s="37">
        <v>1051015.6720017637</v>
      </c>
      <c r="L189" s="37">
        <v>1086490.7547523978</v>
      </c>
      <c r="M189" s="37">
        <v>1059175.0295364293</v>
      </c>
      <c r="N189" s="42">
        <v>1009261.6423444848</v>
      </c>
      <c r="O189" s="41">
        <v>147177.1472477688</v>
      </c>
      <c r="P189" s="37">
        <v>321070.22358318407</v>
      </c>
      <c r="Q189" s="37">
        <v>95455.08987337153</v>
      </c>
      <c r="R189" s="37">
        <v>89551.80096475048</v>
      </c>
      <c r="S189" s="37">
        <v>142628.62319866256</v>
      </c>
      <c r="T189" s="37">
        <v>31219.77791991472</v>
      </c>
      <c r="U189" s="37">
        <v>98260.66711197147</v>
      </c>
      <c r="V189" s="37">
        <v>100545.2450099834</v>
      </c>
      <c r="W189" s="37">
        <v>87744.00005774846</v>
      </c>
      <c r="X189" s="37">
        <v>98592.02944039986</v>
      </c>
      <c r="Y189" s="37">
        <v>101637.16331378101</v>
      </c>
      <c r="Z189" s="42">
        <v>104398.2322784636</v>
      </c>
      <c r="AA189" s="41">
        <v>6911</v>
      </c>
      <c r="AB189" s="37">
        <v>1604</v>
      </c>
      <c r="AC189" s="37">
        <v>13355</v>
      </c>
      <c r="AD189" s="37">
        <v>-7342</v>
      </c>
      <c r="AE189" s="37">
        <v>5654</v>
      </c>
      <c r="AF189" s="37">
        <v>4486</v>
      </c>
      <c r="AG189" s="37">
        <v>4185</v>
      </c>
      <c r="AH189" s="37">
        <v>15680</v>
      </c>
      <c r="AI189" s="37">
        <v>650522</v>
      </c>
      <c r="AJ189" s="37">
        <v>119981</v>
      </c>
      <c r="AK189" s="37">
        <v>554572</v>
      </c>
      <c r="AL189" s="42">
        <v>11117</v>
      </c>
    </row>
    <row r="190" spans="1:38" ht="14.25">
      <c r="A190" s="6">
        <v>581</v>
      </c>
      <c r="B190" s="11" t="s">
        <v>189</v>
      </c>
      <c r="C190" s="41">
        <v>1744177.796929324</v>
      </c>
      <c r="D190" s="37">
        <v>1763965.6606593803</v>
      </c>
      <c r="E190" s="37">
        <v>1589338.1219927948</v>
      </c>
      <c r="F190" s="37">
        <v>1656701.4458408076</v>
      </c>
      <c r="G190" s="37">
        <v>1780738.2559199303</v>
      </c>
      <c r="H190" s="37">
        <v>1560887.2212015507</v>
      </c>
      <c r="I190" s="37">
        <v>1779762.4825986575</v>
      </c>
      <c r="J190" s="37">
        <v>661549.7261896482</v>
      </c>
      <c r="K190" s="37">
        <v>1500239.0390157388</v>
      </c>
      <c r="L190" s="37">
        <v>1550876.8225165785</v>
      </c>
      <c r="M190" s="37">
        <v>1511885.8555503376</v>
      </c>
      <c r="N190" s="42">
        <v>1440638.5715852533</v>
      </c>
      <c r="O190" s="41">
        <v>191811.0651220733</v>
      </c>
      <c r="P190" s="37">
        <v>418440.1091889378</v>
      </c>
      <c r="Q190" s="37">
        <v>124403.433565072</v>
      </c>
      <c r="R190" s="37">
        <v>116709.87410655293</v>
      </c>
      <c r="S190" s="37">
        <v>185883.12550028085</v>
      </c>
      <c r="T190" s="37">
        <v>40687.694847164596</v>
      </c>
      <c r="U190" s="37">
        <v>128059.84876594659</v>
      </c>
      <c r="V190" s="37">
        <v>131037.26291051011</v>
      </c>
      <c r="W190" s="37">
        <v>114353.82750567031</v>
      </c>
      <c r="X190" s="37">
        <v>128491.70223196178</v>
      </c>
      <c r="Y190" s="37">
        <v>132460.3236016181</v>
      </c>
      <c r="Z190" s="42">
        <v>136058.73265421164</v>
      </c>
      <c r="AA190" s="41">
        <v>9477</v>
      </c>
      <c r="AB190" s="37">
        <v>2249</v>
      </c>
      <c r="AC190" s="37">
        <v>-155</v>
      </c>
      <c r="AD190" s="37">
        <v>-14854</v>
      </c>
      <c r="AE190" s="37">
        <v>7764</v>
      </c>
      <c r="AF190" s="37">
        <v>5989</v>
      </c>
      <c r="AG190" s="37">
        <v>5901</v>
      </c>
      <c r="AH190" s="37">
        <v>21300</v>
      </c>
      <c r="AI190" s="37">
        <v>878453</v>
      </c>
      <c r="AJ190" s="37">
        <v>162180</v>
      </c>
      <c r="AK190" s="37">
        <v>749445</v>
      </c>
      <c r="AL190" s="42">
        <v>15085</v>
      </c>
    </row>
    <row r="191" spans="1:38" ht="14.25">
      <c r="A191" s="6">
        <v>599</v>
      </c>
      <c r="B191" s="11" t="s">
        <v>190</v>
      </c>
      <c r="C191" s="41">
        <v>2848157.7040345385</v>
      </c>
      <c r="D191" s="37">
        <v>2880470.325275542</v>
      </c>
      <c r="E191" s="37">
        <v>2595312.028646922</v>
      </c>
      <c r="F191" s="37">
        <v>2705313.067603426</v>
      </c>
      <c r="G191" s="37">
        <v>2907859.159425415</v>
      </c>
      <c r="H191" s="37">
        <v>2548853.088269419</v>
      </c>
      <c r="I191" s="37">
        <v>2906265.7689423654</v>
      </c>
      <c r="J191" s="37">
        <v>1080278.6003618275</v>
      </c>
      <c r="K191" s="37">
        <v>2449817.549786865</v>
      </c>
      <c r="L191" s="37">
        <v>2532506.5929836426</v>
      </c>
      <c r="M191" s="37">
        <v>2468836.236011913</v>
      </c>
      <c r="N191" s="42">
        <v>2352492.878658125</v>
      </c>
      <c r="O191" s="41">
        <v>317328.4906933815</v>
      </c>
      <c r="P191" s="37">
        <v>692259.1676866661</v>
      </c>
      <c r="Q191" s="37">
        <v>205810.61778242394</v>
      </c>
      <c r="R191" s="37">
        <v>193082.5428432754</v>
      </c>
      <c r="S191" s="37">
        <v>307521.422827366</v>
      </c>
      <c r="T191" s="37">
        <v>67312.9299783957</v>
      </c>
      <c r="U191" s="37">
        <v>211859.71988351198</v>
      </c>
      <c r="V191" s="37">
        <v>216785.49586031583</v>
      </c>
      <c r="W191" s="37">
        <v>189184.74522985026</v>
      </c>
      <c r="X191" s="37">
        <v>212574.1698475122</v>
      </c>
      <c r="Y191" s="37">
        <v>219139.77975414114</v>
      </c>
      <c r="Z191" s="42">
        <v>225092.91761315984</v>
      </c>
      <c r="AA191" s="41">
        <v>10402</v>
      </c>
      <c r="AB191" s="37">
        <v>2451</v>
      </c>
      <c r="AC191" s="37">
        <v>16643</v>
      </c>
      <c r="AD191" s="37">
        <v>23191</v>
      </c>
      <c r="AE191" s="37">
        <v>8499</v>
      </c>
      <c r="AF191" s="37">
        <v>6582</v>
      </c>
      <c r="AG191" s="37">
        <v>6359</v>
      </c>
      <c r="AH191" s="37">
        <v>23382</v>
      </c>
      <c r="AI191" s="37">
        <v>998134</v>
      </c>
      <c r="AJ191" s="37">
        <v>183874</v>
      </c>
      <c r="AK191" s="37">
        <v>849731</v>
      </c>
      <c r="AL191" s="42">
        <v>17089</v>
      </c>
    </row>
    <row r="192" spans="1:38" ht="14.25">
      <c r="A192" s="6">
        <v>583</v>
      </c>
      <c r="B192" s="15" t="s">
        <v>191</v>
      </c>
      <c r="C192" s="41">
        <v>269766.47623925493</v>
      </c>
      <c r="D192" s="37">
        <v>272827.002683381</v>
      </c>
      <c r="E192" s="37">
        <v>245817.91230087803</v>
      </c>
      <c r="F192" s="37">
        <v>256236.78504093652</v>
      </c>
      <c r="G192" s="37">
        <v>275421.1670677641</v>
      </c>
      <c r="H192" s="37">
        <v>241417.50125000995</v>
      </c>
      <c r="I192" s="37">
        <v>275270.24728713656</v>
      </c>
      <c r="J192" s="37">
        <v>102319.8086831608</v>
      </c>
      <c r="K192" s="37">
        <v>232037.23828175833</v>
      </c>
      <c r="L192" s="37">
        <v>239869.22447240778</v>
      </c>
      <c r="M192" s="37">
        <v>233838.61464457825</v>
      </c>
      <c r="N192" s="42">
        <v>222819.022048734</v>
      </c>
      <c r="O192" s="41">
        <v>28677.066790497232</v>
      </c>
      <c r="P192" s="37">
        <v>62559.65969115108</v>
      </c>
      <c r="Q192" s="37">
        <v>18599.164605244718</v>
      </c>
      <c r="R192" s="37">
        <v>17448.92481950452</v>
      </c>
      <c r="S192" s="37">
        <v>27790.799252407145</v>
      </c>
      <c r="T192" s="37">
        <v>6083.088803771182</v>
      </c>
      <c r="U192" s="37">
        <v>19145.82369846511</v>
      </c>
      <c r="V192" s="37">
        <v>19590.967487392398</v>
      </c>
      <c r="W192" s="37">
        <v>17096.6797303485</v>
      </c>
      <c r="X192" s="37">
        <v>19210.388746788798</v>
      </c>
      <c r="Y192" s="37">
        <v>19803.724798655243</v>
      </c>
      <c r="Z192" s="42">
        <v>20341.711575774076</v>
      </c>
      <c r="AA192" s="41">
        <v>8214</v>
      </c>
      <c r="AB192" s="37">
        <v>1892</v>
      </c>
      <c r="AC192" s="37">
        <v>11225</v>
      </c>
      <c r="AD192" s="37">
        <v>16645</v>
      </c>
      <c r="AE192" s="37">
        <v>6700</v>
      </c>
      <c r="AF192" s="37">
        <v>5352</v>
      </c>
      <c r="AG192" s="37">
        <v>4902</v>
      </c>
      <c r="AH192" s="37">
        <v>18654</v>
      </c>
      <c r="AI192" s="37">
        <v>818851</v>
      </c>
      <c r="AJ192" s="37">
        <v>150507</v>
      </c>
      <c r="AK192" s="37">
        <v>695657</v>
      </c>
      <c r="AL192" s="42">
        <v>13954</v>
      </c>
    </row>
    <row r="193" spans="1:38" ht="14.25">
      <c r="A193" s="6">
        <v>854</v>
      </c>
      <c r="B193" s="11" t="s">
        <v>192</v>
      </c>
      <c r="C193" s="41">
        <v>934776.863864306</v>
      </c>
      <c r="D193" s="37">
        <v>945381.9966854673</v>
      </c>
      <c r="E193" s="37">
        <v>851791.8918082705</v>
      </c>
      <c r="F193" s="37">
        <v>887894.6771533088</v>
      </c>
      <c r="G193" s="37">
        <v>954371.12269322</v>
      </c>
      <c r="H193" s="37">
        <v>836543.879901127</v>
      </c>
      <c r="I193" s="37">
        <v>953848.1655000328</v>
      </c>
      <c r="J193" s="37">
        <v>354551.8005254759</v>
      </c>
      <c r="K193" s="37">
        <v>804040.0161078066</v>
      </c>
      <c r="L193" s="37">
        <v>831178.8941151344</v>
      </c>
      <c r="M193" s="37">
        <v>810282.0257546342</v>
      </c>
      <c r="N193" s="42">
        <v>772097.6658912173</v>
      </c>
      <c r="O193" s="41">
        <v>69723.39382614514</v>
      </c>
      <c r="P193" s="37">
        <v>152103.1360055675</v>
      </c>
      <c r="Q193" s="37">
        <v>45220.69457391292</v>
      </c>
      <c r="R193" s="37">
        <v>42424.082836681824</v>
      </c>
      <c r="S193" s="37">
        <v>67568.58555914134</v>
      </c>
      <c r="T193" s="37">
        <v>14789.992276521743</v>
      </c>
      <c r="U193" s="37">
        <v>46549.802865346646</v>
      </c>
      <c r="V193" s="37">
        <v>47632.09401915896</v>
      </c>
      <c r="W193" s="37">
        <v>41567.659017119884</v>
      </c>
      <c r="X193" s="37">
        <v>46706.78176156935</v>
      </c>
      <c r="Y193" s="37">
        <v>48149.37711198513</v>
      </c>
      <c r="Z193" s="42">
        <v>49457.400146849526</v>
      </c>
      <c r="AA193" s="41">
        <v>3400</v>
      </c>
      <c r="AB193" s="37">
        <v>799</v>
      </c>
      <c r="AC193" s="37">
        <v>2681</v>
      </c>
      <c r="AD193" s="37">
        <v>2886</v>
      </c>
      <c r="AE193" s="37">
        <v>2785</v>
      </c>
      <c r="AF193" s="37">
        <v>2177</v>
      </c>
      <c r="AG193" s="37">
        <v>2089</v>
      </c>
      <c r="AH193" s="37">
        <v>7678</v>
      </c>
      <c r="AI193" s="37">
        <v>339548</v>
      </c>
      <c r="AJ193" s="37">
        <v>62413</v>
      </c>
      <c r="AK193" s="37">
        <v>288413</v>
      </c>
      <c r="AL193" s="42">
        <v>5810</v>
      </c>
    </row>
    <row r="194" spans="1:38" ht="14.25">
      <c r="A194" s="6">
        <v>584</v>
      </c>
      <c r="B194" s="11" t="s">
        <v>193</v>
      </c>
      <c r="C194" s="41">
        <v>573435.0281707095</v>
      </c>
      <c r="D194" s="37">
        <v>579940.7033464053</v>
      </c>
      <c r="E194" s="37">
        <v>522528.23786785704</v>
      </c>
      <c r="F194" s="37">
        <v>544675.3432698777</v>
      </c>
      <c r="G194" s="37">
        <v>585455.0457790759</v>
      </c>
      <c r="H194" s="37">
        <v>513174.4075843666</v>
      </c>
      <c r="I194" s="37">
        <v>585134.2398366099</v>
      </c>
      <c r="J194" s="37">
        <v>217498.34594945135</v>
      </c>
      <c r="K194" s="37">
        <v>493235.0458280992</v>
      </c>
      <c r="L194" s="37">
        <v>509883.2790870179</v>
      </c>
      <c r="M194" s="37">
        <v>497064.18101109186</v>
      </c>
      <c r="N194" s="42">
        <v>473640.14226943825</v>
      </c>
      <c r="O194" s="41">
        <v>56754.852744096344</v>
      </c>
      <c r="P194" s="37">
        <v>123811.97489377177</v>
      </c>
      <c r="Q194" s="37">
        <v>36809.65197889996</v>
      </c>
      <c r="R194" s="37">
        <v>34533.20961688968</v>
      </c>
      <c r="S194" s="37">
        <v>55000.83850046234</v>
      </c>
      <c r="T194" s="37">
        <v>12039.05587030606</v>
      </c>
      <c r="U194" s="37">
        <v>37891.54632198617</v>
      </c>
      <c r="V194" s="37">
        <v>38772.53147904865</v>
      </c>
      <c r="W194" s="37">
        <v>33836.08050285123</v>
      </c>
      <c r="X194" s="37">
        <v>38019.32716640785</v>
      </c>
      <c r="Y194" s="37">
        <v>39193.59999205828</v>
      </c>
      <c r="Z194" s="42">
        <v>40258.330933221645</v>
      </c>
      <c r="AA194" s="41">
        <v>2428</v>
      </c>
      <c r="AB194" s="37">
        <v>588</v>
      </c>
      <c r="AC194" s="37">
        <v>3375</v>
      </c>
      <c r="AD194" s="37">
        <v>3346</v>
      </c>
      <c r="AE194" s="37">
        <v>1979</v>
      </c>
      <c r="AF194" s="37">
        <v>1556</v>
      </c>
      <c r="AG194" s="37">
        <v>1483</v>
      </c>
      <c r="AH194" s="37">
        <v>5464</v>
      </c>
      <c r="AI194" s="37">
        <v>227512</v>
      </c>
      <c r="AJ194" s="37">
        <v>41964</v>
      </c>
      <c r="AK194" s="37">
        <v>193936</v>
      </c>
      <c r="AL194" s="42">
        <v>3898</v>
      </c>
    </row>
    <row r="195" spans="1:38" ht="14.25">
      <c r="A195" s="6">
        <v>588</v>
      </c>
      <c r="B195" s="13" t="s">
        <v>194</v>
      </c>
      <c r="C195" s="41">
        <v>381547.87995240785</v>
      </c>
      <c r="D195" s="37">
        <v>385876.577100303</v>
      </c>
      <c r="E195" s="37">
        <v>347675.90324879275</v>
      </c>
      <c r="F195" s="37">
        <v>362411.97742999526</v>
      </c>
      <c r="G195" s="37">
        <v>389545.6687343264</v>
      </c>
      <c r="H195" s="37">
        <v>341452.1221074741</v>
      </c>
      <c r="I195" s="37">
        <v>389332.2132926271</v>
      </c>
      <c r="J195" s="37">
        <v>144717.41123819855</v>
      </c>
      <c r="K195" s="37">
        <v>328185.01976463787</v>
      </c>
      <c r="L195" s="37">
        <v>339262.29581656854</v>
      </c>
      <c r="M195" s="37">
        <v>330732.8208917904</v>
      </c>
      <c r="N195" s="42">
        <v>315147.11042287847</v>
      </c>
      <c r="O195" s="41">
        <v>76156.50498143953</v>
      </c>
      <c r="P195" s="37">
        <v>166137.11122244454</v>
      </c>
      <c r="Q195" s="37">
        <v>49393.03528697376</v>
      </c>
      <c r="R195" s="37">
        <v>46338.39086979783</v>
      </c>
      <c r="S195" s="37">
        <v>73802.88078854223</v>
      </c>
      <c r="T195" s="37">
        <v>16154.608355567681</v>
      </c>
      <c r="U195" s="37">
        <v>50844.77532231738</v>
      </c>
      <c r="V195" s="37">
        <v>52026.925345768585</v>
      </c>
      <c r="W195" s="37">
        <v>45402.94809655413</v>
      </c>
      <c r="X195" s="37">
        <v>51016.23806152331</v>
      </c>
      <c r="Y195" s="37">
        <v>52591.936173179834</v>
      </c>
      <c r="Z195" s="42">
        <v>54020.64549589118</v>
      </c>
      <c r="AA195" s="41">
        <v>4169</v>
      </c>
      <c r="AB195" s="37">
        <v>996</v>
      </c>
      <c r="AC195" s="37">
        <v>3662</v>
      </c>
      <c r="AD195" s="37">
        <v>-1493</v>
      </c>
      <c r="AE195" s="37">
        <v>3419</v>
      </c>
      <c r="AF195" s="37">
        <v>2620</v>
      </c>
      <c r="AG195" s="37">
        <v>2611</v>
      </c>
      <c r="AH195" s="37">
        <v>9349</v>
      </c>
      <c r="AI195" s="37">
        <v>394949</v>
      </c>
      <c r="AJ195" s="37">
        <v>72819</v>
      </c>
      <c r="AK195" s="37">
        <v>336471</v>
      </c>
      <c r="AL195" s="42">
        <v>6785</v>
      </c>
    </row>
    <row r="196" spans="1:38" ht="14.25">
      <c r="A196" s="6">
        <v>592</v>
      </c>
      <c r="B196" s="11" t="s">
        <v>195</v>
      </c>
      <c r="C196" s="41">
        <v>1031025.1861967446</v>
      </c>
      <c r="D196" s="37">
        <v>1042722.2654295125</v>
      </c>
      <c r="E196" s="37">
        <v>939495.753266721</v>
      </c>
      <c r="F196" s="37">
        <v>979315.824153705</v>
      </c>
      <c r="G196" s="37">
        <v>1052636.9473971168</v>
      </c>
      <c r="H196" s="37">
        <v>922677.7457577388</v>
      </c>
      <c r="I196" s="37">
        <v>1052060.1444633666</v>
      </c>
      <c r="J196" s="37">
        <v>391057.8559272451</v>
      </c>
      <c r="K196" s="37">
        <v>886827.1556168103</v>
      </c>
      <c r="L196" s="37">
        <v>916760.3598202228</v>
      </c>
      <c r="M196" s="37">
        <v>893711.8672599265</v>
      </c>
      <c r="N196" s="42">
        <v>851595.8947108907</v>
      </c>
      <c r="O196" s="41">
        <v>88491.00174947144</v>
      </c>
      <c r="P196" s="37">
        <v>193045.09054637523</v>
      </c>
      <c r="Q196" s="37">
        <v>57392.85400579422</v>
      </c>
      <c r="R196" s="37">
        <v>53843.47178913123</v>
      </c>
      <c r="S196" s="37">
        <v>85756.17873439174</v>
      </c>
      <c r="T196" s="37">
        <v>18771.048863166256</v>
      </c>
      <c r="U196" s="37">
        <v>59079.72146430849</v>
      </c>
      <c r="V196" s="37">
        <v>60453.335442771044</v>
      </c>
      <c r="W196" s="37">
        <v>52756.522380097646</v>
      </c>
      <c r="X196" s="37">
        <v>59278.95473477881</v>
      </c>
      <c r="Y196" s="37">
        <v>61109.85682763639</v>
      </c>
      <c r="Z196" s="42">
        <v>62769.9634620775</v>
      </c>
      <c r="AA196" s="41">
        <v>4297</v>
      </c>
      <c r="AB196" s="37">
        <v>1017</v>
      </c>
      <c r="AC196" s="37">
        <v>5445</v>
      </c>
      <c r="AD196" s="37">
        <v>9315</v>
      </c>
      <c r="AE196" s="37">
        <v>3504</v>
      </c>
      <c r="AF196" s="37">
        <v>2740</v>
      </c>
      <c r="AG196" s="37">
        <v>2611</v>
      </c>
      <c r="AH196" s="37">
        <v>9671</v>
      </c>
      <c r="AI196" s="37">
        <v>411734</v>
      </c>
      <c r="AJ196" s="37">
        <v>75846</v>
      </c>
      <c r="AK196" s="37">
        <v>350525</v>
      </c>
      <c r="AL196" s="42">
        <v>7043</v>
      </c>
    </row>
    <row r="197" spans="1:38" ht="14.25">
      <c r="A197" s="6">
        <v>593</v>
      </c>
      <c r="B197" s="11" t="s">
        <v>196</v>
      </c>
      <c r="C197" s="41">
        <v>5594492.342809634</v>
      </c>
      <c r="D197" s="37">
        <v>5657962.392888964</v>
      </c>
      <c r="E197" s="37">
        <v>5097840.351641874</v>
      </c>
      <c r="F197" s="37">
        <v>5313909.837285708</v>
      </c>
      <c r="G197" s="37">
        <v>5711760.896642073</v>
      </c>
      <c r="H197" s="37">
        <v>5006583.4012880325</v>
      </c>
      <c r="I197" s="37">
        <v>5708631.080184262</v>
      </c>
      <c r="J197" s="37">
        <v>2121936.699384419</v>
      </c>
      <c r="K197" s="37">
        <v>4812052.894454848</v>
      </c>
      <c r="L197" s="37">
        <v>4974474.806114912</v>
      </c>
      <c r="M197" s="37">
        <v>4849410.339341278</v>
      </c>
      <c r="N197" s="42">
        <v>4620882.957964</v>
      </c>
      <c r="O197" s="41">
        <v>430779.150156259</v>
      </c>
      <c r="P197" s="37">
        <v>939754.3072553398</v>
      </c>
      <c r="Q197" s="37">
        <v>279391.62609610707</v>
      </c>
      <c r="R197" s="37">
        <v>262113.03477444252</v>
      </c>
      <c r="S197" s="37">
        <v>417465.8786261303</v>
      </c>
      <c r="T197" s="37">
        <v>91378.51665087146</v>
      </c>
      <c r="U197" s="37">
        <v>287603.391313347</v>
      </c>
      <c r="V197" s="37">
        <v>294290.2210540713</v>
      </c>
      <c r="W197" s="37">
        <v>256821.70420490092</v>
      </c>
      <c r="X197" s="37">
        <v>288573.2700268804</v>
      </c>
      <c r="Y197" s="37">
        <v>297486.2039070216</v>
      </c>
      <c r="Z197" s="42">
        <v>305567.6959346286</v>
      </c>
      <c r="AA197" s="41">
        <v>19197</v>
      </c>
      <c r="AB197" s="37">
        <v>4605</v>
      </c>
      <c r="AC197" s="37">
        <v>24073</v>
      </c>
      <c r="AD197" s="37">
        <v>44670</v>
      </c>
      <c r="AE197" s="37">
        <v>15710</v>
      </c>
      <c r="AF197" s="37">
        <v>12417</v>
      </c>
      <c r="AG197" s="37">
        <v>11757</v>
      </c>
      <c r="AH197" s="37">
        <v>43460</v>
      </c>
      <c r="AI197" s="37">
        <v>1996105</v>
      </c>
      <c r="AJ197" s="37">
        <v>366098</v>
      </c>
      <c r="AK197" s="37">
        <v>1691623</v>
      </c>
      <c r="AL197" s="42">
        <v>34134</v>
      </c>
    </row>
    <row r="198" spans="1:38" ht="14.25">
      <c r="A198" s="6">
        <v>595</v>
      </c>
      <c r="B198" s="11" t="s">
        <v>197</v>
      </c>
      <c r="C198" s="41">
        <v>984929.512741207</v>
      </c>
      <c r="D198" s="37">
        <v>996103.6321550338</v>
      </c>
      <c r="E198" s="37">
        <v>897492.2309132108</v>
      </c>
      <c r="F198" s="37">
        <v>935532.0029198602</v>
      </c>
      <c r="G198" s="37">
        <v>1005575.0427569016</v>
      </c>
      <c r="H198" s="37">
        <v>881426.1326618156</v>
      </c>
      <c r="I198" s="37">
        <v>1005024.0278640628</v>
      </c>
      <c r="J198" s="37">
        <v>373574.21394606354</v>
      </c>
      <c r="K198" s="37">
        <v>847178.3715481978</v>
      </c>
      <c r="L198" s="37">
        <v>875773.3046551222</v>
      </c>
      <c r="M198" s="37">
        <v>853755.277500449</v>
      </c>
      <c r="N198" s="42">
        <v>813522.2503380764</v>
      </c>
      <c r="O198" s="41">
        <v>138992.57947512958</v>
      </c>
      <c r="P198" s="37">
        <v>303215.4067598281</v>
      </c>
      <c r="Q198" s="37">
        <v>90146.80209281856</v>
      </c>
      <c r="R198" s="37">
        <v>84571.7969501054</v>
      </c>
      <c r="S198" s="37">
        <v>134697.00028901023</v>
      </c>
      <c r="T198" s="37">
        <v>29483.636181808284</v>
      </c>
      <c r="U198" s="37">
        <v>92796.36029259286</v>
      </c>
      <c r="V198" s="37">
        <v>94953.89209012102</v>
      </c>
      <c r="W198" s="37">
        <v>82864.52842411147</v>
      </c>
      <c r="X198" s="37">
        <v>93109.2954569877</v>
      </c>
      <c r="Y198" s="37">
        <v>95985.08847121029</v>
      </c>
      <c r="Z198" s="42">
        <v>98592.61351627651</v>
      </c>
      <c r="AA198" s="41">
        <v>5774</v>
      </c>
      <c r="AB198" s="37">
        <v>1344</v>
      </c>
      <c r="AC198" s="37">
        <v>11616</v>
      </c>
      <c r="AD198" s="37">
        <v>7869</v>
      </c>
      <c r="AE198" s="37">
        <v>4724</v>
      </c>
      <c r="AF198" s="37">
        <v>3718</v>
      </c>
      <c r="AG198" s="37">
        <v>3513</v>
      </c>
      <c r="AH198" s="37">
        <v>13063</v>
      </c>
      <c r="AI198" s="37">
        <v>541329</v>
      </c>
      <c r="AJ198" s="37">
        <v>99863</v>
      </c>
      <c r="AK198" s="37">
        <v>461565</v>
      </c>
      <c r="AL198" s="42">
        <v>9258</v>
      </c>
    </row>
    <row r="199" spans="1:38" ht="14.25">
      <c r="A199" s="6">
        <v>598</v>
      </c>
      <c r="B199" s="11" t="s">
        <v>198</v>
      </c>
      <c r="C199" s="41">
        <v>6371153.279145957</v>
      </c>
      <c r="D199" s="37">
        <v>6443434.621743594</v>
      </c>
      <c r="E199" s="37">
        <v>5805553.083769925</v>
      </c>
      <c r="F199" s="37">
        <v>6051618.629601334</v>
      </c>
      <c r="G199" s="37">
        <v>6504701.756024384</v>
      </c>
      <c r="H199" s="37">
        <v>5701627.296966588</v>
      </c>
      <c r="I199" s="37">
        <v>6501137.439699251</v>
      </c>
      <c r="J199" s="37">
        <v>2416516.661748376</v>
      </c>
      <c r="K199" s="37">
        <v>5480090.899996254</v>
      </c>
      <c r="L199" s="37">
        <v>5665061.194290816</v>
      </c>
      <c r="M199" s="37">
        <v>5522634.52914155</v>
      </c>
      <c r="N199" s="42">
        <v>5262381.607871975</v>
      </c>
      <c r="O199" s="41">
        <v>533416.3965753042</v>
      </c>
      <c r="P199" s="37">
        <v>1163659.7455109707</v>
      </c>
      <c r="Q199" s="37">
        <v>345959.3491733314</v>
      </c>
      <c r="R199" s="37">
        <v>324563.96846060094</v>
      </c>
      <c r="S199" s="37">
        <v>516931.1109628184</v>
      </c>
      <c r="T199" s="37">
        <v>113150.32089789753</v>
      </c>
      <c r="U199" s="37">
        <v>356127.6458750488</v>
      </c>
      <c r="V199" s="37">
        <v>364407.676660002</v>
      </c>
      <c r="W199" s="37">
        <v>318011.9278512311</v>
      </c>
      <c r="X199" s="37">
        <v>357328.6074543184</v>
      </c>
      <c r="Y199" s="37">
        <v>368365.1329489584</v>
      </c>
      <c r="Z199" s="42">
        <v>378372.117629518</v>
      </c>
      <c r="AA199" s="41">
        <v>27308</v>
      </c>
      <c r="AB199" s="37">
        <v>6316</v>
      </c>
      <c r="AC199" s="37">
        <v>-402127</v>
      </c>
      <c r="AD199" s="37">
        <v>-189641</v>
      </c>
      <c r="AE199" s="37">
        <v>22209</v>
      </c>
      <c r="AF199" s="37">
        <v>17750</v>
      </c>
      <c r="AG199" s="37">
        <v>16367</v>
      </c>
      <c r="AH199" s="37">
        <v>61925</v>
      </c>
      <c r="AI199" s="37">
        <v>2490301</v>
      </c>
      <c r="AJ199" s="37">
        <v>460114</v>
      </c>
      <c r="AK199" s="37">
        <v>2127013</v>
      </c>
      <c r="AL199" s="42">
        <v>42530</v>
      </c>
    </row>
    <row r="200" spans="1:38" ht="14.25">
      <c r="A200" s="6">
        <v>601</v>
      </c>
      <c r="B200" s="11" t="s">
        <v>199</v>
      </c>
      <c r="C200" s="41">
        <v>896989.2130479586</v>
      </c>
      <c r="D200" s="37">
        <v>907165.6413606982</v>
      </c>
      <c r="E200" s="37">
        <v>817358.8459979718</v>
      </c>
      <c r="F200" s="37">
        <v>852002.2034315446</v>
      </c>
      <c r="G200" s="37">
        <v>915791.3887185762</v>
      </c>
      <c r="H200" s="37">
        <v>802727.2234901218</v>
      </c>
      <c r="I200" s="37">
        <v>915289.5716761264</v>
      </c>
      <c r="J200" s="37">
        <v>340219.31097371393</v>
      </c>
      <c r="K200" s="37">
        <v>771537.3039145975</v>
      </c>
      <c r="L200" s="37">
        <v>797579.113214588</v>
      </c>
      <c r="M200" s="37">
        <v>777526.9850218081</v>
      </c>
      <c r="N200" s="42">
        <v>740886.1991522957</v>
      </c>
      <c r="O200" s="41">
        <v>145076.91437192794</v>
      </c>
      <c r="P200" s="37">
        <v>316488.5188033803</v>
      </c>
      <c r="Q200" s="37">
        <v>94092.93602226514</v>
      </c>
      <c r="R200" s="37">
        <v>88273.88764740441</v>
      </c>
      <c r="S200" s="37">
        <v>140593.29822410343</v>
      </c>
      <c r="T200" s="37">
        <v>30774.268510403792</v>
      </c>
      <c r="U200" s="37">
        <v>96858.47738802472</v>
      </c>
      <c r="V200" s="37">
        <v>99110.45412683123</v>
      </c>
      <c r="W200" s="37">
        <v>86491.88424340378</v>
      </c>
      <c r="X200" s="37">
        <v>97185.11114228929</v>
      </c>
      <c r="Y200" s="37">
        <v>100186.79064526167</v>
      </c>
      <c r="Z200" s="42">
        <v>102908.45887470424</v>
      </c>
      <c r="AA200" s="41">
        <v>4387</v>
      </c>
      <c r="AB200" s="37">
        <v>1034</v>
      </c>
      <c r="AC200" s="37">
        <v>-5783</v>
      </c>
      <c r="AD200" s="37">
        <v>-1528</v>
      </c>
      <c r="AE200" s="37">
        <v>3571</v>
      </c>
      <c r="AF200" s="37">
        <v>2785</v>
      </c>
      <c r="AG200" s="37">
        <v>2654</v>
      </c>
      <c r="AH200" s="37">
        <v>9854</v>
      </c>
      <c r="AI200" s="37">
        <v>409832</v>
      </c>
      <c r="AJ200" s="37">
        <v>75603</v>
      </c>
      <c r="AK200" s="37">
        <v>349422</v>
      </c>
      <c r="AL200" s="42">
        <v>7011</v>
      </c>
    </row>
    <row r="201" spans="1:38" ht="14.25">
      <c r="A201" s="6">
        <v>604</v>
      </c>
      <c r="B201" s="11" t="s">
        <v>200</v>
      </c>
      <c r="C201" s="41">
        <v>7308211.403826663</v>
      </c>
      <c r="D201" s="37">
        <v>7391123.760367356</v>
      </c>
      <c r="E201" s="37">
        <v>6659423.717084994</v>
      </c>
      <c r="F201" s="37">
        <v>6941680.154709893</v>
      </c>
      <c r="G201" s="37">
        <v>7461401.958020555</v>
      </c>
      <c r="H201" s="37">
        <v>6540212.706614749</v>
      </c>
      <c r="I201" s="37">
        <v>7457313.408259958</v>
      </c>
      <c r="J201" s="37">
        <v>2771933.722381573</v>
      </c>
      <c r="K201" s="37">
        <v>6286093.122331525</v>
      </c>
      <c r="L201" s="37">
        <v>6498268.525261699</v>
      </c>
      <c r="M201" s="37">
        <v>6334893.994333385</v>
      </c>
      <c r="N201" s="42">
        <v>6036363.5268076565</v>
      </c>
      <c r="O201" s="41">
        <v>310216.8172190435</v>
      </c>
      <c r="P201" s="37">
        <v>676744.8936627761</v>
      </c>
      <c r="Q201" s="37">
        <v>201198.1800273954</v>
      </c>
      <c r="R201" s="37">
        <v>188755.3549652004</v>
      </c>
      <c r="S201" s="37">
        <v>300629.5363133837</v>
      </c>
      <c r="T201" s="37">
        <v>65804.37467168081</v>
      </c>
      <c r="U201" s="37">
        <v>207111.7152310332</v>
      </c>
      <c r="V201" s="37">
        <v>211927.09925948654</v>
      </c>
      <c r="W201" s="37">
        <v>184944.91119710807</v>
      </c>
      <c r="X201" s="37">
        <v>207810.1536013482</v>
      </c>
      <c r="Y201" s="37">
        <v>214228.6211139431</v>
      </c>
      <c r="Z201" s="42">
        <v>220048.34273760093</v>
      </c>
      <c r="AA201" s="41">
        <v>19740</v>
      </c>
      <c r="AB201" s="37">
        <v>4578</v>
      </c>
      <c r="AC201" s="37">
        <v>31829</v>
      </c>
      <c r="AD201" s="37">
        <v>41939</v>
      </c>
      <c r="AE201" s="37">
        <v>16137</v>
      </c>
      <c r="AF201" s="37">
        <v>12854</v>
      </c>
      <c r="AG201" s="37">
        <v>11886</v>
      </c>
      <c r="AH201" s="37">
        <v>44843</v>
      </c>
      <c r="AI201" s="37">
        <v>1919857</v>
      </c>
      <c r="AJ201" s="37">
        <v>353410</v>
      </c>
      <c r="AK201" s="37">
        <v>1633482</v>
      </c>
      <c r="AL201" s="42">
        <v>32765</v>
      </c>
    </row>
    <row r="202" spans="1:38" ht="14.25">
      <c r="A202" s="6">
        <v>607</v>
      </c>
      <c r="B202" s="11" t="s">
        <v>201</v>
      </c>
      <c r="C202" s="41">
        <v>908532.5809241643</v>
      </c>
      <c r="D202" s="37">
        <v>918839.9698482144</v>
      </c>
      <c r="E202" s="37">
        <v>827877.4494649692</v>
      </c>
      <c r="F202" s="37">
        <v>862966.6327942222</v>
      </c>
      <c r="G202" s="37">
        <v>927576.7220805221</v>
      </c>
      <c r="H202" s="37">
        <v>813057.5323836984</v>
      </c>
      <c r="I202" s="37">
        <v>927068.4471468923</v>
      </c>
      <c r="J202" s="37">
        <v>344597.5984804432</v>
      </c>
      <c r="K202" s="37">
        <v>781466.2292570096</v>
      </c>
      <c r="L202" s="37">
        <v>807843.1709984374</v>
      </c>
      <c r="M202" s="37">
        <v>787532.9916618277</v>
      </c>
      <c r="N202" s="42">
        <v>750420.6749596</v>
      </c>
      <c r="O202" s="41">
        <v>106475.86069397134</v>
      </c>
      <c r="P202" s="37">
        <v>232279.46076216392</v>
      </c>
      <c r="Q202" s="37">
        <v>69057.34376531545</v>
      </c>
      <c r="R202" s="37">
        <v>64786.5872027328</v>
      </c>
      <c r="S202" s="37">
        <v>103185.213864131</v>
      </c>
      <c r="T202" s="37">
        <v>22586.06575042142</v>
      </c>
      <c r="U202" s="37">
        <v>71087.04917005771</v>
      </c>
      <c r="V202" s="37">
        <v>72739.83564242854</v>
      </c>
      <c r="W202" s="37">
        <v>63478.726837615555</v>
      </c>
      <c r="X202" s="37">
        <v>71326.77449277764</v>
      </c>
      <c r="Y202" s="37">
        <v>73529.78804589936</v>
      </c>
      <c r="Z202" s="42">
        <v>75527.29377248524</v>
      </c>
      <c r="AA202" s="41">
        <v>4489</v>
      </c>
      <c r="AB202" s="37">
        <v>1102</v>
      </c>
      <c r="AC202" s="37">
        <v>6520</v>
      </c>
      <c r="AD202" s="37">
        <v>6944</v>
      </c>
      <c r="AE202" s="37">
        <v>3674</v>
      </c>
      <c r="AF202" s="37">
        <v>2874</v>
      </c>
      <c r="AG202" s="37">
        <v>2786</v>
      </c>
      <c r="AH202" s="37">
        <v>10116</v>
      </c>
      <c r="AI202" s="37">
        <v>428963</v>
      </c>
      <c r="AJ202" s="37">
        <v>79051</v>
      </c>
      <c r="AK202" s="37">
        <v>365276</v>
      </c>
      <c r="AL202" s="42">
        <v>7364</v>
      </c>
    </row>
    <row r="203" spans="1:38" ht="14.25">
      <c r="A203" s="6">
        <v>608</v>
      </c>
      <c r="B203" s="11" t="s">
        <v>202</v>
      </c>
      <c r="C203" s="41">
        <v>524766.1865868839</v>
      </c>
      <c r="D203" s="37">
        <v>530719.7091054044</v>
      </c>
      <c r="E203" s="37">
        <v>478179.9808159777</v>
      </c>
      <c r="F203" s="37">
        <v>498447.4068970651</v>
      </c>
      <c r="G203" s="37">
        <v>535766.0357296395</v>
      </c>
      <c r="H203" s="37">
        <v>469620.03312058345</v>
      </c>
      <c r="I203" s="37">
        <v>535472.4573767451</v>
      </c>
      <c r="J203" s="37">
        <v>199038.7262475891</v>
      </c>
      <c r="K203" s="37">
        <v>451372.97405062744</v>
      </c>
      <c r="L203" s="37">
        <v>466608.23079551343</v>
      </c>
      <c r="M203" s="37">
        <v>454877.1211103473</v>
      </c>
      <c r="N203" s="42">
        <v>433441.13816362416</v>
      </c>
      <c r="O203" s="41">
        <v>45028.5611682826</v>
      </c>
      <c r="P203" s="37">
        <v>98230.80873820066</v>
      </c>
      <c r="Q203" s="37">
        <v>29204.29858550736</v>
      </c>
      <c r="R203" s="37">
        <v>27398.19885680157</v>
      </c>
      <c r="S203" s="37">
        <v>43636.94910621574</v>
      </c>
      <c r="T203" s="37">
        <v>9551.630168238567</v>
      </c>
      <c r="U203" s="37">
        <v>30062.659470081126</v>
      </c>
      <c r="V203" s="37">
        <v>30761.621622480747</v>
      </c>
      <c r="W203" s="37">
        <v>26845.105694967293</v>
      </c>
      <c r="X203" s="37">
        <v>30164.03912822454</v>
      </c>
      <c r="Y203" s="37">
        <v>31095.691898014396</v>
      </c>
      <c r="Z203" s="42">
        <v>31940.435562985393</v>
      </c>
      <c r="AA203" s="41">
        <v>2229</v>
      </c>
      <c r="AB203" s="37">
        <v>529</v>
      </c>
      <c r="AC203" s="37">
        <v>2989</v>
      </c>
      <c r="AD203" s="37">
        <v>734</v>
      </c>
      <c r="AE203" s="37">
        <v>1827</v>
      </c>
      <c r="AF203" s="37">
        <v>1442</v>
      </c>
      <c r="AG203" s="37">
        <v>1368</v>
      </c>
      <c r="AH203" s="37">
        <v>5053</v>
      </c>
      <c r="AI203" s="37">
        <v>207966</v>
      </c>
      <c r="AJ203" s="37">
        <v>38383</v>
      </c>
      <c r="AK203" s="37">
        <v>177394</v>
      </c>
      <c r="AL203" s="42">
        <v>3563</v>
      </c>
    </row>
    <row r="204" spans="1:38" ht="14.25">
      <c r="A204" s="6">
        <v>609</v>
      </c>
      <c r="B204" s="11" t="s">
        <v>313</v>
      </c>
      <c r="C204" s="41">
        <v>25498254.115539793</v>
      </c>
      <c r="D204" s="37">
        <v>25787534.24436664</v>
      </c>
      <c r="E204" s="37">
        <v>23234642.35207736</v>
      </c>
      <c r="F204" s="37">
        <v>24219431.375632185</v>
      </c>
      <c r="G204" s="37">
        <v>26032733.95788411</v>
      </c>
      <c r="H204" s="37">
        <v>22818716.693885677</v>
      </c>
      <c r="I204" s="37">
        <v>26018469.061181046</v>
      </c>
      <c r="J204" s="37">
        <v>9671240.545629388</v>
      </c>
      <c r="K204" s="37">
        <v>21932096.784068048</v>
      </c>
      <c r="L204" s="37">
        <v>22672373.993091837</v>
      </c>
      <c r="M204" s="37">
        <v>22102362.388961714</v>
      </c>
      <c r="N204" s="42">
        <v>21060793.487682234</v>
      </c>
      <c r="O204" s="41">
        <v>1465387.9641345213</v>
      </c>
      <c r="P204" s="37">
        <v>3196776.4702540142</v>
      </c>
      <c r="Q204" s="37">
        <v>950410.7290538492</v>
      </c>
      <c r="R204" s="37">
        <v>891633.8830742283</v>
      </c>
      <c r="S204" s="37">
        <v>1420100.0065896197</v>
      </c>
      <c r="T204" s="37">
        <v>310843.6850578326</v>
      </c>
      <c r="U204" s="37">
        <v>978344.8152538822</v>
      </c>
      <c r="V204" s="37">
        <v>1001091.5053309666</v>
      </c>
      <c r="W204" s="37">
        <v>873634.2836784574</v>
      </c>
      <c r="X204" s="37">
        <v>981644.0663735488</v>
      </c>
      <c r="Y204" s="37">
        <v>1011963.3286413446</v>
      </c>
      <c r="Z204" s="42">
        <v>1039454.2625577346</v>
      </c>
      <c r="AA204" s="41">
        <v>112127</v>
      </c>
      <c r="AB204" s="37">
        <v>26714</v>
      </c>
      <c r="AC204" s="37">
        <v>256772</v>
      </c>
      <c r="AD204" s="37">
        <v>503799</v>
      </c>
      <c r="AE204" s="37">
        <v>91626</v>
      </c>
      <c r="AF204" s="37">
        <v>71066</v>
      </c>
      <c r="AG204" s="37">
        <v>68611</v>
      </c>
      <c r="AH204" s="37">
        <v>252067</v>
      </c>
      <c r="AI204" s="37">
        <v>10639688</v>
      </c>
      <c r="AJ204" s="37">
        <v>1961303</v>
      </c>
      <c r="AK204" s="37">
        <v>9063774</v>
      </c>
      <c r="AL204" s="42">
        <v>182248</v>
      </c>
    </row>
    <row r="205" spans="1:38" ht="14.25">
      <c r="A205" s="6">
        <v>611</v>
      </c>
      <c r="B205" s="11" t="s">
        <v>203</v>
      </c>
      <c r="C205" s="41">
        <v>1677988.0256220482</v>
      </c>
      <c r="D205" s="37">
        <v>1697024.9600734161</v>
      </c>
      <c r="E205" s="37">
        <v>1529024.358677012</v>
      </c>
      <c r="F205" s="37">
        <v>1593831.312980677</v>
      </c>
      <c r="G205" s="37">
        <v>1713161.0524232653</v>
      </c>
      <c r="H205" s="37">
        <v>1501653.1405994073</v>
      </c>
      <c r="I205" s="37">
        <v>1712222.3087059106</v>
      </c>
      <c r="J205" s="37">
        <v>636444.5877330219</v>
      </c>
      <c r="K205" s="37">
        <v>1443306.4951698529</v>
      </c>
      <c r="L205" s="37">
        <v>1492022.6263509986</v>
      </c>
      <c r="M205" s="37">
        <v>1454511.3268768499</v>
      </c>
      <c r="N205" s="42">
        <v>1385967.8047875422</v>
      </c>
      <c r="O205" s="41">
        <v>36393.20968040779</v>
      </c>
      <c r="P205" s="37">
        <v>79392.5972034722</v>
      </c>
      <c r="Q205" s="37">
        <v>23603.64476269902</v>
      </c>
      <c r="R205" s="37">
        <v>22143.909776167482</v>
      </c>
      <c r="S205" s="37">
        <v>35268.473995887245</v>
      </c>
      <c r="T205" s="37">
        <v>7719.866468823991</v>
      </c>
      <c r="U205" s="37">
        <v>24297.39350445889</v>
      </c>
      <c r="V205" s="37">
        <v>24862.312202968544</v>
      </c>
      <c r="W205" s="37">
        <v>21696.886045246833</v>
      </c>
      <c r="X205" s="37">
        <v>24379.331080530945</v>
      </c>
      <c r="Y205" s="37">
        <v>25132.31615757084</v>
      </c>
      <c r="Z205" s="42">
        <v>25815.059121766208</v>
      </c>
      <c r="AA205" s="41">
        <v>5541</v>
      </c>
      <c r="AB205" s="37">
        <v>1283</v>
      </c>
      <c r="AC205" s="37">
        <v>-1049</v>
      </c>
      <c r="AD205" s="37">
        <v>-2708</v>
      </c>
      <c r="AE205" s="37">
        <v>4523</v>
      </c>
      <c r="AF205" s="37">
        <v>3604</v>
      </c>
      <c r="AG205" s="37">
        <v>3324</v>
      </c>
      <c r="AH205" s="37">
        <v>12572</v>
      </c>
      <c r="AI205" s="37">
        <v>522080</v>
      </c>
      <c r="AJ205" s="37">
        <v>96275</v>
      </c>
      <c r="AK205" s="37">
        <v>445026</v>
      </c>
      <c r="AL205" s="42">
        <v>8911</v>
      </c>
    </row>
    <row r="206" spans="1:38" ht="14.25">
      <c r="A206" s="6">
        <v>638</v>
      </c>
      <c r="B206" s="11" t="s">
        <v>204</v>
      </c>
      <c r="C206" s="41">
        <v>18528667.234797653</v>
      </c>
      <c r="D206" s="37">
        <v>18738876.734647505</v>
      </c>
      <c r="E206" s="37">
        <v>16883781.709540937</v>
      </c>
      <c r="F206" s="37">
        <v>17599392.591417287</v>
      </c>
      <c r="G206" s="37">
        <v>18917054.576834124</v>
      </c>
      <c r="H206" s="37">
        <v>16581543.443339363</v>
      </c>
      <c r="I206" s="37">
        <v>18906688.78775099</v>
      </c>
      <c r="J206" s="37">
        <v>7027743.821426586</v>
      </c>
      <c r="K206" s="37">
        <v>15937268.537366673</v>
      </c>
      <c r="L206" s="37">
        <v>16475201.448590863</v>
      </c>
      <c r="M206" s="37">
        <v>16060994.448964816</v>
      </c>
      <c r="N206" s="42">
        <v>15304123.665323215</v>
      </c>
      <c r="O206" s="41">
        <v>1548664.651859325</v>
      </c>
      <c r="P206" s="37">
        <v>3378446.418660186</v>
      </c>
      <c r="Q206" s="37">
        <v>1004421.7209760231</v>
      </c>
      <c r="R206" s="37">
        <v>942304.6393947096</v>
      </c>
      <c r="S206" s="37">
        <v>1500803.0201813835</v>
      </c>
      <c r="T206" s="37">
        <v>328508.65373872186</v>
      </c>
      <c r="U206" s="37">
        <v>1033943.2763175347</v>
      </c>
      <c r="V206" s="37">
        <v>1057982.640452742</v>
      </c>
      <c r="W206" s="37">
        <v>923282.1388596226</v>
      </c>
      <c r="X206" s="37">
        <v>1037430.0209283059</v>
      </c>
      <c r="Y206" s="37">
        <v>1069472.2997608057</v>
      </c>
      <c r="Z206" s="42">
        <v>1098525.5188706396</v>
      </c>
      <c r="AA206" s="41">
        <v>82085</v>
      </c>
      <c r="AB206" s="37">
        <v>19536</v>
      </c>
      <c r="AC206" s="37">
        <v>102587</v>
      </c>
      <c r="AD206" s="37">
        <v>314254</v>
      </c>
      <c r="AE206" s="37">
        <v>67248</v>
      </c>
      <c r="AF206" s="37">
        <v>52699</v>
      </c>
      <c r="AG206" s="37">
        <v>50357</v>
      </c>
      <c r="AH206" s="37">
        <v>185444</v>
      </c>
      <c r="AI206" s="37">
        <v>7774597</v>
      </c>
      <c r="AJ206" s="37">
        <v>1433466</v>
      </c>
      <c r="AK206" s="37">
        <v>6624701</v>
      </c>
      <c r="AL206" s="42">
        <v>133162</v>
      </c>
    </row>
    <row r="207" spans="1:38" ht="14.25">
      <c r="A207" s="6">
        <v>614</v>
      </c>
      <c r="B207" s="11" t="s">
        <v>205</v>
      </c>
      <c r="C207" s="41">
        <v>764528.1094796819</v>
      </c>
      <c r="D207" s="37">
        <v>773201.7539182337</v>
      </c>
      <c r="E207" s="37">
        <v>696656.998999957</v>
      </c>
      <c r="F207" s="37">
        <v>726184.4673122233</v>
      </c>
      <c r="G207" s="37">
        <v>780553.711137384</v>
      </c>
      <c r="H207" s="37">
        <v>684186.0723357041</v>
      </c>
      <c r="I207" s="37">
        <v>780125.9989317207</v>
      </c>
      <c r="J207" s="37">
        <v>289978.0987815587</v>
      </c>
      <c r="K207" s="37">
        <v>657602.0622929614</v>
      </c>
      <c r="L207" s="37">
        <v>679798.1990379053</v>
      </c>
      <c r="M207" s="37">
        <v>662707.2291184593</v>
      </c>
      <c r="N207" s="42">
        <v>631477.2986542113</v>
      </c>
      <c r="O207" s="41">
        <v>73179.60985276484</v>
      </c>
      <c r="P207" s="37">
        <v>159642.94821941917</v>
      </c>
      <c r="Q207" s="37">
        <v>47462.30217137077</v>
      </c>
      <c r="R207" s="37">
        <v>44527.061291522885</v>
      </c>
      <c r="S207" s="37">
        <v>70917.98689333111</v>
      </c>
      <c r="T207" s="37">
        <v>15523.13800472822</v>
      </c>
      <c r="U207" s="37">
        <v>48857.29488302392</v>
      </c>
      <c r="V207" s="37">
        <v>49993.235634568126</v>
      </c>
      <c r="W207" s="37">
        <v>43628.184206732214</v>
      </c>
      <c r="X207" s="37">
        <v>49022.05528481014</v>
      </c>
      <c r="Y207" s="37">
        <v>50536.16065354871</v>
      </c>
      <c r="Z207" s="42">
        <v>51909.02290417989</v>
      </c>
      <c r="AA207" s="41">
        <v>5633</v>
      </c>
      <c r="AB207" s="37">
        <v>1323</v>
      </c>
      <c r="AC207" s="37">
        <v>6624</v>
      </c>
      <c r="AD207" s="37">
        <v>7459</v>
      </c>
      <c r="AE207" s="37">
        <v>4612</v>
      </c>
      <c r="AF207" s="37">
        <v>3594</v>
      </c>
      <c r="AG207" s="37">
        <v>3459</v>
      </c>
      <c r="AH207" s="37">
        <v>12701</v>
      </c>
      <c r="AI207" s="37">
        <v>583352</v>
      </c>
      <c r="AJ207" s="37">
        <v>107008</v>
      </c>
      <c r="AK207" s="37">
        <v>494449</v>
      </c>
      <c r="AL207" s="42">
        <v>9976</v>
      </c>
    </row>
    <row r="208" spans="1:38" ht="14.25">
      <c r="A208" s="6">
        <v>615</v>
      </c>
      <c r="B208" s="11" t="s">
        <v>206</v>
      </c>
      <c r="C208" s="41">
        <v>1713120.9473563829</v>
      </c>
      <c r="D208" s="37">
        <v>1732556.468161127</v>
      </c>
      <c r="E208" s="37">
        <v>1561038.349422492</v>
      </c>
      <c r="F208" s="37">
        <v>1627202.2011644135</v>
      </c>
      <c r="G208" s="37">
        <v>1749030.4104008258</v>
      </c>
      <c r="H208" s="37">
        <v>1533094.0456924215</v>
      </c>
      <c r="I208" s="37">
        <v>1748072.0117103443</v>
      </c>
      <c r="J208" s="37">
        <v>649770.1642852003</v>
      </c>
      <c r="K208" s="37">
        <v>1473525.7657243384</v>
      </c>
      <c r="L208" s="37">
        <v>1523261.892279618</v>
      </c>
      <c r="M208" s="37">
        <v>1484965.1989120354</v>
      </c>
      <c r="N208" s="42">
        <v>1414986.5448908021</v>
      </c>
      <c r="O208" s="41">
        <v>248801.16802326887</v>
      </c>
      <c r="P208" s="37">
        <v>542765.2875382071</v>
      </c>
      <c r="Q208" s="37">
        <v>161365.66238968857</v>
      </c>
      <c r="R208" s="37">
        <v>151386.2246637274</v>
      </c>
      <c r="S208" s="37">
        <v>241111.9437288585</v>
      </c>
      <c r="T208" s="37">
        <v>52776.65287821779</v>
      </c>
      <c r="U208" s="37">
        <v>166108.45641033936</v>
      </c>
      <c r="V208" s="37">
        <v>169970.50741550402</v>
      </c>
      <c r="W208" s="37">
        <v>148330.15933275296</v>
      </c>
      <c r="X208" s="37">
        <v>166668.62037528632</v>
      </c>
      <c r="Y208" s="37">
        <v>171816.38195819702</v>
      </c>
      <c r="Z208" s="42">
        <v>176483.93528595212</v>
      </c>
      <c r="AA208" s="41">
        <v>9080</v>
      </c>
      <c r="AB208" s="37">
        <v>2104</v>
      </c>
      <c r="AC208" s="37">
        <v>8372</v>
      </c>
      <c r="AD208" s="37">
        <v>14643</v>
      </c>
      <c r="AE208" s="37">
        <v>7425</v>
      </c>
      <c r="AF208" s="37">
        <v>5907</v>
      </c>
      <c r="AG208" s="37">
        <v>5474</v>
      </c>
      <c r="AH208" s="37">
        <v>20620</v>
      </c>
      <c r="AI208" s="37">
        <v>859768</v>
      </c>
      <c r="AJ208" s="37">
        <v>158516</v>
      </c>
      <c r="AK208" s="37">
        <v>732705</v>
      </c>
      <c r="AL208" s="42">
        <v>14681</v>
      </c>
    </row>
    <row r="209" spans="1:38" ht="14.25">
      <c r="A209" s="6">
        <v>616</v>
      </c>
      <c r="B209" s="11" t="s">
        <v>207</v>
      </c>
      <c r="C209" s="41">
        <v>612380.7128282893</v>
      </c>
      <c r="D209" s="37">
        <v>619328.2305169642</v>
      </c>
      <c r="E209" s="37">
        <v>558016.5128719159</v>
      </c>
      <c r="F209" s="37">
        <v>581667.7715619155</v>
      </c>
      <c r="G209" s="37">
        <v>625217.0876390529</v>
      </c>
      <c r="H209" s="37">
        <v>548027.4034257217</v>
      </c>
      <c r="I209" s="37">
        <v>624874.4936884294</v>
      </c>
      <c r="J209" s="37">
        <v>232270.06650847316</v>
      </c>
      <c r="K209" s="37">
        <v>526733.8305433738</v>
      </c>
      <c r="L209" s="37">
        <v>544512.7530883587</v>
      </c>
      <c r="M209" s="37">
        <v>530823.0270829665</v>
      </c>
      <c r="N209" s="42">
        <v>505808.1102445396</v>
      </c>
      <c r="O209" s="41">
        <v>41378.707385532696</v>
      </c>
      <c r="P209" s="37">
        <v>90268.57144805502</v>
      </c>
      <c r="Q209" s="37">
        <v>26837.102812439825</v>
      </c>
      <c r="R209" s="37">
        <v>25177.399054553633</v>
      </c>
      <c r="S209" s="37">
        <v>40099.89440958083</v>
      </c>
      <c r="T209" s="37">
        <v>8777.409260519893</v>
      </c>
      <c r="U209" s="37">
        <v>27625.888040136222</v>
      </c>
      <c r="V209" s="37">
        <v>28268.194825592167</v>
      </c>
      <c r="W209" s="37">
        <v>24669.137642092595</v>
      </c>
      <c r="X209" s="37">
        <v>27719.050226542404</v>
      </c>
      <c r="Y209" s="37">
        <v>28575.186561922575</v>
      </c>
      <c r="Z209" s="42">
        <v>29351.458333032126</v>
      </c>
      <c r="AA209" s="41">
        <v>2250</v>
      </c>
      <c r="AB209" s="37">
        <v>532</v>
      </c>
      <c r="AC209" s="37">
        <v>-19215</v>
      </c>
      <c r="AD209" s="37">
        <v>-24414</v>
      </c>
      <c r="AE209" s="37">
        <v>1835</v>
      </c>
      <c r="AF209" s="37">
        <v>1409</v>
      </c>
      <c r="AG209" s="37">
        <v>1392</v>
      </c>
      <c r="AH209" s="37">
        <v>5039</v>
      </c>
      <c r="AI209" s="37">
        <v>212766</v>
      </c>
      <c r="AJ209" s="37">
        <v>39231</v>
      </c>
      <c r="AK209" s="37">
        <v>181279</v>
      </c>
      <c r="AL209" s="42">
        <v>3652</v>
      </c>
    </row>
    <row r="210" spans="1:38" ht="14.25">
      <c r="A210" s="8">
        <v>619</v>
      </c>
      <c r="B210" s="11" t="s">
        <v>208</v>
      </c>
      <c r="C210" s="41">
        <v>706190.673083982</v>
      </c>
      <c r="D210" s="37">
        <v>714202.4737335625</v>
      </c>
      <c r="E210" s="37">
        <v>643498.4782538217</v>
      </c>
      <c r="F210" s="37">
        <v>670772.8485004521</v>
      </c>
      <c r="G210" s="37">
        <v>720993.438712744</v>
      </c>
      <c r="H210" s="37">
        <v>631979.1475898342</v>
      </c>
      <c r="I210" s="37">
        <v>720598.3631535091</v>
      </c>
      <c r="J210" s="37">
        <v>267851.2748177829</v>
      </c>
      <c r="K210" s="37">
        <v>607423.6345713102</v>
      </c>
      <c r="L210" s="37">
        <v>627926.0916470139</v>
      </c>
      <c r="M210" s="37">
        <v>612139.2508475488</v>
      </c>
      <c r="N210" s="42">
        <v>583292.3250884388</v>
      </c>
      <c r="O210" s="41">
        <v>54151.43150840803</v>
      </c>
      <c r="P210" s="37">
        <v>118132.55350359851</v>
      </c>
      <c r="Q210" s="37">
        <v>35121.14386009186</v>
      </c>
      <c r="R210" s="37">
        <v>32949.1249632221</v>
      </c>
      <c r="S210" s="37">
        <v>52477.87625125341</v>
      </c>
      <c r="T210" s="37">
        <v>11486.808226360703</v>
      </c>
      <c r="U210" s="37">
        <v>36153.41025822927</v>
      </c>
      <c r="V210" s="37">
        <v>36993.98344423856</v>
      </c>
      <c r="W210" s="37">
        <v>32283.974096888523</v>
      </c>
      <c r="X210" s="37">
        <v>36275.32962389103</v>
      </c>
      <c r="Y210" s="37">
        <v>37395.736979665715</v>
      </c>
      <c r="Z210" s="42">
        <v>38411.62728415228</v>
      </c>
      <c r="AA210" s="41">
        <v>3094</v>
      </c>
      <c r="AB210" s="37">
        <v>772</v>
      </c>
      <c r="AC210" s="37">
        <v>4311</v>
      </c>
      <c r="AD210" s="37">
        <v>2209</v>
      </c>
      <c r="AE210" s="37">
        <v>2547</v>
      </c>
      <c r="AF210" s="37">
        <v>1969</v>
      </c>
      <c r="AG210" s="37">
        <v>1969</v>
      </c>
      <c r="AH210" s="37">
        <v>6970</v>
      </c>
      <c r="AI210" s="37">
        <v>288869</v>
      </c>
      <c r="AJ210" s="37">
        <v>53325</v>
      </c>
      <c r="AK210" s="37">
        <v>246366</v>
      </c>
      <c r="AL210" s="42">
        <v>4980</v>
      </c>
    </row>
    <row r="211" spans="1:38" ht="14.25">
      <c r="A211" s="6">
        <v>620</v>
      </c>
      <c r="B211" s="11" t="s">
        <v>209</v>
      </c>
      <c r="C211" s="41">
        <v>645047.6151382484</v>
      </c>
      <c r="D211" s="37">
        <v>652365.7419543476</v>
      </c>
      <c r="E211" s="37">
        <v>587783.4054788721</v>
      </c>
      <c r="F211" s="37">
        <v>612696.3194446649</v>
      </c>
      <c r="G211" s="37">
        <v>658568.7349012503</v>
      </c>
      <c r="H211" s="37">
        <v>577261.435908891</v>
      </c>
      <c r="I211" s="37">
        <v>658207.8655822448</v>
      </c>
      <c r="J211" s="37">
        <v>244660.30580441185</v>
      </c>
      <c r="K211" s="37">
        <v>554831.9763949002</v>
      </c>
      <c r="L211" s="37">
        <v>573559.299687634</v>
      </c>
      <c r="M211" s="37">
        <v>559139.3074725129</v>
      </c>
      <c r="N211" s="42">
        <v>532789.9922320223</v>
      </c>
      <c r="O211" s="41">
        <v>129149.22310027105</v>
      </c>
      <c r="P211" s="37">
        <v>281741.9056682196</v>
      </c>
      <c r="Q211" s="37">
        <v>83762.66919590924</v>
      </c>
      <c r="R211" s="37">
        <v>78582.48198245982</v>
      </c>
      <c r="S211" s="37">
        <v>125157.8538002123</v>
      </c>
      <c r="T211" s="37">
        <v>27395.625877516162</v>
      </c>
      <c r="U211" s="37">
        <v>86224.58755408341</v>
      </c>
      <c r="V211" s="37">
        <v>88229.32447253706</v>
      </c>
      <c r="W211" s="37">
        <v>76996.12100845462</v>
      </c>
      <c r="X211" s="37">
        <v>86515.36087101133</v>
      </c>
      <c r="Y211" s="37">
        <v>89187.49225375532</v>
      </c>
      <c r="Z211" s="42">
        <v>91610.35421557006</v>
      </c>
      <c r="AA211" s="41">
        <v>3958</v>
      </c>
      <c r="AB211" s="37">
        <v>943</v>
      </c>
      <c r="AC211" s="37">
        <v>4804</v>
      </c>
      <c r="AD211" s="37">
        <v>10652</v>
      </c>
      <c r="AE211" s="37">
        <v>3245</v>
      </c>
      <c r="AF211" s="37">
        <v>2561</v>
      </c>
      <c r="AG211" s="37">
        <v>2428</v>
      </c>
      <c r="AH211" s="37">
        <v>8968</v>
      </c>
      <c r="AI211" s="37">
        <v>377712</v>
      </c>
      <c r="AJ211" s="37">
        <v>69616</v>
      </c>
      <c r="AK211" s="37">
        <v>321726</v>
      </c>
      <c r="AL211" s="42">
        <v>6468</v>
      </c>
    </row>
    <row r="212" spans="1:38" ht="14.25">
      <c r="A212" s="6">
        <v>623</v>
      </c>
      <c r="B212" s="11" t="s">
        <v>210</v>
      </c>
      <c r="C212" s="41">
        <v>550955.437049599</v>
      </c>
      <c r="D212" s="37">
        <v>557206.0791165171</v>
      </c>
      <c r="E212" s="37">
        <v>502044.27619921794</v>
      </c>
      <c r="F212" s="37">
        <v>523323.17884156114</v>
      </c>
      <c r="G212" s="37">
        <v>562504.2503055446</v>
      </c>
      <c r="H212" s="37">
        <v>493057.1313637022</v>
      </c>
      <c r="I212" s="37">
        <v>562196.020480793</v>
      </c>
      <c r="J212" s="37">
        <v>208972.0550075489</v>
      </c>
      <c r="K212" s="37">
        <v>473899.42520480324</v>
      </c>
      <c r="L212" s="37">
        <v>489895.02048703044</v>
      </c>
      <c r="M212" s="37">
        <v>477578.45202497806</v>
      </c>
      <c r="N212" s="42">
        <v>455072.67391870485</v>
      </c>
      <c r="O212" s="41">
        <v>134965.93110904164</v>
      </c>
      <c r="P212" s="37">
        <v>294431.1836968939</v>
      </c>
      <c r="Q212" s="37">
        <v>87535.22761362091</v>
      </c>
      <c r="R212" s="37">
        <v>82121.73170711022</v>
      </c>
      <c r="S212" s="37">
        <v>130794.79588227975</v>
      </c>
      <c r="T212" s="37">
        <v>28629.48816969047</v>
      </c>
      <c r="U212" s="37">
        <v>90108.02747682598</v>
      </c>
      <c r="V212" s="37">
        <v>92203.05506067522</v>
      </c>
      <c r="W212" s="37">
        <v>80463.92315981894</v>
      </c>
      <c r="X212" s="37">
        <v>90411.89683444785</v>
      </c>
      <c r="Y212" s="37">
        <v>93204.37743526205</v>
      </c>
      <c r="Z212" s="42">
        <v>95736.36185433301</v>
      </c>
      <c r="AA212" s="41">
        <v>8605</v>
      </c>
      <c r="AB212" s="37">
        <v>2002</v>
      </c>
      <c r="AC212" s="37">
        <v>14030</v>
      </c>
      <c r="AD212" s="37">
        <v>8664</v>
      </c>
      <c r="AE212" s="37">
        <v>7026</v>
      </c>
      <c r="AF212" s="37">
        <v>5536</v>
      </c>
      <c r="AG212" s="37">
        <v>5200</v>
      </c>
      <c r="AH212" s="37">
        <v>19461</v>
      </c>
      <c r="AI212" s="37">
        <v>807820</v>
      </c>
      <c r="AJ212" s="37">
        <v>149007</v>
      </c>
      <c r="AK212" s="37">
        <v>688727</v>
      </c>
      <c r="AL212" s="42">
        <v>13806</v>
      </c>
    </row>
    <row r="213" spans="1:38" ht="14.25">
      <c r="A213" s="6">
        <v>624</v>
      </c>
      <c r="B213" s="11" t="s">
        <v>211</v>
      </c>
      <c r="C213" s="41">
        <v>1691980.6679978739</v>
      </c>
      <c r="D213" s="37">
        <v>1711176.3503137336</v>
      </c>
      <c r="E213" s="37">
        <v>1541774.8018912668</v>
      </c>
      <c r="F213" s="37">
        <v>1607122.1775335774</v>
      </c>
      <c r="G213" s="37">
        <v>1727447.000578268</v>
      </c>
      <c r="H213" s="37">
        <v>1514175.3368535514</v>
      </c>
      <c r="I213" s="37">
        <v>1726500.4287328701</v>
      </c>
      <c r="J213" s="37">
        <v>641751.8613083961</v>
      </c>
      <c r="K213" s="37">
        <v>1455342.1422169358</v>
      </c>
      <c r="L213" s="37">
        <v>1504464.5143194366</v>
      </c>
      <c r="M213" s="37">
        <v>1466640.4103493202</v>
      </c>
      <c r="N213" s="42">
        <v>1397525.3079047715</v>
      </c>
      <c r="O213" s="41">
        <v>68453.64485293554</v>
      </c>
      <c r="P213" s="37">
        <v>149333.1503498692</v>
      </c>
      <c r="Q213" s="37">
        <v>44397.16996686032</v>
      </c>
      <c r="R213" s="37">
        <v>41651.4879776944</v>
      </c>
      <c r="S213" s="37">
        <v>66338.07830143566</v>
      </c>
      <c r="T213" s="37">
        <v>14520.648280535002</v>
      </c>
      <c r="U213" s="37">
        <v>45702.07355746521</v>
      </c>
      <c r="V213" s="37">
        <v>46764.654854859844</v>
      </c>
      <c r="W213" s="37">
        <v>40810.660691890305</v>
      </c>
      <c r="X213" s="37">
        <v>45856.19367442666</v>
      </c>
      <c r="Y213" s="37">
        <v>47272.51758473563</v>
      </c>
      <c r="Z213" s="42">
        <v>48556.71990729226</v>
      </c>
      <c r="AA213" s="41">
        <v>9425</v>
      </c>
      <c r="AB213" s="37">
        <v>2189</v>
      </c>
      <c r="AC213" s="37">
        <v>68349</v>
      </c>
      <c r="AD213" s="37">
        <v>69753</v>
      </c>
      <c r="AE213" s="37">
        <v>7706</v>
      </c>
      <c r="AF213" s="37">
        <v>6141</v>
      </c>
      <c r="AG213" s="37">
        <v>5663</v>
      </c>
      <c r="AH213" s="37">
        <v>21419</v>
      </c>
      <c r="AI213" s="37">
        <v>948859</v>
      </c>
      <c r="AJ213" s="37">
        <v>174323</v>
      </c>
      <c r="AK213" s="37">
        <v>805692</v>
      </c>
      <c r="AL213" s="42">
        <v>16179</v>
      </c>
    </row>
    <row r="214" spans="1:38" ht="14.25">
      <c r="A214" s="6">
        <v>625</v>
      </c>
      <c r="B214" s="11" t="s">
        <v>212</v>
      </c>
      <c r="C214" s="41">
        <v>844455.9626774569</v>
      </c>
      <c r="D214" s="37">
        <v>854036.3962461638</v>
      </c>
      <c r="E214" s="37">
        <v>769489.2436942259</v>
      </c>
      <c r="F214" s="37">
        <v>802103.671299815</v>
      </c>
      <c r="G214" s="37">
        <v>862156.9663521947</v>
      </c>
      <c r="H214" s="37">
        <v>755714.5397282607</v>
      </c>
      <c r="I214" s="37">
        <v>861684.53882742</v>
      </c>
      <c r="J214" s="37">
        <v>320293.958489786</v>
      </c>
      <c r="K214" s="37">
        <v>726351.2952456612</v>
      </c>
      <c r="L214" s="37">
        <v>750867.9347128858</v>
      </c>
      <c r="M214" s="37">
        <v>731990.1834863942</v>
      </c>
      <c r="N214" s="42">
        <v>697495.3092397366</v>
      </c>
      <c r="O214" s="41">
        <v>54109.300249571555</v>
      </c>
      <c r="P214" s="37">
        <v>118040.64322440486</v>
      </c>
      <c r="Q214" s="37">
        <v>35093.81867290133</v>
      </c>
      <c r="R214" s="37">
        <v>32923.48966469734</v>
      </c>
      <c r="S214" s="37">
        <v>52437.04706306867</v>
      </c>
      <c r="T214" s="37">
        <v>11477.871183015604</v>
      </c>
      <c r="U214" s="37">
        <v>36125.2819402332</v>
      </c>
      <c r="V214" s="37">
        <v>36965.201137871656</v>
      </c>
      <c r="W214" s="37">
        <v>32258.856303488457</v>
      </c>
      <c r="X214" s="37">
        <v>36247.106449374856</v>
      </c>
      <c r="Y214" s="37">
        <v>37366.642098326774</v>
      </c>
      <c r="Z214" s="42">
        <v>38381.74201304569</v>
      </c>
      <c r="AA214" s="41">
        <v>3177</v>
      </c>
      <c r="AB214" s="37">
        <v>786</v>
      </c>
      <c r="AC214" s="37">
        <v>4948</v>
      </c>
      <c r="AD214" s="37">
        <v>3434</v>
      </c>
      <c r="AE214" s="37">
        <v>2611</v>
      </c>
      <c r="AF214" s="37">
        <v>2005</v>
      </c>
      <c r="AG214" s="37">
        <v>2012</v>
      </c>
      <c r="AH214" s="37">
        <v>7134</v>
      </c>
      <c r="AI214" s="37">
        <v>386219</v>
      </c>
      <c r="AJ214" s="37">
        <v>70291</v>
      </c>
      <c r="AK214" s="37">
        <v>324621</v>
      </c>
      <c r="AL214" s="42">
        <v>6619</v>
      </c>
    </row>
    <row r="215" spans="1:38" ht="14.25">
      <c r="A215" s="6">
        <v>626</v>
      </c>
      <c r="B215" s="11" t="s">
        <v>213</v>
      </c>
      <c r="C215" s="41">
        <v>1374736.2153572596</v>
      </c>
      <c r="D215" s="37">
        <v>1390332.7290510782</v>
      </c>
      <c r="E215" s="37">
        <v>1252693.7784657078</v>
      </c>
      <c r="F215" s="37">
        <v>1305788.5954297464</v>
      </c>
      <c r="G215" s="37">
        <v>1403552.6508794616</v>
      </c>
      <c r="H215" s="37">
        <v>1230269.1817611067</v>
      </c>
      <c r="I215" s="37">
        <v>1402783.5601794797</v>
      </c>
      <c r="J215" s="37">
        <v>521424.1165400183</v>
      </c>
      <c r="K215" s="37">
        <v>1182467.1442663025</v>
      </c>
      <c r="L215" s="37">
        <v>1222379.1274176654</v>
      </c>
      <c r="M215" s="37">
        <v>1191646.9999621627</v>
      </c>
      <c r="N215" s="42">
        <v>1135490.9006900124</v>
      </c>
      <c r="O215" s="41">
        <v>559340.9223790097</v>
      </c>
      <c r="P215" s="37">
        <v>1220214.6757548025</v>
      </c>
      <c r="Q215" s="37">
        <v>362773.29064993357</v>
      </c>
      <c r="R215" s="37">
        <v>340338.0748235313</v>
      </c>
      <c r="S215" s="37">
        <v>542054.4367753232</v>
      </c>
      <c r="T215" s="37">
        <v>118649.53020726299</v>
      </c>
      <c r="U215" s="37">
        <v>373435.7758916281</v>
      </c>
      <c r="V215" s="37">
        <v>382118.2237622167</v>
      </c>
      <c r="W215" s="37">
        <v>333467.5990349374</v>
      </c>
      <c r="X215" s="37">
        <v>374695.10530445306</v>
      </c>
      <c r="Y215" s="37">
        <v>386268.0160542258</v>
      </c>
      <c r="Z215" s="42">
        <v>396761.3493626755</v>
      </c>
      <c r="AA215" s="41">
        <v>5560</v>
      </c>
      <c r="AB215" s="37">
        <v>1331</v>
      </c>
      <c r="AC215" s="37">
        <v>1386</v>
      </c>
      <c r="AD215" s="37">
        <v>-40908</v>
      </c>
      <c r="AE215" s="37">
        <v>4550</v>
      </c>
      <c r="AF215" s="37">
        <v>3581</v>
      </c>
      <c r="AG215" s="37">
        <v>3455</v>
      </c>
      <c r="AH215" s="37">
        <v>12596</v>
      </c>
      <c r="AI215" s="37">
        <v>503241</v>
      </c>
      <c r="AJ215" s="37">
        <v>93067</v>
      </c>
      <c r="AK215" s="37">
        <v>430106</v>
      </c>
      <c r="AL215" s="42">
        <v>8646</v>
      </c>
    </row>
    <row r="216" spans="1:38" ht="14.25">
      <c r="A216" s="6">
        <v>630</v>
      </c>
      <c r="B216" s="11" t="s">
        <v>214</v>
      </c>
      <c r="C216" s="41">
        <v>345907.060191362</v>
      </c>
      <c r="D216" s="37">
        <v>349831.40883424773</v>
      </c>
      <c r="E216" s="37">
        <v>315199.103208665</v>
      </c>
      <c r="F216" s="37">
        <v>328558.6640045928</v>
      </c>
      <c r="G216" s="37">
        <v>353157.76646164706</v>
      </c>
      <c r="H216" s="37">
        <v>309556.6925153163</v>
      </c>
      <c r="I216" s="37">
        <v>352964.2501346024</v>
      </c>
      <c r="J216" s="37">
        <v>131199.19388925366</v>
      </c>
      <c r="K216" s="37">
        <v>297528.88523398415</v>
      </c>
      <c r="L216" s="37">
        <v>307571.42037932284</v>
      </c>
      <c r="M216" s="37">
        <v>299838.69337118434</v>
      </c>
      <c r="N216" s="42">
        <v>285708.861775822</v>
      </c>
      <c r="O216" s="41">
        <v>49590.5670819995</v>
      </c>
      <c r="P216" s="37">
        <v>108182.92621088866</v>
      </c>
      <c r="Q216" s="37">
        <v>32163.091391591603</v>
      </c>
      <c r="R216" s="37">
        <v>30174.00918622338</v>
      </c>
      <c r="S216" s="37">
        <v>48057.96578350063</v>
      </c>
      <c r="T216" s="37">
        <v>10519.34026562081</v>
      </c>
      <c r="U216" s="37">
        <v>33108.415912798</v>
      </c>
      <c r="V216" s="37">
        <v>33878.19244145083</v>
      </c>
      <c r="W216" s="37">
        <v>29564.880161602046</v>
      </c>
      <c r="X216" s="37">
        <v>33220.06670970271</v>
      </c>
      <c r="Y216" s="37">
        <v>34246.10858132125</v>
      </c>
      <c r="Z216" s="42">
        <v>35176.43627330058</v>
      </c>
      <c r="AA216" s="41">
        <v>1830</v>
      </c>
      <c r="AB216" s="37">
        <v>447</v>
      </c>
      <c r="AC216" s="37">
        <v>3081</v>
      </c>
      <c r="AD216" s="37">
        <v>3389</v>
      </c>
      <c r="AE216" s="37">
        <v>1504</v>
      </c>
      <c r="AF216" s="37">
        <v>1178</v>
      </c>
      <c r="AG216" s="37">
        <v>1142</v>
      </c>
      <c r="AH216" s="37">
        <v>4141</v>
      </c>
      <c r="AI216" s="37">
        <v>173445</v>
      </c>
      <c r="AJ216" s="37">
        <v>31986</v>
      </c>
      <c r="AK216" s="37">
        <v>147802</v>
      </c>
      <c r="AL216" s="42">
        <v>2979</v>
      </c>
    </row>
    <row r="217" spans="1:38" ht="14.25">
      <c r="A217" s="6">
        <v>631</v>
      </c>
      <c r="B217" s="11" t="s">
        <v>215</v>
      </c>
      <c r="C217" s="41">
        <v>657861.2454805921</v>
      </c>
      <c r="D217" s="37">
        <v>665324.7441570304</v>
      </c>
      <c r="E217" s="37">
        <v>599459.5036496343</v>
      </c>
      <c r="F217" s="37">
        <v>624867.3033615589</v>
      </c>
      <c r="G217" s="37">
        <v>671650.9572457838</v>
      </c>
      <c r="H217" s="37">
        <v>588728.5190776922</v>
      </c>
      <c r="I217" s="37">
        <v>671282.919392321</v>
      </c>
      <c r="J217" s="37">
        <v>249520.39154761797</v>
      </c>
      <c r="K217" s="37">
        <v>565853.506714197</v>
      </c>
      <c r="L217" s="37">
        <v>584952.8413008926</v>
      </c>
      <c r="M217" s="37">
        <v>570246.4013175019</v>
      </c>
      <c r="N217" s="42">
        <v>543373.6667551785</v>
      </c>
      <c r="O217" s="41">
        <v>27567.748669901404</v>
      </c>
      <c r="P217" s="37">
        <v>60139.65751238226</v>
      </c>
      <c r="Q217" s="37">
        <v>17879.691080449655</v>
      </c>
      <c r="R217" s="37">
        <v>16773.946146525144</v>
      </c>
      <c r="S217" s="37">
        <v>26715.76471621281</v>
      </c>
      <c r="T217" s="37">
        <v>5847.776012246315</v>
      </c>
      <c r="U217" s="37">
        <v>18405.203699997262</v>
      </c>
      <c r="V217" s="37">
        <v>18833.1279429042</v>
      </c>
      <c r="W217" s="37">
        <v>16435.326992795035</v>
      </c>
      <c r="X217" s="37">
        <v>18467.271171473716</v>
      </c>
      <c r="Y217" s="37">
        <v>19037.655139755505</v>
      </c>
      <c r="Z217" s="42">
        <v>19554.830915356688</v>
      </c>
      <c r="AA217" s="41">
        <v>2563</v>
      </c>
      <c r="AB217" s="37">
        <v>625</v>
      </c>
      <c r="AC217" s="37">
        <v>2549</v>
      </c>
      <c r="AD217" s="37">
        <v>5593</v>
      </c>
      <c r="AE217" s="37">
        <v>2105</v>
      </c>
      <c r="AF217" s="37">
        <v>1640</v>
      </c>
      <c r="AG217" s="37">
        <v>1603</v>
      </c>
      <c r="AH217" s="37">
        <v>5787</v>
      </c>
      <c r="AI217" s="37">
        <v>240411</v>
      </c>
      <c r="AJ217" s="37">
        <v>44362</v>
      </c>
      <c r="AK217" s="37">
        <v>204987</v>
      </c>
      <c r="AL217" s="42">
        <v>4132</v>
      </c>
    </row>
    <row r="218" spans="1:38" ht="14.25">
      <c r="A218" s="6">
        <v>635</v>
      </c>
      <c r="B218" s="11" t="s">
        <v>216</v>
      </c>
      <c r="C218" s="41">
        <v>1846668.1192184878</v>
      </c>
      <c r="D218" s="37">
        <v>1867618.745445967</v>
      </c>
      <c r="E218" s="37">
        <v>1682729.8488203415</v>
      </c>
      <c r="F218" s="37">
        <v>1754051.5356195439</v>
      </c>
      <c r="G218" s="37">
        <v>1885376.9218192373</v>
      </c>
      <c r="H218" s="37">
        <v>1652607.1333800144</v>
      </c>
      <c r="I218" s="37">
        <v>1884343.8106953881</v>
      </c>
      <c r="J218" s="37">
        <v>700423.3116502895</v>
      </c>
      <c r="K218" s="37">
        <v>1588395.179341689</v>
      </c>
      <c r="L218" s="37">
        <v>1642008.5096933984</v>
      </c>
      <c r="M218" s="37">
        <v>1600726.3790752802</v>
      </c>
      <c r="N218" s="42">
        <v>1525292.5052403647</v>
      </c>
      <c r="O218" s="41">
        <v>121326.7143475344</v>
      </c>
      <c r="P218" s="37">
        <v>264676.9286579342</v>
      </c>
      <c r="Q218" s="37">
        <v>78689.20303631136</v>
      </c>
      <c r="R218" s="37">
        <v>73822.77736819125</v>
      </c>
      <c r="S218" s="37">
        <v>117577.10044124117</v>
      </c>
      <c r="T218" s="37">
        <v>25736.285479880284</v>
      </c>
      <c r="U218" s="37">
        <v>81002.00413738527</v>
      </c>
      <c r="V218" s="37">
        <v>82885.3150672415</v>
      </c>
      <c r="W218" s="37">
        <v>72332.50154519406</v>
      </c>
      <c r="X218" s="37">
        <v>81275.16544889707</v>
      </c>
      <c r="Y218" s="37">
        <v>83785.4470687993</v>
      </c>
      <c r="Z218" s="42">
        <v>86061.5574013901</v>
      </c>
      <c r="AA218" s="41">
        <v>10883</v>
      </c>
      <c r="AB218" s="37">
        <v>2624</v>
      </c>
      <c r="AC218" s="37">
        <v>8114</v>
      </c>
      <c r="AD218" s="37">
        <v>16196</v>
      </c>
      <c r="AE218" s="37">
        <v>8930</v>
      </c>
      <c r="AF218" s="37">
        <v>7024</v>
      </c>
      <c r="AG218" s="37">
        <v>6734</v>
      </c>
      <c r="AH218" s="37">
        <v>24643</v>
      </c>
      <c r="AI218" s="37">
        <v>1027014</v>
      </c>
      <c r="AJ218" s="37">
        <v>189430</v>
      </c>
      <c r="AK218" s="37">
        <v>875397</v>
      </c>
      <c r="AL218" s="42">
        <v>17617</v>
      </c>
    </row>
    <row r="219" spans="1:38" ht="14.25">
      <c r="A219" s="6">
        <v>636</v>
      </c>
      <c r="B219" s="11" t="s">
        <v>217</v>
      </c>
      <c r="C219" s="41">
        <v>2254790.1947577638</v>
      </c>
      <c r="D219" s="37">
        <v>2280371.0049207434</v>
      </c>
      <c r="E219" s="37">
        <v>2054620.819008903</v>
      </c>
      <c r="F219" s="37">
        <v>2141704.9238325045</v>
      </c>
      <c r="G219" s="37">
        <v>2302053.8192534964</v>
      </c>
      <c r="H219" s="37">
        <v>2017840.8460903952</v>
      </c>
      <c r="I219" s="37">
        <v>2300792.385860075</v>
      </c>
      <c r="J219" s="37">
        <v>855220.0576014703</v>
      </c>
      <c r="K219" s="37">
        <v>1939437.7573896896</v>
      </c>
      <c r="L219" s="37">
        <v>2004899.8782371015</v>
      </c>
      <c r="M219" s="37">
        <v>1954494.2084972486</v>
      </c>
      <c r="N219" s="42">
        <v>1862389.1045506103</v>
      </c>
      <c r="O219" s="41">
        <v>151178.68289307243</v>
      </c>
      <c r="P219" s="37">
        <v>329799.6626865989</v>
      </c>
      <c r="Q219" s="37">
        <v>98050.37692572162</v>
      </c>
      <c r="R219" s="37">
        <v>91986.58605443781</v>
      </c>
      <c r="S219" s="37">
        <v>146506.49099568688</v>
      </c>
      <c r="T219" s="37">
        <v>32068.598925900722</v>
      </c>
      <c r="U219" s="37">
        <v>100932.23378745497</v>
      </c>
      <c r="V219" s="37">
        <v>103278.92608341739</v>
      </c>
      <c r="W219" s="37">
        <v>90129.63363237889</v>
      </c>
      <c r="X219" s="37">
        <v>101272.60538256308</v>
      </c>
      <c r="Y219" s="37">
        <v>104400.53208055676</v>
      </c>
      <c r="Z219" s="42">
        <v>107236.67055221056</v>
      </c>
      <c r="AA219" s="41">
        <v>7167</v>
      </c>
      <c r="AB219" s="37">
        <v>1675</v>
      </c>
      <c r="AC219" s="37">
        <v>12458</v>
      </c>
      <c r="AD219" s="37">
        <v>-1836</v>
      </c>
      <c r="AE219" s="37">
        <v>5853</v>
      </c>
      <c r="AF219" s="37">
        <v>4643</v>
      </c>
      <c r="AG219" s="37">
        <v>4327</v>
      </c>
      <c r="AH219" s="37">
        <v>16233</v>
      </c>
      <c r="AI219" s="37">
        <v>738935</v>
      </c>
      <c r="AJ219" s="37">
        <v>135569</v>
      </c>
      <c r="AK219" s="37">
        <v>626505</v>
      </c>
      <c r="AL219" s="42">
        <v>12610</v>
      </c>
    </row>
    <row r="220" spans="1:38" ht="14.25">
      <c r="A220" s="6">
        <v>678</v>
      </c>
      <c r="B220" s="11" t="s">
        <v>218</v>
      </c>
      <c r="C220" s="41">
        <v>7781702.655287588</v>
      </c>
      <c r="D220" s="37">
        <v>7869986.815309427</v>
      </c>
      <c r="E220" s="37">
        <v>7090880.7036959855</v>
      </c>
      <c r="F220" s="37">
        <v>7391424.236000978</v>
      </c>
      <c r="G220" s="37">
        <v>7944818.262713969</v>
      </c>
      <c r="H220" s="37">
        <v>6963946.138525897</v>
      </c>
      <c r="I220" s="37">
        <v>7940464.8201587</v>
      </c>
      <c r="J220" s="37">
        <v>2951524.362916405</v>
      </c>
      <c r="K220" s="37">
        <v>6693362.41639357</v>
      </c>
      <c r="L220" s="37">
        <v>6919284.438231077</v>
      </c>
      <c r="M220" s="37">
        <v>6745325.0450387085</v>
      </c>
      <c r="N220" s="42">
        <v>6427453.105727701</v>
      </c>
      <c r="O220" s="41">
        <v>320278.4052129491</v>
      </c>
      <c r="P220" s="37">
        <v>698694.471890208</v>
      </c>
      <c r="Q220" s="37">
        <v>207723.85200967832</v>
      </c>
      <c r="R220" s="37">
        <v>194877.45572791382</v>
      </c>
      <c r="S220" s="37">
        <v>310380.1699518184</v>
      </c>
      <c r="T220" s="37">
        <v>67938.67709950678</v>
      </c>
      <c r="U220" s="37">
        <v>213829.18711423653</v>
      </c>
      <c r="V220" s="37">
        <v>218800.75355266064</v>
      </c>
      <c r="W220" s="37">
        <v>190943.42383325836</v>
      </c>
      <c r="X220" s="37">
        <v>214550.27867010172</v>
      </c>
      <c r="Y220" s="37">
        <v>221176.92308375225</v>
      </c>
      <c r="Z220" s="42">
        <v>227185.40185391615</v>
      </c>
      <c r="AA220" s="41">
        <v>28908</v>
      </c>
      <c r="AB220" s="37">
        <v>6898</v>
      </c>
      <c r="AC220" s="37">
        <v>51466</v>
      </c>
      <c r="AD220" s="37">
        <v>149108</v>
      </c>
      <c r="AE220" s="37">
        <v>23743</v>
      </c>
      <c r="AF220" s="37">
        <v>18312</v>
      </c>
      <c r="AG220" s="37">
        <v>17982</v>
      </c>
      <c r="AH220" s="37">
        <v>64994</v>
      </c>
      <c r="AI220" s="37">
        <v>2881900</v>
      </c>
      <c r="AJ220" s="37">
        <v>529784</v>
      </c>
      <c r="AK220" s="37">
        <v>2447859</v>
      </c>
      <c r="AL220" s="42">
        <v>49404</v>
      </c>
    </row>
    <row r="221" spans="1:38" ht="14.25">
      <c r="A221" s="6">
        <v>710</v>
      </c>
      <c r="B221" s="11" t="s">
        <v>219</v>
      </c>
      <c r="C221" s="41">
        <v>9360112.470366143</v>
      </c>
      <c r="D221" s="37">
        <v>9466303.84052788</v>
      </c>
      <c r="E221" s="37">
        <v>8529166.924085015</v>
      </c>
      <c r="F221" s="37">
        <v>8890671.518803032</v>
      </c>
      <c r="G221" s="37">
        <v>9556313.803007087</v>
      </c>
      <c r="H221" s="37">
        <v>8376485.453332373</v>
      </c>
      <c r="I221" s="37">
        <v>9551077.325367725</v>
      </c>
      <c r="J221" s="37">
        <v>3550199.900937018</v>
      </c>
      <c r="K221" s="37">
        <v>8051017.598288086</v>
      </c>
      <c r="L221" s="37">
        <v>8322764.750242639</v>
      </c>
      <c r="M221" s="37">
        <v>8113520.121183109</v>
      </c>
      <c r="N221" s="42">
        <v>7731172.293859904</v>
      </c>
      <c r="O221" s="41">
        <v>336576.0421440937</v>
      </c>
      <c r="P221" s="37">
        <v>734248.1297182883</v>
      </c>
      <c r="Q221" s="37">
        <v>218294.05551666045</v>
      </c>
      <c r="R221" s="37">
        <v>204793.95951906717</v>
      </c>
      <c r="S221" s="37">
        <v>326174.1268286125</v>
      </c>
      <c r="T221" s="37">
        <v>71395.79401693941</v>
      </c>
      <c r="U221" s="37">
        <v>224710.06575028616</v>
      </c>
      <c r="V221" s="37">
        <v>229934.6145424179</v>
      </c>
      <c r="W221" s="37">
        <v>200659.7410915357</v>
      </c>
      <c r="X221" s="37">
        <v>225467.8506584983</v>
      </c>
      <c r="Y221" s="37">
        <v>232431.6974653407</v>
      </c>
      <c r="Z221" s="42">
        <v>238745.92274825968</v>
      </c>
      <c r="AA221" s="41">
        <v>51253</v>
      </c>
      <c r="AB221" s="37">
        <v>11950</v>
      </c>
      <c r="AC221" s="37">
        <v>2577</v>
      </c>
      <c r="AD221" s="37">
        <v>-303</v>
      </c>
      <c r="AE221" s="37">
        <v>41886</v>
      </c>
      <c r="AF221" s="37">
        <v>33361</v>
      </c>
      <c r="AG221" s="37">
        <v>30932</v>
      </c>
      <c r="AH221" s="37">
        <v>116368</v>
      </c>
      <c r="AI221" s="37">
        <v>4876772</v>
      </c>
      <c r="AJ221" s="37">
        <v>898868</v>
      </c>
      <c r="AK221" s="37">
        <v>4154713</v>
      </c>
      <c r="AL221" s="42">
        <v>83297</v>
      </c>
    </row>
    <row r="222" spans="1:38" ht="14.25">
      <c r="A222" s="6">
        <v>680</v>
      </c>
      <c r="B222" s="11" t="s">
        <v>220</v>
      </c>
      <c r="C222" s="41">
        <v>8032954.32466833</v>
      </c>
      <c r="D222" s="37">
        <v>8124088.958881739</v>
      </c>
      <c r="E222" s="37">
        <v>7319827.46420639</v>
      </c>
      <c r="F222" s="37">
        <v>7630074.793682546</v>
      </c>
      <c r="G222" s="37">
        <v>8201336.526114476</v>
      </c>
      <c r="H222" s="37">
        <v>7188794.500162189</v>
      </c>
      <c r="I222" s="37">
        <v>8196842.521813531</v>
      </c>
      <c r="J222" s="37">
        <v>3046821.6848844686</v>
      </c>
      <c r="K222" s="37">
        <v>6909474.308017505</v>
      </c>
      <c r="L222" s="37">
        <v>7142690.785535349</v>
      </c>
      <c r="M222" s="37">
        <v>6963114.679667079</v>
      </c>
      <c r="N222" s="42">
        <v>6634979.452366403</v>
      </c>
      <c r="O222" s="41">
        <v>523209.9434648082</v>
      </c>
      <c r="P222" s="37">
        <v>1141394.1408063115</v>
      </c>
      <c r="Q222" s="37">
        <v>339339.72162129974</v>
      </c>
      <c r="R222" s="37">
        <v>318353.7226812851</v>
      </c>
      <c r="S222" s="37">
        <v>507040.0892783101</v>
      </c>
      <c r="T222" s="37">
        <v>110985.28912891452</v>
      </c>
      <c r="U222" s="37">
        <v>349313.4569181447</v>
      </c>
      <c r="V222" s="37">
        <v>357435.05660404905</v>
      </c>
      <c r="W222" s="37">
        <v>311927.04960033577</v>
      </c>
      <c r="X222" s="37">
        <v>350491.4391549625</v>
      </c>
      <c r="Y222" s="37">
        <v>361316.7904511956</v>
      </c>
      <c r="Z222" s="42">
        <v>371132.30029038305</v>
      </c>
      <c r="AA222" s="41">
        <v>37406</v>
      </c>
      <c r="AB222" s="37">
        <v>8755</v>
      </c>
      <c r="AC222" s="37">
        <v>-21840</v>
      </c>
      <c r="AD222" s="37">
        <v>138003</v>
      </c>
      <c r="AE222" s="37">
        <v>30633</v>
      </c>
      <c r="AF222" s="37">
        <v>24024</v>
      </c>
      <c r="AG222" s="37">
        <v>22881</v>
      </c>
      <c r="AH222" s="37">
        <v>84584</v>
      </c>
      <c r="AI222" s="37">
        <v>3591644</v>
      </c>
      <c r="AJ222" s="37">
        <v>661678</v>
      </c>
      <c r="AK222" s="37">
        <v>3057997</v>
      </c>
      <c r="AL222" s="42">
        <v>61447</v>
      </c>
    </row>
    <row r="223" spans="1:38" ht="14.25">
      <c r="A223" s="6">
        <v>681</v>
      </c>
      <c r="B223" s="11" t="s">
        <v>221</v>
      </c>
      <c r="C223" s="41">
        <v>816700.8736048869</v>
      </c>
      <c r="D223" s="37">
        <v>825966.4230365807</v>
      </c>
      <c r="E223" s="37">
        <v>744198.1172849792</v>
      </c>
      <c r="F223" s="37">
        <v>775740.5927897459</v>
      </c>
      <c r="G223" s="37">
        <v>833820.0909516455</v>
      </c>
      <c r="H223" s="37">
        <v>730876.152304137</v>
      </c>
      <c r="I223" s="37">
        <v>833363.1909009014</v>
      </c>
      <c r="J223" s="37">
        <v>309766.722328052</v>
      </c>
      <c r="K223" s="37">
        <v>702478.0019200979</v>
      </c>
      <c r="L223" s="37">
        <v>726188.842692959</v>
      </c>
      <c r="M223" s="37">
        <v>707931.5544508484</v>
      </c>
      <c r="N223" s="42">
        <v>674570.4377351667</v>
      </c>
      <c r="O223" s="41">
        <v>103372.26047406674</v>
      </c>
      <c r="P223" s="37">
        <v>225508.88778156356</v>
      </c>
      <c r="Q223" s="37">
        <v>67044.43317789069</v>
      </c>
      <c r="R223" s="37">
        <v>62898.162305495476</v>
      </c>
      <c r="S223" s="37">
        <v>100177.5307108569</v>
      </c>
      <c r="T223" s="37">
        <v>21927.718232280567</v>
      </c>
      <c r="U223" s="37">
        <v>69014.97593206179</v>
      </c>
      <c r="V223" s="37">
        <v>70619.58633498673</v>
      </c>
      <c r="W223" s="37">
        <v>61628.42396813482</v>
      </c>
      <c r="X223" s="37">
        <v>69247.71364689144</v>
      </c>
      <c r="Y223" s="37">
        <v>71386.51289544349</v>
      </c>
      <c r="Z223" s="42">
        <v>73325.79454032777</v>
      </c>
      <c r="AA223" s="41">
        <v>5108</v>
      </c>
      <c r="AB223" s="37">
        <v>1174</v>
      </c>
      <c r="AC223" s="37">
        <v>6373</v>
      </c>
      <c r="AD223" s="37">
        <v>7273</v>
      </c>
      <c r="AE223" s="37">
        <v>4174</v>
      </c>
      <c r="AF223" s="37">
        <v>3323</v>
      </c>
      <c r="AG223" s="37">
        <v>3062</v>
      </c>
      <c r="AH223" s="37">
        <v>11600</v>
      </c>
      <c r="AI223" s="37">
        <v>479202</v>
      </c>
      <c r="AJ223" s="37">
        <v>88395</v>
      </c>
      <c r="AK223" s="37">
        <v>408612</v>
      </c>
      <c r="AL223" s="42">
        <v>8176</v>
      </c>
    </row>
    <row r="224" spans="1:38" ht="14.25">
      <c r="A224" s="6">
        <v>683</v>
      </c>
      <c r="B224" s="11" t="s">
        <v>222</v>
      </c>
      <c r="C224" s="41">
        <v>785857.7570041049</v>
      </c>
      <c r="D224" s="37">
        <v>794773.388331474</v>
      </c>
      <c r="E224" s="37">
        <v>716093.1035065714</v>
      </c>
      <c r="F224" s="37">
        <v>746444.3616619839</v>
      </c>
      <c r="G224" s="37">
        <v>802330.4585532133</v>
      </c>
      <c r="H224" s="37">
        <v>703274.2491902764</v>
      </c>
      <c r="I224" s="37">
        <v>801890.8135612006</v>
      </c>
      <c r="J224" s="37">
        <v>298068.22726751113</v>
      </c>
      <c r="K224" s="37">
        <v>675948.5691461738</v>
      </c>
      <c r="L224" s="37">
        <v>698763.9581688341</v>
      </c>
      <c r="M224" s="37">
        <v>681196.1655404357</v>
      </c>
      <c r="N224" s="42">
        <v>649094.9480682216</v>
      </c>
      <c r="O224" s="41">
        <v>54331.26764526421</v>
      </c>
      <c r="P224" s="37">
        <v>118524.87004015663</v>
      </c>
      <c r="Q224" s="37">
        <v>35237.78068127707</v>
      </c>
      <c r="R224" s="37">
        <v>33058.54854042259</v>
      </c>
      <c r="S224" s="37">
        <v>52652.154534810456</v>
      </c>
      <c r="T224" s="37">
        <v>11524.95575374261</v>
      </c>
      <c r="U224" s="37">
        <v>36273.47522149819</v>
      </c>
      <c r="V224" s="37">
        <v>37116.83993914951</v>
      </c>
      <c r="W224" s="37">
        <v>32391.18871748536</v>
      </c>
      <c r="X224" s="37">
        <v>36395.79947964604</v>
      </c>
      <c r="Y224" s="37">
        <v>37519.927692376026</v>
      </c>
      <c r="Z224" s="42">
        <v>38539.191754171305</v>
      </c>
      <c r="AA224" s="41">
        <v>3713</v>
      </c>
      <c r="AB224" s="37">
        <v>875</v>
      </c>
      <c r="AC224" s="37">
        <v>4451</v>
      </c>
      <c r="AD224" s="37">
        <v>1147</v>
      </c>
      <c r="AE224" s="37">
        <v>3029</v>
      </c>
      <c r="AF224" s="37">
        <v>2386</v>
      </c>
      <c r="AG224" s="37">
        <v>2251</v>
      </c>
      <c r="AH224" s="37">
        <v>8380</v>
      </c>
      <c r="AI224" s="37">
        <v>352638</v>
      </c>
      <c r="AJ224" s="37">
        <v>64994</v>
      </c>
      <c r="AK224" s="37">
        <v>300393</v>
      </c>
      <c r="AL224" s="42">
        <v>6029</v>
      </c>
    </row>
    <row r="225" spans="1:38" ht="14.25">
      <c r="A225" s="6">
        <v>684</v>
      </c>
      <c r="B225" s="11" t="s">
        <v>223</v>
      </c>
      <c r="C225" s="41">
        <v>13670975.946033206</v>
      </c>
      <c r="D225" s="37">
        <v>13826074.474149568</v>
      </c>
      <c r="E225" s="37">
        <v>12457332.77543695</v>
      </c>
      <c r="F225" s="37">
        <v>12985330.77059108</v>
      </c>
      <c r="G225" s="37">
        <v>13957539.137192072</v>
      </c>
      <c r="H225" s="37">
        <v>12234332.814627431</v>
      </c>
      <c r="I225" s="37">
        <v>13949890.964151809</v>
      </c>
      <c r="J225" s="37">
        <v>5185268.61754909</v>
      </c>
      <c r="K225" s="37">
        <v>11758968.524763998</v>
      </c>
      <c r="L225" s="37">
        <v>12155870.676264364</v>
      </c>
      <c r="M225" s="37">
        <v>11850257.009786958</v>
      </c>
      <c r="N225" s="42">
        <v>11291816.289453484</v>
      </c>
      <c r="O225" s="41">
        <v>2064168.8295915716</v>
      </c>
      <c r="P225" s="37">
        <v>4503030.259953978</v>
      </c>
      <c r="Q225" s="37">
        <v>1338763.692781541</v>
      </c>
      <c r="R225" s="37">
        <v>1255969.691232269</v>
      </c>
      <c r="S225" s="37">
        <v>2000375.4911665053</v>
      </c>
      <c r="T225" s="37">
        <v>437859.36644478684</v>
      </c>
      <c r="U225" s="37">
        <v>1378112.0915868275</v>
      </c>
      <c r="V225" s="37">
        <v>1410153.4415792364</v>
      </c>
      <c r="W225" s="37">
        <v>1230615.1687936808</v>
      </c>
      <c r="X225" s="37">
        <v>1382759.469270343</v>
      </c>
      <c r="Y225" s="37">
        <v>1425467.6650800165</v>
      </c>
      <c r="Z225" s="42">
        <v>1464191.8325192442</v>
      </c>
      <c r="AA225" s="41">
        <v>34584</v>
      </c>
      <c r="AB225" s="37">
        <v>8290</v>
      </c>
      <c r="AC225" s="37">
        <v>44774</v>
      </c>
      <c r="AD225" s="37">
        <v>93632</v>
      </c>
      <c r="AE225" s="37">
        <v>28368</v>
      </c>
      <c r="AF225" s="37">
        <v>22434</v>
      </c>
      <c r="AG225" s="37">
        <v>21269</v>
      </c>
      <c r="AH225" s="37">
        <v>78466</v>
      </c>
      <c r="AI225" s="37">
        <v>3259854</v>
      </c>
      <c r="AJ225" s="37">
        <v>601307</v>
      </c>
      <c r="AK225" s="37">
        <v>2778946</v>
      </c>
      <c r="AL225" s="42">
        <v>55860</v>
      </c>
    </row>
    <row r="226" spans="1:38" ht="14.25">
      <c r="A226" s="6">
        <v>686</v>
      </c>
      <c r="B226" s="11" t="s">
        <v>224</v>
      </c>
      <c r="C226" s="41">
        <v>824048.3208133035</v>
      </c>
      <c r="D226" s="37">
        <v>833397.2277354891</v>
      </c>
      <c r="E226" s="37">
        <v>750893.2936415551</v>
      </c>
      <c r="F226" s="37">
        <v>782719.540942195</v>
      </c>
      <c r="G226" s="37">
        <v>841321.5511527867</v>
      </c>
      <c r="H226" s="37">
        <v>737451.4776386649</v>
      </c>
      <c r="I226" s="37">
        <v>840860.5406019674</v>
      </c>
      <c r="J226" s="37">
        <v>312553.5378106698</v>
      </c>
      <c r="K226" s="37">
        <v>708797.8433712274</v>
      </c>
      <c r="L226" s="37">
        <v>732721.998659202</v>
      </c>
      <c r="M226" s="37">
        <v>714300.4587726237</v>
      </c>
      <c r="N226" s="42">
        <v>680639.2088603161</v>
      </c>
      <c r="O226" s="41">
        <v>67994.97449811483</v>
      </c>
      <c r="P226" s="37">
        <v>148332.55075864765</v>
      </c>
      <c r="Q226" s="37">
        <v>44099.68886493382</v>
      </c>
      <c r="R226" s="37">
        <v>41372.40418587318</v>
      </c>
      <c r="S226" s="37">
        <v>65893.58319853772</v>
      </c>
      <c r="T226" s="37">
        <v>14423.35337515241</v>
      </c>
      <c r="U226" s="37">
        <v>45395.849011793754</v>
      </c>
      <c r="V226" s="37">
        <v>46451.310534313736</v>
      </c>
      <c r="W226" s="37">
        <v>40537.2108228551</v>
      </c>
      <c r="X226" s="37">
        <v>45548.936454324445</v>
      </c>
      <c r="Y226" s="37">
        <v>46955.77035439542</v>
      </c>
      <c r="Z226" s="42">
        <v>48231.367941057935</v>
      </c>
      <c r="AA226" s="41">
        <v>5493</v>
      </c>
      <c r="AB226" s="37">
        <v>1312</v>
      </c>
      <c r="AC226" s="37">
        <v>5792</v>
      </c>
      <c r="AD226" s="37">
        <v>5214</v>
      </c>
      <c r="AE226" s="37">
        <v>4490</v>
      </c>
      <c r="AF226" s="37">
        <v>3440</v>
      </c>
      <c r="AG226" s="37">
        <v>3400</v>
      </c>
      <c r="AH226" s="37">
        <v>12293</v>
      </c>
      <c r="AI226" s="37">
        <v>520845</v>
      </c>
      <c r="AJ226" s="37">
        <v>96014</v>
      </c>
      <c r="AK226" s="37">
        <v>443664</v>
      </c>
      <c r="AL226" s="42">
        <v>8937</v>
      </c>
    </row>
    <row r="227" spans="1:38" ht="14.25">
      <c r="A227" s="6">
        <v>687</v>
      </c>
      <c r="B227" s="11" t="s">
        <v>225</v>
      </c>
      <c r="C227" s="41">
        <v>359180.4233835922</v>
      </c>
      <c r="D227" s="37">
        <v>363255.35959991784</v>
      </c>
      <c r="E227" s="37">
        <v>327294.12136885896</v>
      </c>
      <c r="F227" s="37">
        <v>341166.32363106665</v>
      </c>
      <c r="G227" s="37">
        <v>366709.35831354215</v>
      </c>
      <c r="H227" s="37">
        <v>321435.19654489064</v>
      </c>
      <c r="I227" s="37">
        <v>366508.41625632864</v>
      </c>
      <c r="J227" s="37">
        <v>136233.6518446839</v>
      </c>
      <c r="K227" s="37">
        <v>308945.85068044043</v>
      </c>
      <c r="L227" s="37">
        <v>319373.74429831526</v>
      </c>
      <c r="M227" s="37">
        <v>311344.29222770303</v>
      </c>
      <c r="N227" s="42">
        <v>296672.2618506606</v>
      </c>
      <c r="O227" s="41">
        <v>124783.34546044806</v>
      </c>
      <c r="P227" s="37">
        <v>272217.6463917779</v>
      </c>
      <c r="Q227" s="37">
        <v>80931.0798474361</v>
      </c>
      <c r="R227" s="37">
        <v>75926.0083875498</v>
      </c>
      <c r="S227" s="37">
        <v>120926.9040334426</v>
      </c>
      <c r="T227" s="37">
        <v>26469.51925777489</v>
      </c>
      <c r="U227" s="37">
        <v>83309.77328134823</v>
      </c>
      <c r="V227" s="37">
        <v>85246.74025217153</v>
      </c>
      <c r="W227" s="37">
        <v>74393.27420075121</v>
      </c>
      <c r="X227" s="37">
        <v>83590.71703297054</v>
      </c>
      <c r="Y227" s="37">
        <v>86172.51725944011</v>
      </c>
      <c r="Z227" s="42">
        <v>88513.474594889</v>
      </c>
      <c r="AA227" s="41">
        <v>1645</v>
      </c>
      <c r="AB227" s="37">
        <v>403</v>
      </c>
      <c r="AC227" s="37">
        <v>1717</v>
      </c>
      <c r="AD227" s="37">
        <v>2973</v>
      </c>
      <c r="AE227" s="37">
        <v>1352</v>
      </c>
      <c r="AF227" s="37">
        <v>1055</v>
      </c>
      <c r="AG227" s="37">
        <v>1031</v>
      </c>
      <c r="AH227" s="37">
        <v>3717</v>
      </c>
      <c r="AI227" s="37">
        <v>156468</v>
      </c>
      <c r="AJ227" s="37">
        <v>28849</v>
      </c>
      <c r="AK227" s="37">
        <v>133301</v>
      </c>
      <c r="AL227" s="42">
        <v>2689</v>
      </c>
    </row>
    <row r="228" spans="1:38" ht="14.25">
      <c r="A228" s="6">
        <v>689</v>
      </c>
      <c r="B228" s="11" t="s">
        <v>226</v>
      </c>
      <c r="C228" s="41">
        <v>992164.6372521068</v>
      </c>
      <c r="D228" s="37">
        <v>1003420.8398446918</v>
      </c>
      <c r="E228" s="37">
        <v>904085.0560384829</v>
      </c>
      <c r="F228" s="37">
        <v>942404.2617338116</v>
      </c>
      <c r="G228" s="37">
        <v>1012961.825816281</v>
      </c>
      <c r="H228" s="37">
        <v>887900.9389646752</v>
      </c>
      <c r="I228" s="37">
        <v>1012406.7632618527</v>
      </c>
      <c r="J228" s="37">
        <v>376318.4265186352</v>
      </c>
      <c r="K228" s="37">
        <v>853401.5996287875</v>
      </c>
      <c r="L228" s="37">
        <v>882206.5862458698</v>
      </c>
      <c r="M228" s="37">
        <v>860026.8184124092</v>
      </c>
      <c r="N228" s="42">
        <v>819498.2462823972</v>
      </c>
      <c r="O228" s="41">
        <v>110007.93374081138</v>
      </c>
      <c r="P228" s="37">
        <v>239984.75675456377</v>
      </c>
      <c r="Q228" s="37">
        <v>71348.1501603996</v>
      </c>
      <c r="R228" s="37">
        <v>66935.7218231443</v>
      </c>
      <c r="S228" s="37">
        <v>106608.12784995389</v>
      </c>
      <c r="T228" s="37">
        <v>23335.30255913348</v>
      </c>
      <c r="U228" s="37">
        <v>73445.18601644218</v>
      </c>
      <c r="V228" s="37">
        <v>75152.79958777418</v>
      </c>
      <c r="W228" s="37">
        <v>65584.47642864524</v>
      </c>
      <c r="X228" s="37">
        <v>73692.86363318919</v>
      </c>
      <c r="Y228" s="37">
        <v>75968.95670632689</v>
      </c>
      <c r="Z228" s="42">
        <v>78032.7247396159</v>
      </c>
      <c r="AA228" s="41">
        <v>3571</v>
      </c>
      <c r="AB228" s="37">
        <v>886</v>
      </c>
      <c r="AC228" s="37">
        <v>6274</v>
      </c>
      <c r="AD228" s="37">
        <v>6113</v>
      </c>
      <c r="AE228" s="37">
        <v>2939</v>
      </c>
      <c r="AF228" s="37">
        <v>2291</v>
      </c>
      <c r="AG228" s="37">
        <v>2255</v>
      </c>
      <c r="AH228" s="37">
        <v>8071</v>
      </c>
      <c r="AI228" s="37">
        <v>340152</v>
      </c>
      <c r="AJ228" s="37">
        <v>62718</v>
      </c>
      <c r="AK228" s="37">
        <v>289774</v>
      </c>
      <c r="AL228" s="42">
        <v>5854</v>
      </c>
    </row>
    <row r="229" spans="1:38" ht="14.25">
      <c r="A229" s="6">
        <v>691</v>
      </c>
      <c r="B229" s="11" t="s">
        <v>227</v>
      </c>
      <c r="C229" s="41">
        <v>642537.5697319316</v>
      </c>
      <c r="D229" s="37">
        <v>649827.2198431077</v>
      </c>
      <c r="E229" s="37">
        <v>585496.1897722994</v>
      </c>
      <c r="F229" s="37">
        <v>610312.1612120053</v>
      </c>
      <c r="G229" s="37">
        <v>656006.075356453</v>
      </c>
      <c r="H229" s="37">
        <v>575015.1638795984</v>
      </c>
      <c r="I229" s="37">
        <v>655646.6102723524</v>
      </c>
      <c r="J229" s="37">
        <v>243708.26992011387</v>
      </c>
      <c r="K229" s="37">
        <v>552672.9831346442</v>
      </c>
      <c r="L229" s="37">
        <v>571327.433618146</v>
      </c>
      <c r="M229" s="37">
        <v>556963.553284333</v>
      </c>
      <c r="N229" s="42">
        <v>530716.7699750159</v>
      </c>
      <c r="O229" s="41">
        <v>35742.35437148571</v>
      </c>
      <c r="P229" s="37">
        <v>77972.7418559289</v>
      </c>
      <c r="Q229" s="37">
        <v>23181.517732996996</v>
      </c>
      <c r="R229" s="37">
        <v>21747.888612750587</v>
      </c>
      <c r="S229" s="37">
        <v>34637.73343358501</v>
      </c>
      <c r="T229" s="37">
        <v>7581.804557837652</v>
      </c>
      <c r="U229" s="37">
        <v>23862.859488519665</v>
      </c>
      <c r="V229" s="37">
        <v>24417.67519426602</v>
      </c>
      <c r="W229" s="37">
        <v>21308.859443756155</v>
      </c>
      <c r="X229" s="37">
        <v>23943.331694901743</v>
      </c>
      <c r="Y229" s="37">
        <v>24682.850404472698</v>
      </c>
      <c r="Z229" s="42">
        <v>25353.38320949887</v>
      </c>
      <c r="AA229" s="41">
        <v>3296</v>
      </c>
      <c r="AB229" s="37">
        <v>797</v>
      </c>
      <c r="AC229" s="37">
        <v>3167</v>
      </c>
      <c r="AD229" s="37">
        <v>8221</v>
      </c>
      <c r="AE229" s="37">
        <v>2698</v>
      </c>
      <c r="AF229" s="37">
        <v>2042</v>
      </c>
      <c r="AG229" s="37">
        <v>2063</v>
      </c>
      <c r="AH229" s="37">
        <v>7352</v>
      </c>
      <c r="AI229" s="37">
        <v>318782</v>
      </c>
      <c r="AJ229" s="37">
        <v>58702</v>
      </c>
      <c r="AK229" s="37">
        <v>271211</v>
      </c>
      <c r="AL229" s="42">
        <v>5478</v>
      </c>
    </row>
    <row r="230" spans="1:38" ht="14.25">
      <c r="A230" s="6">
        <v>694</v>
      </c>
      <c r="B230" s="11" t="s">
        <v>228</v>
      </c>
      <c r="C230" s="41">
        <v>9730023.09797658</v>
      </c>
      <c r="D230" s="37">
        <v>9840411.139546668</v>
      </c>
      <c r="E230" s="37">
        <v>8866238.67401016</v>
      </c>
      <c r="F230" s="37">
        <v>9242029.891024604</v>
      </c>
      <c r="G230" s="37">
        <v>9933978.285961144</v>
      </c>
      <c r="H230" s="37">
        <v>8707523.248126166</v>
      </c>
      <c r="I230" s="37">
        <v>9928534.863294551</v>
      </c>
      <c r="J230" s="37">
        <v>3690503.4152009613</v>
      </c>
      <c r="K230" s="37">
        <v>8369192.938821034</v>
      </c>
      <c r="L230" s="37">
        <v>8651679.50868847</v>
      </c>
      <c r="M230" s="37">
        <v>8434165.554628352</v>
      </c>
      <c r="N230" s="42">
        <v>8036707.382721318</v>
      </c>
      <c r="O230" s="41">
        <v>724681.8307639732</v>
      </c>
      <c r="P230" s="37">
        <v>1580909.5486703513</v>
      </c>
      <c r="Q230" s="37">
        <v>470008.901373261</v>
      </c>
      <c r="R230" s="37">
        <v>440941.8465089195</v>
      </c>
      <c r="S230" s="37">
        <v>702285.4683067559</v>
      </c>
      <c r="T230" s="37">
        <v>153722.2744300165</v>
      </c>
      <c r="U230" s="37">
        <v>483823.212138475</v>
      </c>
      <c r="V230" s="37">
        <v>495072.1874353466</v>
      </c>
      <c r="W230" s="37">
        <v>432040.46137242473</v>
      </c>
      <c r="X230" s="37">
        <v>485454.79872173327</v>
      </c>
      <c r="Y230" s="37">
        <v>500448.6563385564</v>
      </c>
      <c r="Z230" s="42">
        <v>514043.81394018664</v>
      </c>
      <c r="AA230" s="41">
        <v>47313</v>
      </c>
      <c r="AB230" s="37">
        <v>11469</v>
      </c>
      <c r="AC230" s="37">
        <v>62722</v>
      </c>
      <c r="AD230" s="37">
        <v>132381</v>
      </c>
      <c r="AE230" s="37">
        <v>38771</v>
      </c>
      <c r="AF230" s="37">
        <v>30149</v>
      </c>
      <c r="AG230" s="37">
        <v>29329</v>
      </c>
      <c r="AH230" s="37">
        <v>106638</v>
      </c>
      <c r="AI230" s="37">
        <v>4525886</v>
      </c>
      <c r="AJ230" s="37">
        <v>834083</v>
      </c>
      <c r="AK230" s="37">
        <v>3854134</v>
      </c>
      <c r="AL230" s="42">
        <v>77672</v>
      </c>
    </row>
    <row r="231" spans="1:38" ht="14.25">
      <c r="A231" s="6">
        <v>697</v>
      </c>
      <c r="B231" s="11" t="s">
        <v>229</v>
      </c>
      <c r="C231" s="41">
        <v>332756.83804691193</v>
      </c>
      <c r="D231" s="37">
        <v>336531.9961633086</v>
      </c>
      <c r="E231" s="37">
        <v>303216.2942291884</v>
      </c>
      <c r="F231" s="37">
        <v>316067.9694904251</v>
      </c>
      <c r="G231" s="37">
        <v>339731.8968698576</v>
      </c>
      <c r="H231" s="37">
        <v>297788.3889986849</v>
      </c>
      <c r="I231" s="37">
        <v>339545.7373822132</v>
      </c>
      <c r="J231" s="37">
        <v>126211.44213922578</v>
      </c>
      <c r="K231" s="37">
        <v>286217.8384659506</v>
      </c>
      <c r="L231" s="37">
        <v>295878.59022710053</v>
      </c>
      <c r="M231" s="37">
        <v>288439.8354723273</v>
      </c>
      <c r="N231" s="42">
        <v>274847.17251480627</v>
      </c>
      <c r="O231" s="41">
        <v>45165.43587371439</v>
      </c>
      <c r="P231" s="37">
        <v>98529.40395558103</v>
      </c>
      <c r="Q231" s="37">
        <v>29293.071792168226</v>
      </c>
      <c r="R231" s="37">
        <v>27481.482006442337</v>
      </c>
      <c r="S231" s="37">
        <v>43769.5936855647</v>
      </c>
      <c r="T231" s="37">
        <v>9580.664552899118</v>
      </c>
      <c r="U231" s="37">
        <v>30154.041862782633</v>
      </c>
      <c r="V231" s="37">
        <v>30855.12867198308</v>
      </c>
      <c r="W231" s="37">
        <v>26926.707590274407</v>
      </c>
      <c r="X231" s="37">
        <v>30255.72968779803</v>
      </c>
      <c r="Y231" s="37">
        <v>31190.214431231307</v>
      </c>
      <c r="Z231" s="42">
        <v>32037.525889560748</v>
      </c>
      <c r="AA231" s="41">
        <v>3824</v>
      </c>
      <c r="AB231" s="37">
        <v>887</v>
      </c>
      <c r="AC231" s="37">
        <v>5460</v>
      </c>
      <c r="AD231" s="37">
        <v>10724</v>
      </c>
      <c r="AE231" s="37">
        <v>3127</v>
      </c>
      <c r="AF231" s="37">
        <v>2485</v>
      </c>
      <c r="AG231" s="37">
        <v>2304</v>
      </c>
      <c r="AH231" s="37">
        <v>8682</v>
      </c>
      <c r="AI231" s="37">
        <v>394892</v>
      </c>
      <c r="AJ231" s="37">
        <v>72449</v>
      </c>
      <c r="AK231" s="37">
        <v>334818</v>
      </c>
      <c r="AL231" s="42">
        <v>6735</v>
      </c>
    </row>
    <row r="232" spans="1:38" ht="14.25">
      <c r="A232" s="6">
        <v>698</v>
      </c>
      <c r="B232" s="11" t="s">
        <v>230</v>
      </c>
      <c r="C232" s="41">
        <v>19603346.345759194</v>
      </c>
      <c r="D232" s="37">
        <v>19825748.182788596</v>
      </c>
      <c r="E232" s="37">
        <v>17863056.003117852</v>
      </c>
      <c r="F232" s="37">
        <v>18620172.949979004</v>
      </c>
      <c r="G232" s="37">
        <v>20014260.497638986</v>
      </c>
      <c r="H232" s="37">
        <v>17543287.649775952</v>
      </c>
      <c r="I232" s="37">
        <v>20003293.48360777</v>
      </c>
      <c r="J232" s="37">
        <v>7435359.187732703</v>
      </c>
      <c r="K232" s="37">
        <v>16861644.228605084</v>
      </c>
      <c r="L232" s="37">
        <v>17430777.72514205</v>
      </c>
      <c r="M232" s="37">
        <v>16992546.352663316</v>
      </c>
      <c r="N232" s="42">
        <v>16191776.393189512</v>
      </c>
      <c r="O232" s="41">
        <v>1044154.4497087813</v>
      </c>
      <c r="P232" s="37">
        <v>2277846.179875981</v>
      </c>
      <c r="Q232" s="37">
        <v>677210.1423520662</v>
      </c>
      <c r="R232" s="37">
        <v>635329.011367265</v>
      </c>
      <c r="S232" s="37">
        <v>1011884.7548934154</v>
      </c>
      <c r="T232" s="37">
        <v>221490.02507244278</v>
      </c>
      <c r="U232" s="37">
        <v>697114.4278506439</v>
      </c>
      <c r="V232" s="37">
        <v>713322.4616556452</v>
      </c>
      <c r="W232" s="37">
        <v>622503.4919402853</v>
      </c>
      <c r="X232" s="37">
        <v>699465.2918004111</v>
      </c>
      <c r="Y232" s="37">
        <v>721069.121901134</v>
      </c>
      <c r="Z232" s="42">
        <v>740657.6415819287</v>
      </c>
      <c r="AA232" s="41">
        <v>123557</v>
      </c>
      <c r="AB232" s="37">
        <v>28233</v>
      </c>
      <c r="AC232" s="37">
        <v>107655</v>
      </c>
      <c r="AD232" s="37">
        <v>292468</v>
      </c>
      <c r="AE232" s="37">
        <v>100886</v>
      </c>
      <c r="AF232" s="37">
        <v>81006</v>
      </c>
      <c r="AG232" s="37">
        <v>73493</v>
      </c>
      <c r="AH232" s="37">
        <v>281392</v>
      </c>
      <c r="AI232" s="37">
        <v>14303785</v>
      </c>
      <c r="AJ232" s="37">
        <v>2608637</v>
      </c>
      <c r="AK232" s="37">
        <v>12054182</v>
      </c>
      <c r="AL232" s="42">
        <v>243182</v>
      </c>
    </row>
    <row r="233" spans="1:38" ht="14.25">
      <c r="A233" s="6">
        <v>700</v>
      </c>
      <c r="B233" s="11" t="s">
        <v>231</v>
      </c>
      <c r="C233" s="41">
        <v>1658449.1443203464</v>
      </c>
      <c r="D233" s="37">
        <v>1677264.408296768</v>
      </c>
      <c r="E233" s="37">
        <v>1511220.0448229094</v>
      </c>
      <c r="F233" s="37">
        <v>1575272.3719371494</v>
      </c>
      <c r="G233" s="37">
        <v>1693212.6082491253</v>
      </c>
      <c r="H233" s="37">
        <v>1484167.543549558</v>
      </c>
      <c r="I233" s="37">
        <v>1692284.7954810897</v>
      </c>
      <c r="J233" s="37">
        <v>629033.6795114237</v>
      </c>
      <c r="K233" s="37">
        <v>1426500.29997627</v>
      </c>
      <c r="L233" s="37">
        <v>1474649.1692401122</v>
      </c>
      <c r="M233" s="37">
        <v>1437574.6600271014</v>
      </c>
      <c r="N233" s="42">
        <v>1369829.2745881476</v>
      </c>
      <c r="O233" s="41">
        <v>181671.02581861013</v>
      </c>
      <c r="P233" s="37">
        <v>396319.3876830075</v>
      </c>
      <c r="Q233" s="37">
        <v>117826.88019974464</v>
      </c>
      <c r="R233" s="37">
        <v>110540.03865003477</v>
      </c>
      <c r="S233" s="37">
        <v>176056.4650976401</v>
      </c>
      <c r="T233" s="37">
        <v>38536.75102828224</v>
      </c>
      <c r="U233" s="37">
        <v>121290.00001475056</v>
      </c>
      <c r="V233" s="37">
        <v>124110.01397789417</v>
      </c>
      <c r="W233" s="37">
        <v>108308.54380594748</v>
      </c>
      <c r="X233" s="37">
        <v>121699.02366583333</v>
      </c>
      <c r="Y233" s="37">
        <v>125457.8449562123</v>
      </c>
      <c r="Z233" s="42">
        <v>128866.02510204277</v>
      </c>
      <c r="AA233" s="41">
        <v>8796</v>
      </c>
      <c r="AB233" s="37">
        <v>2072</v>
      </c>
      <c r="AC233" s="37">
        <v>17151</v>
      </c>
      <c r="AD233" s="37">
        <v>16509</v>
      </c>
      <c r="AE233" s="37">
        <v>7185</v>
      </c>
      <c r="AF233" s="37">
        <v>5637</v>
      </c>
      <c r="AG233" s="37">
        <v>5356</v>
      </c>
      <c r="AH233" s="37">
        <v>19842</v>
      </c>
      <c r="AI233" s="37">
        <v>830537</v>
      </c>
      <c r="AJ233" s="37">
        <v>153135</v>
      </c>
      <c r="AK233" s="37">
        <v>707754</v>
      </c>
      <c r="AL233" s="42">
        <v>14209</v>
      </c>
    </row>
    <row r="234" spans="1:38" ht="14.25">
      <c r="A234" s="6">
        <v>702</v>
      </c>
      <c r="B234" s="11" t="s">
        <v>232</v>
      </c>
      <c r="C234" s="41">
        <v>1229162.706834149</v>
      </c>
      <c r="D234" s="37">
        <v>1243107.6751669196</v>
      </c>
      <c r="E234" s="37">
        <v>1120043.5824505147</v>
      </c>
      <c r="F234" s="37">
        <v>1167516.0853273096</v>
      </c>
      <c r="G234" s="37">
        <v>1254927.7135984297</v>
      </c>
      <c r="H234" s="37">
        <v>1099993.5701811218</v>
      </c>
      <c r="I234" s="37">
        <v>1254240.0634179588</v>
      </c>
      <c r="J234" s="37">
        <v>466209.4962911673</v>
      </c>
      <c r="K234" s="37">
        <v>1057253.3839963623</v>
      </c>
      <c r="L234" s="37">
        <v>1092939.0091347815</v>
      </c>
      <c r="M234" s="37">
        <v>1065461.1668054725</v>
      </c>
      <c r="N234" s="42">
        <v>1015251.5467958143</v>
      </c>
      <c r="O234" s="41">
        <v>148681.3162054897</v>
      </c>
      <c r="P234" s="37">
        <v>324351.60165439587</v>
      </c>
      <c r="Q234" s="37">
        <v>96430.65289880693</v>
      </c>
      <c r="R234" s="37">
        <v>90467.03163498771</v>
      </c>
      <c r="S234" s="37">
        <v>144086.30566846023</v>
      </c>
      <c r="T234" s="37">
        <v>31538.847977272337</v>
      </c>
      <c r="U234" s="37">
        <v>99264.90348968816</v>
      </c>
      <c r="V234" s="37">
        <v>101572.83006118605</v>
      </c>
      <c r="W234" s="37">
        <v>88640.7547753198</v>
      </c>
      <c r="X234" s="37">
        <v>99599.65238279388</v>
      </c>
      <c r="Y234" s="37">
        <v>102675.9079073967</v>
      </c>
      <c r="Z234" s="42">
        <v>105465.19534420261</v>
      </c>
      <c r="AA234" s="41">
        <v>8012</v>
      </c>
      <c r="AB234" s="37">
        <v>1847</v>
      </c>
      <c r="AC234" s="37">
        <v>12359</v>
      </c>
      <c r="AD234" s="37">
        <v>17528</v>
      </c>
      <c r="AE234" s="37">
        <v>6548</v>
      </c>
      <c r="AF234" s="37">
        <v>5217</v>
      </c>
      <c r="AG234" s="37">
        <v>4811</v>
      </c>
      <c r="AH234" s="37">
        <v>18199</v>
      </c>
      <c r="AI234" s="37">
        <v>761684</v>
      </c>
      <c r="AJ234" s="37">
        <v>140392</v>
      </c>
      <c r="AK234" s="37">
        <v>648950</v>
      </c>
      <c r="AL234" s="42">
        <v>12996</v>
      </c>
    </row>
    <row r="235" spans="1:38" ht="14.25">
      <c r="A235" s="6">
        <v>704</v>
      </c>
      <c r="B235" s="11" t="s">
        <v>233</v>
      </c>
      <c r="C235" s="41">
        <v>2017782.9060598451</v>
      </c>
      <c r="D235" s="37">
        <v>2040674.845890889</v>
      </c>
      <c r="E235" s="37">
        <v>1838653.8919095448</v>
      </c>
      <c r="F235" s="37">
        <v>1916584.3434926309</v>
      </c>
      <c r="G235" s="37">
        <v>2060078.5191096286</v>
      </c>
      <c r="H235" s="37">
        <v>1805739.9645681668</v>
      </c>
      <c r="I235" s="37">
        <v>2058949.6784998472</v>
      </c>
      <c r="J235" s="37">
        <v>765325.4911076782</v>
      </c>
      <c r="K235" s="37">
        <v>1735578.0432814844</v>
      </c>
      <c r="L235" s="37">
        <v>1794159.2579538862</v>
      </c>
      <c r="M235" s="37">
        <v>1749051.868802542</v>
      </c>
      <c r="N235" s="42">
        <v>1666628.1893238588</v>
      </c>
      <c r="O235" s="41">
        <v>99667.61530051474</v>
      </c>
      <c r="P235" s="37">
        <v>217427.12185246657</v>
      </c>
      <c r="Q235" s="37">
        <v>64641.701200792115</v>
      </c>
      <c r="R235" s="37">
        <v>60644.023986939486</v>
      </c>
      <c r="S235" s="37">
        <v>96587.37795668124</v>
      </c>
      <c r="T235" s="37">
        <v>21141.874765728862</v>
      </c>
      <c r="U235" s="37">
        <v>66541.62383240771</v>
      </c>
      <c r="V235" s="37">
        <v>68088.72836134513</v>
      </c>
      <c r="W235" s="37">
        <v>59419.79041054279</v>
      </c>
      <c r="X235" s="37">
        <v>66766.02071529663</v>
      </c>
      <c r="Y235" s="37">
        <v>68828.16988115718</v>
      </c>
      <c r="Z235" s="42">
        <v>70697.9517361275</v>
      </c>
      <c r="AA235" s="41">
        <v>5269</v>
      </c>
      <c r="AB235" s="37">
        <v>1269</v>
      </c>
      <c r="AC235" s="37">
        <v>8171</v>
      </c>
      <c r="AD235" s="37">
        <v>12010</v>
      </c>
      <c r="AE235" s="37">
        <v>4297</v>
      </c>
      <c r="AF235" s="37">
        <v>3391</v>
      </c>
      <c r="AG235" s="37">
        <v>3208</v>
      </c>
      <c r="AH235" s="37">
        <v>11887</v>
      </c>
      <c r="AI235" s="37">
        <v>538149</v>
      </c>
      <c r="AJ235" s="37">
        <v>98777</v>
      </c>
      <c r="AK235" s="37">
        <v>456441</v>
      </c>
      <c r="AL235" s="42">
        <v>9200</v>
      </c>
    </row>
    <row r="236" spans="1:38" ht="14.25">
      <c r="A236" s="6">
        <v>707</v>
      </c>
      <c r="B236" s="11" t="s">
        <v>234</v>
      </c>
      <c r="C236" s="41">
        <v>470474.8131896729</v>
      </c>
      <c r="D236" s="37">
        <v>475812.3948904667</v>
      </c>
      <c r="E236" s="37">
        <v>428708.3331505595</v>
      </c>
      <c r="F236" s="37">
        <v>446878.9274896374</v>
      </c>
      <c r="G236" s="37">
        <v>480336.6375656147</v>
      </c>
      <c r="H236" s="37">
        <v>421033.98237141076</v>
      </c>
      <c r="I236" s="37">
        <v>480073.4323053199</v>
      </c>
      <c r="J236" s="37">
        <v>178446.53474703408</v>
      </c>
      <c r="K236" s="37">
        <v>404674.73147715157</v>
      </c>
      <c r="L236" s="37">
        <v>418333.775741354</v>
      </c>
      <c r="M236" s="37">
        <v>407816.3457340333</v>
      </c>
      <c r="N236" s="42">
        <v>388598.09133774554</v>
      </c>
      <c r="O236" s="41">
        <v>50150.829807265814</v>
      </c>
      <c r="P236" s="37">
        <v>109405.15182016582</v>
      </c>
      <c r="Q236" s="37">
        <v>32526.462538492306</v>
      </c>
      <c r="R236" s="37">
        <v>30514.908143699115</v>
      </c>
      <c r="S236" s="37">
        <v>48600.91353475537</v>
      </c>
      <c r="T236" s="37">
        <v>10638.185332172987</v>
      </c>
      <c r="U236" s="37">
        <v>33482.46711688855</v>
      </c>
      <c r="V236" s="37">
        <v>34260.940402226486</v>
      </c>
      <c r="W236" s="37">
        <v>29898.89732063396</v>
      </c>
      <c r="X236" s="37">
        <v>33595.37931860132</v>
      </c>
      <c r="Y236" s="37">
        <v>34633.01317331373</v>
      </c>
      <c r="Z236" s="42">
        <v>35573.85149178453</v>
      </c>
      <c r="AA236" s="41">
        <v>3089</v>
      </c>
      <c r="AB236" s="37">
        <v>709</v>
      </c>
      <c r="AC236" s="37">
        <v>6318</v>
      </c>
      <c r="AD236" s="37">
        <v>2734</v>
      </c>
      <c r="AE236" s="37">
        <v>2526</v>
      </c>
      <c r="AF236" s="37">
        <v>2014</v>
      </c>
      <c r="AG236" s="37">
        <v>1857</v>
      </c>
      <c r="AH236" s="37">
        <v>7024</v>
      </c>
      <c r="AI236" s="37">
        <v>306593</v>
      </c>
      <c r="AJ236" s="37">
        <v>56374</v>
      </c>
      <c r="AK236" s="37">
        <v>260557</v>
      </c>
      <c r="AL236" s="42">
        <v>5229</v>
      </c>
    </row>
    <row r="237" spans="1:38" ht="14.25">
      <c r="A237" s="6">
        <v>729</v>
      </c>
      <c r="B237" s="11" t="s">
        <v>235</v>
      </c>
      <c r="C237" s="41">
        <v>2434338.5911739767</v>
      </c>
      <c r="D237" s="37">
        <v>2461956.395046823</v>
      </c>
      <c r="E237" s="37">
        <v>2218229.7765758163</v>
      </c>
      <c r="F237" s="37">
        <v>2312248.3675484043</v>
      </c>
      <c r="G237" s="37">
        <v>2485365.8066267557</v>
      </c>
      <c r="H237" s="37">
        <v>2178521.0233330447</v>
      </c>
      <c r="I237" s="37">
        <v>2484003.9255981166</v>
      </c>
      <c r="J237" s="37">
        <v>923321.0233952398</v>
      </c>
      <c r="K237" s="37">
        <v>2093874.7156920498</v>
      </c>
      <c r="L237" s="37">
        <v>2164549.5693478105</v>
      </c>
      <c r="M237" s="37">
        <v>2110130.108350076</v>
      </c>
      <c r="N237" s="42">
        <v>2010690.6973118884</v>
      </c>
      <c r="O237" s="41">
        <v>201664.27979641326</v>
      </c>
      <c r="P237" s="37">
        <v>439935.11638035765</v>
      </c>
      <c r="Q237" s="37">
        <v>130793.96028657023</v>
      </c>
      <c r="R237" s="37">
        <v>122705.18748148879</v>
      </c>
      <c r="S237" s="37">
        <v>195431.825616856</v>
      </c>
      <c r="T237" s="37">
        <v>42777.796331549784</v>
      </c>
      <c r="U237" s="37">
        <v>134638.20325374082</v>
      </c>
      <c r="V237" s="37">
        <v>137768.5653042144</v>
      </c>
      <c r="W237" s="37">
        <v>120228.11223751682</v>
      </c>
      <c r="X237" s="37">
        <v>135092.24076271412</v>
      </c>
      <c r="Y237" s="37">
        <v>139264.72773465727</v>
      </c>
      <c r="Z237" s="42">
        <v>143047.98481392086</v>
      </c>
      <c r="AA237" s="41">
        <v>10446</v>
      </c>
      <c r="AB237" s="37">
        <v>2429</v>
      </c>
      <c r="AC237" s="37">
        <v>2441</v>
      </c>
      <c r="AD237" s="37">
        <v>11311</v>
      </c>
      <c r="AE237" s="37">
        <v>8506</v>
      </c>
      <c r="AF237" s="37">
        <v>6799</v>
      </c>
      <c r="AG237" s="37">
        <v>6231</v>
      </c>
      <c r="AH237" s="37">
        <v>23675</v>
      </c>
      <c r="AI237" s="37">
        <v>1003083</v>
      </c>
      <c r="AJ237" s="37">
        <v>184741</v>
      </c>
      <c r="AK237" s="37">
        <v>853951</v>
      </c>
      <c r="AL237" s="42">
        <v>17104</v>
      </c>
    </row>
    <row r="238" spans="1:38" ht="14.25">
      <c r="A238" s="6">
        <v>732</v>
      </c>
      <c r="B238" s="11" t="s">
        <v>236</v>
      </c>
      <c r="C238" s="41">
        <v>866372.3410765968</v>
      </c>
      <c r="D238" s="37">
        <v>876201.418051946</v>
      </c>
      <c r="E238" s="37">
        <v>789459.9919442588</v>
      </c>
      <c r="F238" s="37">
        <v>822920.8700082104</v>
      </c>
      <c r="G238" s="37">
        <v>884532.7433602923</v>
      </c>
      <c r="H238" s="37">
        <v>775327.7896150906</v>
      </c>
      <c r="I238" s="37">
        <v>884048.0548049172</v>
      </c>
      <c r="J238" s="37">
        <v>328606.6283073615</v>
      </c>
      <c r="K238" s="37">
        <v>745202.4734490054</v>
      </c>
      <c r="L238" s="37">
        <v>770355.3994384251</v>
      </c>
      <c r="M238" s="37">
        <v>750987.7091772291</v>
      </c>
      <c r="N238" s="42">
        <v>715597.5807666676</v>
      </c>
      <c r="O238" s="41">
        <v>116447.79004838255</v>
      </c>
      <c r="P238" s="37">
        <v>254033.44667131169</v>
      </c>
      <c r="Q238" s="37">
        <v>75524.86559554758</v>
      </c>
      <c r="R238" s="37">
        <v>70854.13402966944</v>
      </c>
      <c r="S238" s="37">
        <v>112848.95977204444</v>
      </c>
      <c r="T238" s="37">
        <v>24701.349445611515</v>
      </c>
      <c r="U238" s="37">
        <v>77744.66177555514</v>
      </c>
      <c r="V238" s="37">
        <v>79552.23891909771</v>
      </c>
      <c r="W238" s="37">
        <v>69423.78682968294</v>
      </c>
      <c r="X238" s="37">
        <v>78006.83842167407</v>
      </c>
      <c r="Y238" s="37">
        <v>80416.1738150266</v>
      </c>
      <c r="Z238" s="42">
        <v>82600.75467639629</v>
      </c>
      <c r="AA238" s="41">
        <v>6211</v>
      </c>
      <c r="AB238" s="37">
        <v>1485</v>
      </c>
      <c r="AC238" s="37">
        <v>315</v>
      </c>
      <c r="AD238" s="37">
        <v>1010</v>
      </c>
      <c r="AE238" s="37">
        <v>5078</v>
      </c>
      <c r="AF238" s="37">
        <v>3921</v>
      </c>
      <c r="AG238" s="37">
        <v>3841</v>
      </c>
      <c r="AH238" s="37">
        <v>13929</v>
      </c>
      <c r="AI238" s="37">
        <v>594078</v>
      </c>
      <c r="AJ238" s="37">
        <v>109454</v>
      </c>
      <c r="AK238" s="37">
        <v>505778</v>
      </c>
      <c r="AL238" s="42">
        <v>10188</v>
      </c>
    </row>
    <row r="239" spans="1:38" ht="14.25">
      <c r="A239" s="6">
        <v>734</v>
      </c>
      <c r="B239" s="11" t="s">
        <v>237</v>
      </c>
      <c r="C239" s="41">
        <v>16252537.514891313</v>
      </c>
      <c r="D239" s="37">
        <v>16436924.105626779</v>
      </c>
      <c r="E239" s="37">
        <v>14809715.785288999</v>
      </c>
      <c r="F239" s="37">
        <v>15437418.391006762</v>
      </c>
      <c r="G239" s="37">
        <v>16593213.925491527</v>
      </c>
      <c r="H239" s="37">
        <v>14544605.580781057</v>
      </c>
      <c r="I239" s="37">
        <v>16584121.508114163</v>
      </c>
      <c r="J239" s="37">
        <v>6164429.8888521</v>
      </c>
      <c r="K239" s="37">
        <v>13979475.776973097</v>
      </c>
      <c r="L239" s="37">
        <v>14451327.028300365</v>
      </c>
      <c r="M239" s="37">
        <v>14088002.741936687</v>
      </c>
      <c r="N239" s="42">
        <v>13424108.752737164</v>
      </c>
      <c r="O239" s="41">
        <v>1052431.8930396931</v>
      </c>
      <c r="P239" s="37">
        <v>2295903.6067975597</v>
      </c>
      <c r="Q239" s="37">
        <v>682578.6666905885</v>
      </c>
      <c r="R239" s="37">
        <v>640365.5266926975</v>
      </c>
      <c r="S239" s="37">
        <v>1019906.3830331794</v>
      </c>
      <c r="T239" s="37">
        <v>223245.86792826807</v>
      </c>
      <c r="U239" s="37">
        <v>702640.7416764423</v>
      </c>
      <c r="V239" s="37">
        <v>718977.2632557991</v>
      </c>
      <c r="W239" s="37">
        <v>627438.3340790776</v>
      </c>
      <c r="X239" s="37">
        <v>705010.2418951335</v>
      </c>
      <c r="Y239" s="37">
        <v>726785.3344747352</v>
      </c>
      <c r="Z239" s="42">
        <v>746529.1404368262</v>
      </c>
      <c r="AA239" s="41">
        <v>70574</v>
      </c>
      <c r="AB239" s="37">
        <v>16789</v>
      </c>
      <c r="AC239" s="37">
        <v>-11224</v>
      </c>
      <c r="AD239" s="37">
        <v>98784</v>
      </c>
      <c r="AE239" s="37">
        <v>57623</v>
      </c>
      <c r="AF239" s="37">
        <v>44834</v>
      </c>
      <c r="AG239" s="37">
        <v>43286</v>
      </c>
      <c r="AH239" s="37">
        <v>158586</v>
      </c>
      <c r="AI239" s="37">
        <v>6611478</v>
      </c>
      <c r="AJ239" s="37">
        <v>1219538</v>
      </c>
      <c r="AK239" s="37">
        <v>5636048</v>
      </c>
      <c r="AL239" s="42">
        <v>113275</v>
      </c>
    </row>
    <row r="240" spans="1:38" ht="14.25">
      <c r="A240" s="6">
        <v>736</v>
      </c>
      <c r="B240" s="11" t="s">
        <v>238</v>
      </c>
      <c r="C240" s="41">
        <v>479352.16327054764</v>
      </c>
      <c r="D240" s="37">
        <v>484790.45935607544</v>
      </c>
      <c r="E240" s="37">
        <v>436797.5949968286</v>
      </c>
      <c r="F240" s="37">
        <v>455311.04876770463</v>
      </c>
      <c r="G240" s="37">
        <v>489400.06958959665</v>
      </c>
      <c r="H240" s="37">
        <v>428978.43753175327</v>
      </c>
      <c r="I240" s="37">
        <v>489131.8979311584</v>
      </c>
      <c r="J240" s="37">
        <v>181813.62755467766</v>
      </c>
      <c r="K240" s="37">
        <v>412310.50529435347</v>
      </c>
      <c r="L240" s="37">
        <v>426227.2809275986</v>
      </c>
      <c r="M240" s="37">
        <v>415511.3984090944</v>
      </c>
      <c r="N240" s="42">
        <v>395930.51637061156</v>
      </c>
      <c r="O240" s="41">
        <v>125424.34246988871</v>
      </c>
      <c r="P240" s="37">
        <v>273615.99563950987</v>
      </c>
      <c r="Q240" s="37">
        <v>81346.81305254922</v>
      </c>
      <c r="R240" s="37">
        <v>76316.03114367642</v>
      </c>
      <c r="S240" s="37">
        <v>121548.09096796761</v>
      </c>
      <c r="T240" s="37">
        <v>26605.489988668163</v>
      </c>
      <c r="U240" s="37">
        <v>83737.72554800267</v>
      </c>
      <c r="V240" s="37">
        <v>85684.64248475373</v>
      </c>
      <c r="W240" s="37">
        <v>74775.42348605223</v>
      </c>
      <c r="X240" s="37">
        <v>84020.11247382378</v>
      </c>
      <c r="Y240" s="37">
        <v>86615.17509695402</v>
      </c>
      <c r="Z240" s="42">
        <v>88968.15764815357</v>
      </c>
      <c r="AA240" s="41">
        <v>443</v>
      </c>
      <c r="AB240" s="37">
        <v>105</v>
      </c>
      <c r="AC240" s="37">
        <v>601</v>
      </c>
      <c r="AD240" s="37">
        <v>666</v>
      </c>
      <c r="AE240" s="37">
        <v>363</v>
      </c>
      <c r="AF240" s="37">
        <v>286</v>
      </c>
      <c r="AG240" s="37">
        <v>272</v>
      </c>
      <c r="AH240" s="37">
        <v>1004</v>
      </c>
      <c r="AI240" s="37">
        <v>43983</v>
      </c>
      <c r="AJ240" s="37">
        <v>8088</v>
      </c>
      <c r="AK240" s="37">
        <v>37377</v>
      </c>
      <c r="AL240" s="42">
        <v>753</v>
      </c>
    </row>
    <row r="241" spans="1:38" ht="14.25">
      <c r="A241" s="6">
        <v>790</v>
      </c>
      <c r="B241" s="11" t="s">
        <v>239</v>
      </c>
      <c r="C241" s="41">
        <v>6666681.257685776</v>
      </c>
      <c r="D241" s="37">
        <v>6742315.393432174</v>
      </c>
      <c r="E241" s="37">
        <v>6074845.516706356</v>
      </c>
      <c r="F241" s="37">
        <v>6332324.891425838</v>
      </c>
      <c r="G241" s="37">
        <v>6806424.423293186</v>
      </c>
      <c r="H241" s="37">
        <v>5966099.099108798</v>
      </c>
      <c r="I241" s="37">
        <v>6802694.775017574</v>
      </c>
      <c r="J241" s="37">
        <v>2528607.5584611953</v>
      </c>
      <c r="K241" s="37">
        <v>5734286.665650073</v>
      </c>
      <c r="L241" s="37">
        <v>5927836.866088428</v>
      </c>
      <c r="M241" s="37">
        <v>5778803.6946132975</v>
      </c>
      <c r="N241" s="42">
        <v>5506478.858517308</v>
      </c>
      <c r="O241" s="41">
        <v>427929.3752051082</v>
      </c>
      <c r="P241" s="37">
        <v>933537.4597498815</v>
      </c>
      <c r="Q241" s="37">
        <v>277543.33966599277</v>
      </c>
      <c r="R241" s="37">
        <v>260379.05307964742</v>
      </c>
      <c r="S241" s="37">
        <v>414704.1762469938</v>
      </c>
      <c r="T241" s="37">
        <v>90774.01151702151</v>
      </c>
      <c r="U241" s="37">
        <v>285700.7807990417</v>
      </c>
      <c r="V241" s="37">
        <v>292343.3745086331</v>
      </c>
      <c r="W241" s="37">
        <v>255122.72676068265</v>
      </c>
      <c r="X241" s="37">
        <v>286664.2433801729</v>
      </c>
      <c r="Y241" s="37">
        <v>295518.2146672924</v>
      </c>
      <c r="Z241" s="42">
        <v>303546.244419532</v>
      </c>
      <c r="AA241" s="41">
        <v>26316</v>
      </c>
      <c r="AB241" s="37">
        <v>6150</v>
      </c>
      <c r="AC241" s="37">
        <v>33341</v>
      </c>
      <c r="AD241" s="37">
        <v>34823</v>
      </c>
      <c r="AE241" s="37">
        <v>21524</v>
      </c>
      <c r="AF241" s="37">
        <v>17038</v>
      </c>
      <c r="AG241" s="37">
        <v>15951</v>
      </c>
      <c r="AH241" s="37">
        <v>59654</v>
      </c>
      <c r="AI241" s="37">
        <v>2502350</v>
      </c>
      <c r="AJ241" s="37">
        <v>461253</v>
      </c>
      <c r="AK241" s="37">
        <v>2131901</v>
      </c>
      <c r="AL241" s="42">
        <v>42770</v>
      </c>
    </row>
    <row r="242" spans="1:38" ht="14.25">
      <c r="A242" s="6">
        <v>738</v>
      </c>
      <c r="B242" s="12" t="s">
        <v>240</v>
      </c>
      <c r="C242" s="41">
        <v>924180.713108114</v>
      </c>
      <c r="D242" s="37">
        <v>934665.6315866803</v>
      </c>
      <c r="E242" s="37">
        <v>842136.4161034154</v>
      </c>
      <c r="F242" s="37">
        <v>877829.9588034732</v>
      </c>
      <c r="G242" s="37">
        <v>943552.8614756622</v>
      </c>
      <c r="H242" s="37">
        <v>827061.2478332361</v>
      </c>
      <c r="I242" s="37">
        <v>943035.83225681</v>
      </c>
      <c r="J242" s="37">
        <v>350532.7832878042</v>
      </c>
      <c r="K242" s="37">
        <v>794925.8311573262</v>
      </c>
      <c r="L242" s="37">
        <v>821757.0767725441</v>
      </c>
      <c r="M242" s="37">
        <v>801097.0845864977</v>
      </c>
      <c r="N242" s="42">
        <v>763345.5630284372</v>
      </c>
      <c r="O242" s="41">
        <v>36466.05732499696</v>
      </c>
      <c r="P242" s="37">
        <v>79551.51596207799</v>
      </c>
      <c r="Q242" s="37">
        <v>23650.891761240284</v>
      </c>
      <c r="R242" s="37">
        <v>22188.234848986147</v>
      </c>
      <c r="S242" s="37">
        <v>35339.07027693574</v>
      </c>
      <c r="T242" s="37">
        <v>7735.319189090638</v>
      </c>
      <c r="U242" s="37">
        <v>24346.029167594945</v>
      </c>
      <c r="V242" s="37">
        <v>24912.078653878805</v>
      </c>
      <c r="W242" s="37">
        <v>21740.316318564186</v>
      </c>
      <c r="X242" s="37">
        <v>24428.130756664825</v>
      </c>
      <c r="Y242" s="37">
        <v>25182.62307062487</v>
      </c>
      <c r="Z242" s="42">
        <v>25866.732669344598</v>
      </c>
      <c r="AA242" s="41">
        <v>4793</v>
      </c>
      <c r="AB242" s="37">
        <v>1181</v>
      </c>
      <c r="AC242" s="37">
        <v>6893</v>
      </c>
      <c r="AD242" s="37">
        <v>4979</v>
      </c>
      <c r="AE242" s="37">
        <v>3936</v>
      </c>
      <c r="AF242" s="37">
        <v>3038</v>
      </c>
      <c r="AG242" s="37">
        <v>3018</v>
      </c>
      <c r="AH242" s="37">
        <v>10782</v>
      </c>
      <c r="AI242" s="37">
        <v>517489</v>
      </c>
      <c r="AJ242" s="37">
        <v>94739</v>
      </c>
      <c r="AK242" s="37">
        <v>437622</v>
      </c>
      <c r="AL242" s="42">
        <v>8881</v>
      </c>
    </row>
    <row r="243" spans="1:38" ht="14.25">
      <c r="A243" s="6">
        <v>739</v>
      </c>
      <c r="B243" s="11" t="s">
        <v>241</v>
      </c>
      <c r="C243" s="41">
        <v>911023.8118082839</v>
      </c>
      <c r="D243" s="37">
        <v>921359.4639847054</v>
      </c>
      <c r="E243" s="37">
        <v>830147.5209116922</v>
      </c>
      <c r="F243" s="37">
        <v>865332.9201159107</v>
      </c>
      <c r="G243" s="37">
        <v>930120.1727238517</v>
      </c>
      <c r="H243" s="37">
        <v>815286.9670542526</v>
      </c>
      <c r="I243" s="37">
        <v>929610.5040810267</v>
      </c>
      <c r="J243" s="37">
        <v>345542.4981989043</v>
      </c>
      <c r="K243" s="37">
        <v>783609.0393731215</v>
      </c>
      <c r="L243" s="37">
        <v>810058.3076917956</v>
      </c>
      <c r="M243" s="37">
        <v>789692.4370711441</v>
      </c>
      <c r="N243" s="42">
        <v>752478.356985312</v>
      </c>
      <c r="O243" s="41">
        <v>119428.8360399968</v>
      </c>
      <c r="P243" s="37">
        <v>260536.66487425758</v>
      </c>
      <c r="Q243" s="37">
        <v>77458.2908478196</v>
      </c>
      <c r="R243" s="37">
        <v>72667.98925311925</v>
      </c>
      <c r="S243" s="37">
        <v>115737.87624737229</v>
      </c>
      <c r="T243" s="37">
        <v>25333.70029333227</v>
      </c>
      <c r="U243" s="37">
        <v>79734.91347770536</v>
      </c>
      <c r="V243" s="37">
        <v>81588.76432550674</v>
      </c>
      <c r="W243" s="37">
        <v>71201.02537895314</v>
      </c>
      <c r="X243" s="37">
        <v>80003.80180671395</v>
      </c>
      <c r="Y243" s="37">
        <v>82474.81582543005</v>
      </c>
      <c r="Z243" s="42">
        <v>84715.32162979295</v>
      </c>
      <c r="AA243" s="41">
        <v>6536</v>
      </c>
      <c r="AB243" s="37">
        <v>1525</v>
      </c>
      <c r="AC243" s="37">
        <v>8555</v>
      </c>
      <c r="AD243" s="37">
        <v>14419</v>
      </c>
      <c r="AE243" s="37">
        <v>5336</v>
      </c>
      <c r="AF243" s="37">
        <v>4212</v>
      </c>
      <c r="AG243" s="37">
        <v>3951</v>
      </c>
      <c r="AH243" s="37">
        <v>14774</v>
      </c>
      <c r="AI243" s="37">
        <v>612502</v>
      </c>
      <c r="AJ243" s="37">
        <v>112980</v>
      </c>
      <c r="AK243" s="37">
        <v>522214</v>
      </c>
      <c r="AL243" s="42">
        <v>10467</v>
      </c>
    </row>
    <row r="244" spans="1:38" ht="14.25">
      <c r="A244" s="6">
        <v>740</v>
      </c>
      <c r="B244" s="11" t="s">
        <v>242</v>
      </c>
      <c r="C244" s="41">
        <v>10915317.488565497</v>
      </c>
      <c r="D244" s="37">
        <v>11039152.808229748</v>
      </c>
      <c r="E244" s="37">
        <v>9946308.357309492</v>
      </c>
      <c r="F244" s="37">
        <v>10367877.802913386</v>
      </c>
      <c r="G244" s="37">
        <v>11144118.140719606</v>
      </c>
      <c r="H244" s="37">
        <v>9768258.495925613</v>
      </c>
      <c r="I244" s="37">
        <v>11138011.609827334</v>
      </c>
      <c r="J244" s="37">
        <v>4140074.084503546</v>
      </c>
      <c r="K244" s="37">
        <v>9388713.380268276</v>
      </c>
      <c r="L244" s="37">
        <v>9705611.969851287</v>
      </c>
      <c r="M244" s="37">
        <v>9461600.846460102</v>
      </c>
      <c r="N244" s="42">
        <v>9015725.015426124</v>
      </c>
      <c r="O244" s="41">
        <v>813044.3633054654</v>
      </c>
      <c r="P244" s="37">
        <v>1773674.3807791853</v>
      </c>
      <c r="Q244" s="37">
        <v>527318.4337491491</v>
      </c>
      <c r="R244" s="37">
        <v>494707.1495798891</v>
      </c>
      <c r="S244" s="37">
        <v>787917.1481865351</v>
      </c>
      <c r="T244" s="37">
        <v>172466.07191470682</v>
      </c>
      <c r="U244" s="37">
        <v>542817.1630173669</v>
      </c>
      <c r="V244" s="37">
        <v>555437.7581114126</v>
      </c>
      <c r="W244" s="37">
        <v>484720.39304259804</v>
      </c>
      <c r="X244" s="37">
        <v>544647.6936288002</v>
      </c>
      <c r="Y244" s="37">
        <v>561469.7952767898</v>
      </c>
      <c r="Z244" s="42">
        <v>576722.6494081017</v>
      </c>
      <c r="AA244" s="41">
        <v>61111</v>
      </c>
      <c r="AB244" s="37">
        <v>14922</v>
      </c>
      <c r="AC244" s="37">
        <v>48209</v>
      </c>
      <c r="AD244" s="37">
        <v>55091</v>
      </c>
      <c r="AE244" s="37">
        <v>50170</v>
      </c>
      <c r="AF244" s="37">
        <v>39234</v>
      </c>
      <c r="AG244" s="37">
        <v>38128</v>
      </c>
      <c r="AH244" s="37">
        <v>138125</v>
      </c>
      <c r="AI244" s="37">
        <v>6620013</v>
      </c>
      <c r="AJ244" s="37">
        <v>1211748</v>
      </c>
      <c r="AK244" s="37">
        <v>5597857</v>
      </c>
      <c r="AL244" s="42">
        <v>113441</v>
      </c>
    </row>
    <row r="245" spans="1:38" ht="14.25">
      <c r="A245" s="6">
        <v>742</v>
      </c>
      <c r="B245" s="11" t="s">
        <v>243</v>
      </c>
      <c r="C245" s="41">
        <v>269964.78130321245</v>
      </c>
      <c r="D245" s="37">
        <v>273027.5575372336</v>
      </c>
      <c r="E245" s="37">
        <v>245998.6127996958</v>
      </c>
      <c r="F245" s="37">
        <v>256425.14444257235</v>
      </c>
      <c r="G245" s="37">
        <v>275623.628889233</v>
      </c>
      <c r="H245" s="37">
        <v>241594.9670111129</v>
      </c>
      <c r="I245" s="37">
        <v>275472.59816762723</v>
      </c>
      <c r="J245" s="37">
        <v>102395.02387108149</v>
      </c>
      <c r="K245" s="37">
        <v>232207.8086210365</v>
      </c>
      <c r="L245" s="37">
        <v>240045.55209681677</v>
      </c>
      <c r="M245" s="37">
        <v>234010.5091737996</v>
      </c>
      <c r="N245" s="42">
        <v>222982.81608657862</v>
      </c>
      <c r="O245" s="41">
        <v>88560.52870370897</v>
      </c>
      <c r="P245" s="37">
        <v>193196.76514504454</v>
      </c>
      <c r="Q245" s="37">
        <v>57437.947295000275</v>
      </c>
      <c r="R245" s="37">
        <v>53885.776345810016</v>
      </c>
      <c r="S245" s="37">
        <v>85823.55695134685</v>
      </c>
      <c r="T245" s="37">
        <v>18785.79718592787</v>
      </c>
      <c r="U245" s="37">
        <v>59126.14011715914</v>
      </c>
      <c r="V245" s="37">
        <v>60500.83333751446</v>
      </c>
      <c r="W245" s="37">
        <v>52797.972925856375</v>
      </c>
      <c r="X245" s="37">
        <v>59325.52992425132</v>
      </c>
      <c r="Y245" s="37">
        <v>61157.87054807257</v>
      </c>
      <c r="Z245" s="42">
        <v>62819.28152030759</v>
      </c>
      <c r="AA245" s="41">
        <v>1943</v>
      </c>
      <c r="AB245" s="37">
        <v>462</v>
      </c>
      <c r="AC245" s="37">
        <v>2086</v>
      </c>
      <c r="AD245" s="37">
        <v>835</v>
      </c>
      <c r="AE245" s="37">
        <v>1590</v>
      </c>
      <c r="AF245" s="37">
        <v>1229</v>
      </c>
      <c r="AG245" s="37">
        <v>1201</v>
      </c>
      <c r="AH245" s="37">
        <v>4362</v>
      </c>
      <c r="AI245" s="37">
        <v>188384</v>
      </c>
      <c r="AJ245" s="37">
        <v>34682</v>
      </c>
      <c r="AK245" s="37">
        <v>160260</v>
      </c>
      <c r="AL245" s="42">
        <v>3229</v>
      </c>
    </row>
    <row r="246" spans="1:38" ht="14.25">
      <c r="A246" s="6">
        <v>743</v>
      </c>
      <c r="B246" s="11" t="s">
        <v>244</v>
      </c>
      <c r="C246" s="41">
        <v>19570684.42929762</v>
      </c>
      <c r="D246" s="37">
        <v>19792715.713764522</v>
      </c>
      <c r="E246" s="37">
        <v>17833293.653739754</v>
      </c>
      <c r="F246" s="37">
        <v>18589149.13788766</v>
      </c>
      <c r="G246" s="37">
        <v>19980913.94073568</v>
      </c>
      <c r="H246" s="37">
        <v>17514058.079192847</v>
      </c>
      <c r="I246" s="37">
        <v>19969965.19928353</v>
      </c>
      <c r="J246" s="37">
        <v>7422970.839520711</v>
      </c>
      <c r="K246" s="37">
        <v>16833550.371286754</v>
      </c>
      <c r="L246" s="37">
        <v>17401735.611827448</v>
      </c>
      <c r="M246" s="37">
        <v>16964234.394100167</v>
      </c>
      <c r="N246" s="42">
        <v>16164798.629363323</v>
      </c>
      <c r="O246" s="41">
        <v>1351969.6814025724</v>
      </c>
      <c r="P246" s="37">
        <v>2949351.961244721</v>
      </c>
      <c r="Q246" s="37">
        <v>876850.7194061845</v>
      </c>
      <c r="R246" s="37">
        <v>822623.0911754251</v>
      </c>
      <c r="S246" s="37">
        <v>1310186.9269157657</v>
      </c>
      <c r="T246" s="37">
        <v>286784.96626103093</v>
      </c>
      <c r="U246" s="37">
        <v>902622.7596743299</v>
      </c>
      <c r="V246" s="37">
        <v>923608.8985598378</v>
      </c>
      <c r="W246" s="37">
        <v>806016.6270471034</v>
      </c>
      <c r="X246" s="37">
        <v>905666.654939129</v>
      </c>
      <c r="Y246" s="37">
        <v>933639.2631164881</v>
      </c>
      <c r="Z246" s="42">
        <v>959002.4502574118</v>
      </c>
      <c r="AA246" s="41">
        <v>110878</v>
      </c>
      <c r="AB246" s="37">
        <v>26948</v>
      </c>
      <c r="AC246" s="37">
        <v>124120</v>
      </c>
      <c r="AD246" s="37">
        <v>264324</v>
      </c>
      <c r="AE246" s="37">
        <v>90854</v>
      </c>
      <c r="AF246" s="37">
        <v>70625</v>
      </c>
      <c r="AG246" s="37">
        <v>68826</v>
      </c>
      <c r="AH246" s="37">
        <v>249795</v>
      </c>
      <c r="AI246" s="37">
        <v>10583589</v>
      </c>
      <c r="AJ246" s="37">
        <v>1950686</v>
      </c>
      <c r="AK246" s="37">
        <v>9013663</v>
      </c>
      <c r="AL246" s="42">
        <v>181683</v>
      </c>
    </row>
    <row r="247" spans="1:38" ht="14.25">
      <c r="A247" s="6">
        <v>746</v>
      </c>
      <c r="B247" s="11" t="s">
        <v>245</v>
      </c>
      <c r="C247" s="41">
        <v>1132510.1544923056</v>
      </c>
      <c r="D247" s="37">
        <v>1145358.5903853963</v>
      </c>
      <c r="E247" s="37">
        <v>1031971.3765691894</v>
      </c>
      <c r="F247" s="37">
        <v>1075710.9818046982</v>
      </c>
      <c r="G247" s="37">
        <v>1156249.1856465007</v>
      </c>
      <c r="H247" s="37">
        <v>1013497.9536720151</v>
      </c>
      <c r="I247" s="37">
        <v>1155615.6073514614</v>
      </c>
      <c r="J247" s="37">
        <v>429550.1203663927</v>
      </c>
      <c r="K247" s="37">
        <v>974118.5496354239</v>
      </c>
      <c r="L247" s="37">
        <v>1006998.1127835424</v>
      </c>
      <c r="M247" s="37">
        <v>981680.9311862978</v>
      </c>
      <c r="N247" s="42">
        <v>935419.4361067774</v>
      </c>
      <c r="O247" s="41">
        <v>189896.79090592446</v>
      </c>
      <c r="P247" s="37">
        <v>414264.077365575</v>
      </c>
      <c r="Q247" s="37">
        <v>123161.88743673763</v>
      </c>
      <c r="R247" s="37">
        <v>115545.10969304027</v>
      </c>
      <c r="S247" s="37">
        <v>184028.01211495092</v>
      </c>
      <c r="T247" s="37">
        <v>40281.63169793548</v>
      </c>
      <c r="U247" s="37">
        <v>126781.81161798247</v>
      </c>
      <c r="V247" s="37">
        <v>129729.51117270152</v>
      </c>
      <c r="W247" s="37">
        <v>113212.57643460868</v>
      </c>
      <c r="X247" s="37">
        <v>127209.35518688813</v>
      </c>
      <c r="Y247" s="37">
        <v>131138.3697196982</v>
      </c>
      <c r="Z247" s="42">
        <v>134700.86665395723</v>
      </c>
      <c r="AA247" s="41">
        <v>5236</v>
      </c>
      <c r="AB247" s="37">
        <v>1242</v>
      </c>
      <c r="AC247" s="37">
        <v>8227</v>
      </c>
      <c r="AD247" s="37">
        <v>1518</v>
      </c>
      <c r="AE247" s="37">
        <v>4273</v>
      </c>
      <c r="AF247" s="37">
        <v>3295</v>
      </c>
      <c r="AG247" s="37">
        <v>3213</v>
      </c>
      <c r="AH247" s="37">
        <v>11730</v>
      </c>
      <c r="AI247" s="37">
        <v>487512</v>
      </c>
      <c r="AJ247" s="37">
        <v>89958</v>
      </c>
      <c r="AK247" s="37">
        <v>415726</v>
      </c>
      <c r="AL247" s="42">
        <v>8357</v>
      </c>
    </row>
    <row r="248" spans="1:38" ht="14.25">
      <c r="A248" s="6">
        <v>747</v>
      </c>
      <c r="B248" s="11" t="s">
        <v>246</v>
      </c>
      <c r="C248" s="41">
        <v>305247.18441640335</v>
      </c>
      <c r="D248" s="37">
        <v>308710.2428843239</v>
      </c>
      <c r="E248" s="37">
        <v>278148.8146896834</v>
      </c>
      <c r="F248" s="37">
        <v>289938.01701397455</v>
      </c>
      <c r="G248" s="37">
        <v>311645.6015889538</v>
      </c>
      <c r="H248" s="37">
        <v>273169.6449193038</v>
      </c>
      <c r="I248" s="37">
        <v>311474.8322674595</v>
      </c>
      <c r="J248" s="37">
        <v>115777.29726083386</v>
      </c>
      <c r="K248" s="37">
        <v>262555.6542557463</v>
      </c>
      <c r="L248" s="37">
        <v>271417.73291878816</v>
      </c>
      <c r="M248" s="37">
        <v>264593.95445705584</v>
      </c>
      <c r="N248" s="42">
        <v>252125.0233274738</v>
      </c>
      <c r="O248" s="41">
        <v>55952.179623160075</v>
      </c>
      <c r="P248" s="37">
        <v>122060.92560913408</v>
      </c>
      <c r="Q248" s="37">
        <v>36289.0600505286</v>
      </c>
      <c r="R248" s="37">
        <v>34044.81298120255</v>
      </c>
      <c r="S248" s="37">
        <v>54222.97207039095</v>
      </c>
      <c r="T248" s="37">
        <v>11868.789785886522</v>
      </c>
      <c r="U248" s="37">
        <v>37355.653367061124</v>
      </c>
      <c r="V248" s="37">
        <v>38224.17891809298</v>
      </c>
      <c r="W248" s="37">
        <v>33357.54323203963</v>
      </c>
      <c r="X248" s="37">
        <v>37481.62703122898</v>
      </c>
      <c r="Y248" s="37">
        <v>38639.29233896292</v>
      </c>
      <c r="Z248" s="42">
        <v>39688.96499231159</v>
      </c>
      <c r="AA248" s="41">
        <v>2625</v>
      </c>
      <c r="AB248" s="37">
        <v>659</v>
      </c>
      <c r="AC248" s="37">
        <v>2957</v>
      </c>
      <c r="AD248" s="37">
        <v>4501</v>
      </c>
      <c r="AE248" s="37">
        <v>2163</v>
      </c>
      <c r="AF248" s="37">
        <v>1676</v>
      </c>
      <c r="AG248" s="37">
        <v>1674</v>
      </c>
      <c r="AH248" s="37">
        <v>5922</v>
      </c>
      <c r="AI248" s="37">
        <v>258483</v>
      </c>
      <c r="AJ248" s="37">
        <v>47570</v>
      </c>
      <c r="AK248" s="37">
        <v>219754</v>
      </c>
      <c r="AL248" s="42">
        <v>4453</v>
      </c>
    </row>
    <row r="249" spans="1:38" ht="14.25">
      <c r="A249" s="6">
        <v>748</v>
      </c>
      <c r="B249" s="11" t="s">
        <v>247</v>
      </c>
      <c r="C249" s="41">
        <v>1370525.8075073787</v>
      </c>
      <c r="D249" s="37">
        <v>1386074.5537219138</v>
      </c>
      <c r="E249" s="37">
        <v>1248857.150275202</v>
      </c>
      <c r="F249" s="37">
        <v>1301789.3536180703</v>
      </c>
      <c r="G249" s="37">
        <v>1399253.9868645265</v>
      </c>
      <c r="H249" s="37">
        <v>1226501.2334358294</v>
      </c>
      <c r="I249" s="37">
        <v>1398487.251660446</v>
      </c>
      <c r="J249" s="37">
        <v>519827.1496682124</v>
      </c>
      <c r="K249" s="37">
        <v>1178845.599354029</v>
      </c>
      <c r="L249" s="37">
        <v>1218635.343980439</v>
      </c>
      <c r="M249" s="37">
        <v>1187997.3398841936</v>
      </c>
      <c r="N249" s="42">
        <v>1132013.2300297604</v>
      </c>
      <c r="O249" s="41">
        <v>72885.8325282179</v>
      </c>
      <c r="P249" s="37">
        <v>159002.06644504177</v>
      </c>
      <c r="Q249" s="37">
        <v>47271.76619862102</v>
      </c>
      <c r="R249" s="37">
        <v>44348.308754272686</v>
      </c>
      <c r="S249" s="37">
        <v>70633.28878557001</v>
      </c>
      <c r="T249" s="37">
        <v>15460.820837954889</v>
      </c>
      <c r="U249" s="37">
        <v>48661.15875433707</v>
      </c>
      <c r="V249" s="37">
        <v>49792.539306182145</v>
      </c>
      <c r="W249" s="37">
        <v>43453.04018428003</v>
      </c>
      <c r="X249" s="37">
        <v>48825.25773048676</v>
      </c>
      <c r="Y249" s="37">
        <v>50333.284769138496</v>
      </c>
      <c r="Z249" s="42">
        <v>51700.63570589723</v>
      </c>
      <c r="AA249" s="41">
        <v>5447</v>
      </c>
      <c r="AB249" s="37">
        <v>1289</v>
      </c>
      <c r="AC249" s="37">
        <v>6065</v>
      </c>
      <c r="AD249" s="37">
        <v>-1101</v>
      </c>
      <c r="AE249" s="37">
        <v>4429</v>
      </c>
      <c r="AF249" s="37">
        <v>3494</v>
      </c>
      <c r="AG249" s="37">
        <v>3283</v>
      </c>
      <c r="AH249" s="37">
        <v>12267</v>
      </c>
      <c r="AI249" s="37">
        <v>550933</v>
      </c>
      <c r="AJ249" s="37">
        <v>101162</v>
      </c>
      <c r="AK249" s="37">
        <v>467502</v>
      </c>
      <c r="AL249" s="42">
        <v>9406</v>
      </c>
    </row>
    <row r="250" spans="1:38" ht="14.25">
      <c r="A250" s="6">
        <v>791</v>
      </c>
      <c r="B250" s="13" t="s">
        <v>248</v>
      </c>
      <c r="C250" s="41">
        <v>1315698.032082328</v>
      </c>
      <c r="D250" s="37">
        <v>1330624.7519468872</v>
      </c>
      <c r="E250" s="37">
        <v>1198896.7197614636</v>
      </c>
      <c r="F250" s="37">
        <v>1249711.3745388554</v>
      </c>
      <c r="G250" s="37">
        <v>1343276.9429196594</v>
      </c>
      <c r="H250" s="37">
        <v>1177435.1495890243</v>
      </c>
      <c r="I250" s="37">
        <v>1342540.8808961564</v>
      </c>
      <c r="J250" s="37">
        <v>499031.506079648</v>
      </c>
      <c r="K250" s="37">
        <v>1131685.9753410066</v>
      </c>
      <c r="L250" s="37">
        <v>1169883.9344128165</v>
      </c>
      <c r="M250" s="37">
        <v>1140471.601222481</v>
      </c>
      <c r="N250" s="42">
        <v>1086727.131209674</v>
      </c>
      <c r="O250" s="41">
        <v>110480.19817175916</v>
      </c>
      <c r="P250" s="37">
        <v>241015.01212552513</v>
      </c>
      <c r="Q250" s="37">
        <v>71654.44800991712</v>
      </c>
      <c r="R250" s="37">
        <v>67223.07710291316</v>
      </c>
      <c r="S250" s="37">
        <v>107065.79690273409</v>
      </c>
      <c r="T250" s="37">
        <v>23435.4810918023</v>
      </c>
      <c r="U250" s="37">
        <v>73760.48644796951</v>
      </c>
      <c r="V250" s="37">
        <v>75475.43081012832</v>
      </c>
      <c r="W250" s="37">
        <v>65866.03080737357</v>
      </c>
      <c r="X250" s="37">
        <v>74009.2273455614</v>
      </c>
      <c r="Y250" s="37">
        <v>76295.09169394642</v>
      </c>
      <c r="Z250" s="42">
        <v>78367.71949036983</v>
      </c>
      <c r="AA250" s="41">
        <v>6824</v>
      </c>
      <c r="AB250" s="37">
        <v>1618</v>
      </c>
      <c r="AC250" s="37">
        <v>15436</v>
      </c>
      <c r="AD250" s="37">
        <v>7167</v>
      </c>
      <c r="AE250" s="37">
        <v>5564</v>
      </c>
      <c r="AF250" s="37">
        <v>4413</v>
      </c>
      <c r="AG250" s="37">
        <v>4127</v>
      </c>
      <c r="AH250" s="37">
        <v>15424</v>
      </c>
      <c r="AI250" s="37">
        <v>646180</v>
      </c>
      <c r="AJ250" s="37">
        <v>119113</v>
      </c>
      <c r="AK250" s="37">
        <v>550539</v>
      </c>
      <c r="AL250" s="42">
        <v>11045</v>
      </c>
    </row>
    <row r="251" spans="1:38" ht="14.25">
      <c r="A251" s="6">
        <v>749</v>
      </c>
      <c r="B251" s="11" t="s">
        <v>249</v>
      </c>
      <c r="C251" s="41">
        <v>7164956.597019125</v>
      </c>
      <c r="D251" s="37">
        <v>7246243.714091242</v>
      </c>
      <c r="E251" s="37">
        <v>6528886.3796537</v>
      </c>
      <c r="F251" s="37">
        <v>6805610.055675539</v>
      </c>
      <c r="G251" s="37">
        <v>7315144.325756395</v>
      </c>
      <c r="H251" s="37">
        <v>6412012.131125687</v>
      </c>
      <c r="I251" s="37">
        <v>7311135.919326869</v>
      </c>
      <c r="J251" s="37">
        <v>2717598.5632104594</v>
      </c>
      <c r="K251" s="37">
        <v>6162873.772745896</v>
      </c>
      <c r="L251" s="37">
        <v>6370890.135293062</v>
      </c>
      <c r="M251" s="37">
        <v>6210718.055083832</v>
      </c>
      <c r="N251" s="42">
        <v>5918039.3510182</v>
      </c>
      <c r="O251" s="41">
        <v>398799.96812577307</v>
      </c>
      <c r="P251" s="37">
        <v>869991.0096473878</v>
      </c>
      <c r="Q251" s="37">
        <v>258650.79946724183</v>
      </c>
      <c r="R251" s="37">
        <v>242654.89607721334</v>
      </c>
      <c r="S251" s="37">
        <v>386475.01632636675</v>
      </c>
      <c r="T251" s="37">
        <v>84594.97056561171</v>
      </c>
      <c r="U251" s="37">
        <v>266252.95873076166</v>
      </c>
      <c r="V251" s="37">
        <v>272443.38713588763</v>
      </c>
      <c r="W251" s="37">
        <v>237756.37101695756</v>
      </c>
      <c r="X251" s="37">
        <v>267150.8378409801</v>
      </c>
      <c r="Y251" s="37">
        <v>275402.1140367248</v>
      </c>
      <c r="Z251" s="42">
        <v>282883.67102909385</v>
      </c>
      <c r="AA251" s="41">
        <v>26299</v>
      </c>
      <c r="AB251" s="37">
        <v>6387</v>
      </c>
      <c r="AC251" s="37">
        <v>-47002</v>
      </c>
      <c r="AD251" s="37">
        <v>22953</v>
      </c>
      <c r="AE251" s="37">
        <v>21609</v>
      </c>
      <c r="AF251" s="37">
        <v>16537</v>
      </c>
      <c r="AG251" s="37">
        <v>16599</v>
      </c>
      <c r="AH251" s="37">
        <v>58998</v>
      </c>
      <c r="AI251" s="37">
        <v>2518987</v>
      </c>
      <c r="AJ251" s="37">
        <v>464201</v>
      </c>
      <c r="AK251" s="37">
        <v>2144690</v>
      </c>
      <c r="AL251" s="42">
        <v>43330</v>
      </c>
    </row>
    <row r="252" spans="1:38" ht="14.25">
      <c r="A252" s="6">
        <v>751</v>
      </c>
      <c r="B252" s="11" t="s">
        <v>250</v>
      </c>
      <c r="C252" s="41">
        <v>1006235.7361854946</v>
      </c>
      <c r="D252" s="37">
        <v>1017651.5767397119</v>
      </c>
      <c r="E252" s="37">
        <v>916906.990816312</v>
      </c>
      <c r="F252" s="37">
        <v>955769.6479854618</v>
      </c>
      <c r="G252" s="37">
        <v>1027327.8750904038</v>
      </c>
      <c r="H252" s="37">
        <v>900493.3470047585</v>
      </c>
      <c r="I252" s="37">
        <v>1026764.9405157238</v>
      </c>
      <c r="J252" s="37">
        <v>381655.45790554903</v>
      </c>
      <c r="K252" s="37">
        <v>865504.7303869509</v>
      </c>
      <c r="L252" s="37">
        <v>894718.2357127693</v>
      </c>
      <c r="M252" s="37">
        <v>872223.9094927404</v>
      </c>
      <c r="N252" s="42">
        <v>831120.5521641249</v>
      </c>
      <c r="O252" s="41">
        <v>30771.38468664924</v>
      </c>
      <c r="P252" s="37">
        <v>67128.46081106804</v>
      </c>
      <c r="Q252" s="37">
        <v>19957.482161597753</v>
      </c>
      <c r="R252" s="37">
        <v>18723.239092476422</v>
      </c>
      <c r="S252" s="37">
        <v>29820.39205029995</v>
      </c>
      <c r="T252" s="37">
        <v>6527.343505226268</v>
      </c>
      <c r="U252" s="37">
        <v>20544.064372840978</v>
      </c>
      <c r="V252" s="37">
        <v>21021.717504872362</v>
      </c>
      <c r="W252" s="37">
        <v>18345.269154979378</v>
      </c>
      <c r="X252" s="37">
        <v>20613.344678033794</v>
      </c>
      <c r="Y252" s="37">
        <v>21250.012717824044</v>
      </c>
      <c r="Z252" s="42">
        <v>21827.289264131774</v>
      </c>
      <c r="AA252" s="41">
        <v>3764</v>
      </c>
      <c r="AB252" s="37">
        <v>949</v>
      </c>
      <c r="AC252" s="37">
        <v>4820</v>
      </c>
      <c r="AD252" s="37">
        <v>3817</v>
      </c>
      <c r="AE252" s="37">
        <v>3100</v>
      </c>
      <c r="AF252" s="37">
        <v>2368</v>
      </c>
      <c r="AG252" s="37">
        <v>2417</v>
      </c>
      <c r="AH252" s="37">
        <v>8444</v>
      </c>
      <c r="AI252" s="37">
        <v>423328</v>
      </c>
      <c r="AJ252" s="37">
        <v>77346</v>
      </c>
      <c r="AK252" s="37">
        <v>357205</v>
      </c>
      <c r="AL252" s="42">
        <v>7279</v>
      </c>
    </row>
    <row r="253" spans="1:38" ht="14.25">
      <c r="A253" s="6">
        <v>753</v>
      </c>
      <c r="B253" s="11" t="s">
        <v>251</v>
      </c>
      <c r="C253" s="41">
        <v>7546743.515476047</v>
      </c>
      <c r="D253" s="37">
        <v>7632362.041610729</v>
      </c>
      <c r="E253" s="37">
        <v>6876780.100723886</v>
      </c>
      <c r="F253" s="37">
        <v>7168249.083029423</v>
      </c>
      <c r="G253" s="37">
        <v>7704934.043583867</v>
      </c>
      <c r="H253" s="37">
        <v>6753678.171875932</v>
      </c>
      <c r="I253" s="37">
        <v>7700712.047983503</v>
      </c>
      <c r="J253" s="37">
        <v>2862406.6394356154</v>
      </c>
      <c r="K253" s="37">
        <v>6491264.399356884</v>
      </c>
      <c r="L253" s="37">
        <v>6710364.977833361</v>
      </c>
      <c r="M253" s="37">
        <v>6541658.079011084</v>
      </c>
      <c r="N253" s="42">
        <v>6233383.900079675</v>
      </c>
      <c r="O253" s="41">
        <v>422670.1280891197</v>
      </c>
      <c r="P253" s="37">
        <v>922064.295070538</v>
      </c>
      <c r="Q253" s="37">
        <v>274132.3352029302</v>
      </c>
      <c r="R253" s="37">
        <v>257178.99750197976</v>
      </c>
      <c r="S253" s="37">
        <v>409607.4666746023</v>
      </c>
      <c r="T253" s="37">
        <v>89658.3999560045</v>
      </c>
      <c r="U253" s="37">
        <v>282189.52147796133</v>
      </c>
      <c r="V253" s="37">
        <v>288750.4777870048</v>
      </c>
      <c r="W253" s="37">
        <v>251987.27137322267</v>
      </c>
      <c r="X253" s="37">
        <v>283141.1431150145</v>
      </c>
      <c r="Y253" s="37">
        <v>291886.2991965069</v>
      </c>
      <c r="Z253" s="42">
        <v>299815.6645551154</v>
      </c>
      <c r="AA253" s="41">
        <v>38232</v>
      </c>
      <c r="AB253" s="37">
        <v>9164</v>
      </c>
      <c r="AC253" s="37">
        <v>-53091</v>
      </c>
      <c r="AD253" s="37">
        <v>51519</v>
      </c>
      <c r="AE253" s="37">
        <v>31247</v>
      </c>
      <c r="AF253" s="37">
        <v>24622</v>
      </c>
      <c r="AG253" s="37">
        <v>23374</v>
      </c>
      <c r="AH253" s="37">
        <v>86383</v>
      </c>
      <c r="AI253" s="37">
        <v>3994281</v>
      </c>
      <c r="AJ253" s="37">
        <v>732342</v>
      </c>
      <c r="AK253" s="37">
        <v>3383879</v>
      </c>
      <c r="AL253" s="42">
        <v>68293</v>
      </c>
    </row>
    <row r="254" spans="1:38" ht="14.25">
      <c r="A254" s="6">
        <v>755</v>
      </c>
      <c r="B254" s="11" t="s">
        <v>252</v>
      </c>
      <c r="C254" s="41">
        <v>2515329.9352389434</v>
      </c>
      <c r="D254" s="37">
        <v>2543866.59364743</v>
      </c>
      <c r="E254" s="37">
        <v>2292031.1005581</v>
      </c>
      <c r="F254" s="37">
        <v>2389177.7247786396</v>
      </c>
      <c r="G254" s="37">
        <v>2568054.8449970246</v>
      </c>
      <c r="H254" s="37">
        <v>2251001.22242829</v>
      </c>
      <c r="I254" s="37">
        <v>2566647.653683544</v>
      </c>
      <c r="J254" s="37">
        <v>954040.2548773966</v>
      </c>
      <c r="K254" s="37">
        <v>2163538.7008674913</v>
      </c>
      <c r="L254" s="37">
        <v>2236564.9330085325</v>
      </c>
      <c r="M254" s="37">
        <v>2180334.9164432706</v>
      </c>
      <c r="N254" s="42">
        <v>2077587.1194713383</v>
      </c>
      <c r="O254" s="41">
        <v>45671.52983761952</v>
      </c>
      <c r="P254" s="37">
        <v>99633.45920589492</v>
      </c>
      <c r="Q254" s="37">
        <v>29621.31055553825</v>
      </c>
      <c r="R254" s="37">
        <v>27789.421294386244</v>
      </c>
      <c r="S254" s="37">
        <v>44260.046766296204</v>
      </c>
      <c r="T254" s="37">
        <v>9688.019135150455</v>
      </c>
      <c r="U254" s="37">
        <v>30491.928086592518</v>
      </c>
      <c r="V254" s="37">
        <v>31200.870810287004</v>
      </c>
      <c r="W254" s="37">
        <v>27228.430443506237</v>
      </c>
      <c r="X254" s="37">
        <v>30594.755358032984</v>
      </c>
      <c r="Y254" s="37">
        <v>31539.711318645153</v>
      </c>
      <c r="Z254" s="42">
        <v>32396.517188050515</v>
      </c>
      <c r="AA254" s="41">
        <v>10573</v>
      </c>
      <c r="AB254" s="37">
        <v>2470</v>
      </c>
      <c r="AC254" s="37">
        <v>-29966</v>
      </c>
      <c r="AD254" s="37">
        <v>-6563</v>
      </c>
      <c r="AE254" s="37">
        <v>8693</v>
      </c>
      <c r="AF254" s="37">
        <v>6632</v>
      </c>
      <c r="AG254" s="37">
        <v>6592</v>
      </c>
      <c r="AH254" s="37">
        <v>23773</v>
      </c>
      <c r="AI254" s="37">
        <v>1010433</v>
      </c>
      <c r="AJ254" s="37">
        <v>186249</v>
      </c>
      <c r="AK254" s="37">
        <v>860598</v>
      </c>
      <c r="AL254" s="42">
        <v>17345</v>
      </c>
    </row>
    <row r="255" spans="1:38" ht="14.25">
      <c r="A255" s="6">
        <v>758</v>
      </c>
      <c r="B255" s="11" t="s">
        <v>253</v>
      </c>
      <c r="C255" s="41">
        <v>2582006.626380681</v>
      </c>
      <c r="D255" s="37">
        <v>2611299.738219894</v>
      </c>
      <c r="E255" s="37">
        <v>2352788.5573187973</v>
      </c>
      <c r="F255" s="37">
        <v>2452510.3568147034</v>
      </c>
      <c r="G255" s="37">
        <v>2636129.1748636723</v>
      </c>
      <c r="H255" s="37">
        <v>2310671.053874584</v>
      </c>
      <c r="I255" s="37">
        <v>2634684.6815409116</v>
      </c>
      <c r="J255" s="37">
        <v>979330.0773058813</v>
      </c>
      <c r="K255" s="37">
        <v>2220890.064483825</v>
      </c>
      <c r="L255" s="37">
        <v>2295852.085428354</v>
      </c>
      <c r="M255" s="37">
        <v>2238131.5163137456</v>
      </c>
      <c r="N255" s="42">
        <v>2132660.0674549527</v>
      </c>
      <c r="O255" s="41">
        <v>249911.00500173215</v>
      </c>
      <c r="P255" s="37">
        <v>545186.421616966</v>
      </c>
      <c r="Q255" s="37">
        <v>162085.47243156726</v>
      </c>
      <c r="R255" s="37">
        <v>152061.5190423536</v>
      </c>
      <c r="S255" s="37">
        <v>242187.4810875674</v>
      </c>
      <c r="T255" s="37">
        <v>53012.07573185282</v>
      </c>
      <c r="U255" s="37">
        <v>166849.4228166643</v>
      </c>
      <c r="V255" s="37">
        <v>170728.7014218933</v>
      </c>
      <c r="W255" s="37">
        <v>148991.82140273746</v>
      </c>
      <c r="X255" s="37">
        <v>167412.08552664224</v>
      </c>
      <c r="Y255" s="37">
        <v>172582.80992844328</v>
      </c>
      <c r="Z255" s="42">
        <v>177271.18399158015</v>
      </c>
      <c r="AA255" s="41">
        <v>33969</v>
      </c>
      <c r="AB255" s="37">
        <v>8094</v>
      </c>
      <c r="AC255" s="37">
        <v>39529</v>
      </c>
      <c r="AD255" s="37">
        <v>29737</v>
      </c>
      <c r="AE255" s="37">
        <v>27769</v>
      </c>
      <c r="AF255" s="37">
        <v>21588</v>
      </c>
      <c r="AG255" s="37">
        <v>20908</v>
      </c>
      <c r="AH255" s="37">
        <v>76473</v>
      </c>
      <c r="AI255" s="37">
        <v>3343156</v>
      </c>
      <c r="AJ255" s="37">
        <v>615018</v>
      </c>
      <c r="AK255" s="37">
        <v>2841910</v>
      </c>
      <c r="AL255" s="42">
        <v>57270</v>
      </c>
    </row>
    <row r="256" spans="1:38" ht="14.25">
      <c r="A256" s="6">
        <v>759</v>
      </c>
      <c r="B256" s="11" t="s">
        <v>254</v>
      </c>
      <c r="C256" s="41">
        <v>452099.32786802965</v>
      </c>
      <c r="D256" s="37">
        <v>457228.437932412</v>
      </c>
      <c r="E256" s="37">
        <v>411964.13460427447</v>
      </c>
      <c r="F256" s="37">
        <v>429425.0342260102</v>
      </c>
      <c r="G256" s="37">
        <v>461575.9758137261</v>
      </c>
      <c r="H256" s="37">
        <v>404589.5233991516</v>
      </c>
      <c r="I256" s="37">
        <v>461323.0506455033</v>
      </c>
      <c r="J256" s="37">
        <v>171476.8913399591</v>
      </c>
      <c r="K256" s="37">
        <v>388869.2210017152</v>
      </c>
      <c r="L256" s="37">
        <v>401994.7796034592</v>
      </c>
      <c r="M256" s="37">
        <v>391888.1322253098</v>
      </c>
      <c r="N256" s="42">
        <v>373420.4913404497</v>
      </c>
      <c r="O256" s="41">
        <v>53451.59601679921</v>
      </c>
      <c r="P256" s="37">
        <v>116605.84679699263</v>
      </c>
      <c r="Q256" s="37">
        <v>34667.24961769543</v>
      </c>
      <c r="R256" s="37">
        <v>32523.30118674194</v>
      </c>
      <c r="S256" s="37">
        <v>51799.66924357384</v>
      </c>
      <c r="T256" s="37">
        <v>11338.356452175136</v>
      </c>
      <c r="U256" s="37">
        <v>35686.17534058033</v>
      </c>
      <c r="V256" s="37">
        <v>36515.885232075</v>
      </c>
      <c r="W256" s="37">
        <v>31866.746513908114</v>
      </c>
      <c r="X256" s="37">
        <v>35806.51906000657</v>
      </c>
      <c r="Y256" s="37">
        <v>36912.44663545432</v>
      </c>
      <c r="Z256" s="42">
        <v>37915.20790399747</v>
      </c>
      <c r="AA256" s="41">
        <v>2441</v>
      </c>
      <c r="AB256" s="37">
        <v>578</v>
      </c>
      <c r="AC256" s="37">
        <v>-5421</v>
      </c>
      <c r="AD256" s="37">
        <v>1098</v>
      </c>
      <c r="AE256" s="37">
        <v>1998</v>
      </c>
      <c r="AF256" s="37">
        <v>1567</v>
      </c>
      <c r="AG256" s="37">
        <v>1494</v>
      </c>
      <c r="AH256" s="37">
        <v>5517</v>
      </c>
      <c r="AI256" s="37">
        <v>244575</v>
      </c>
      <c r="AJ256" s="37">
        <v>44949</v>
      </c>
      <c r="AK256" s="37">
        <v>207709</v>
      </c>
      <c r="AL256" s="42">
        <v>4184</v>
      </c>
    </row>
    <row r="257" spans="1:38" ht="14.25">
      <c r="A257" s="6">
        <v>761</v>
      </c>
      <c r="B257" s="11" t="s">
        <v>255</v>
      </c>
      <c r="C257" s="41">
        <v>2215076.3131588763</v>
      </c>
      <c r="D257" s="37">
        <v>2240206.5655411906</v>
      </c>
      <c r="E257" s="37">
        <v>2018432.5438751737</v>
      </c>
      <c r="F257" s="37">
        <v>2103982.826245515</v>
      </c>
      <c r="G257" s="37">
        <v>2261507.477946596</v>
      </c>
      <c r="H257" s="37">
        <v>1982300.3808917506</v>
      </c>
      <c r="I257" s="37">
        <v>2260268.2623260505</v>
      </c>
      <c r="J257" s="37">
        <v>840156.9673913288</v>
      </c>
      <c r="K257" s="37">
        <v>1905278.214899014</v>
      </c>
      <c r="L257" s="37">
        <v>1969587.3438083774</v>
      </c>
      <c r="M257" s="37">
        <v>1920069.474984377</v>
      </c>
      <c r="N257" s="42">
        <v>1829586.6289317524</v>
      </c>
      <c r="O257" s="41">
        <v>122857.24128492149</v>
      </c>
      <c r="P257" s="37">
        <v>268015.8072486415</v>
      </c>
      <c r="Q257" s="37">
        <v>79681.86112959502</v>
      </c>
      <c r="R257" s="37">
        <v>74754.0458852888</v>
      </c>
      <c r="S257" s="37">
        <v>119060.32629478001</v>
      </c>
      <c r="T257" s="37">
        <v>26060.946692434096</v>
      </c>
      <c r="U257" s="37">
        <v>82023.83803424236</v>
      </c>
      <c r="V257" s="37">
        <v>83930.90678301854</v>
      </c>
      <c r="W257" s="37">
        <v>73244.97035026198</v>
      </c>
      <c r="X257" s="37">
        <v>82300.44525416574</v>
      </c>
      <c r="Y257" s="37">
        <v>84842.39387881914</v>
      </c>
      <c r="Z257" s="42">
        <v>87147.21716383127</v>
      </c>
      <c r="AA257" s="41">
        <v>8115</v>
      </c>
      <c r="AB257" s="37">
        <v>1948</v>
      </c>
      <c r="AC257" s="37">
        <v>9969</v>
      </c>
      <c r="AD257" s="37">
        <v>17627</v>
      </c>
      <c r="AE257" s="37">
        <v>6651</v>
      </c>
      <c r="AF257" s="37">
        <v>5207</v>
      </c>
      <c r="AG257" s="37">
        <v>5008</v>
      </c>
      <c r="AH257" s="37">
        <v>18338</v>
      </c>
      <c r="AI257" s="37">
        <v>762241</v>
      </c>
      <c r="AJ257" s="37">
        <v>140624</v>
      </c>
      <c r="AK257" s="37">
        <v>649864</v>
      </c>
      <c r="AL257" s="42">
        <v>13072</v>
      </c>
    </row>
    <row r="258" spans="1:38" ht="14.25">
      <c r="A258" s="6">
        <v>762</v>
      </c>
      <c r="B258" s="11" t="s">
        <v>256</v>
      </c>
      <c r="C258" s="41">
        <v>903353.8836894089</v>
      </c>
      <c r="D258" s="37">
        <v>913602.5197986021</v>
      </c>
      <c r="E258" s="37">
        <v>823158.4919412893</v>
      </c>
      <c r="F258" s="37">
        <v>858047.6645494162</v>
      </c>
      <c r="G258" s="37">
        <v>922289.4719515553</v>
      </c>
      <c r="H258" s="37">
        <v>808423.0493909483</v>
      </c>
      <c r="I258" s="37">
        <v>921784.0942194663</v>
      </c>
      <c r="J258" s="37">
        <v>342633.3688338424</v>
      </c>
      <c r="K258" s="37">
        <v>777011.8188313632</v>
      </c>
      <c r="L258" s="37">
        <v>803238.4102186864</v>
      </c>
      <c r="M258" s="37">
        <v>783044.0002796483</v>
      </c>
      <c r="N258" s="42">
        <v>746143.226295774</v>
      </c>
      <c r="O258" s="41">
        <v>185522.81908336934</v>
      </c>
      <c r="P258" s="37">
        <v>404722.1604492882</v>
      </c>
      <c r="Q258" s="37">
        <v>120325.0484217599</v>
      </c>
      <c r="R258" s="37">
        <v>112883.71109003929</v>
      </c>
      <c r="S258" s="37">
        <v>179789.2183169536</v>
      </c>
      <c r="T258" s="37">
        <v>39353.80810927569</v>
      </c>
      <c r="U258" s="37">
        <v>123861.59338267661</v>
      </c>
      <c r="V258" s="37">
        <v>126741.3973466793</v>
      </c>
      <c r="W258" s="37">
        <v>110604.90404098113</v>
      </c>
      <c r="X258" s="37">
        <v>124279.28916261024</v>
      </c>
      <c r="Y258" s="37">
        <v>128117.80506837698</v>
      </c>
      <c r="Z258" s="42">
        <v>131598.2455279897</v>
      </c>
      <c r="AA258" s="41">
        <v>3836</v>
      </c>
      <c r="AB258" s="37">
        <v>902</v>
      </c>
      <c r="AC258" s="37">
        <v>5323</v>
      </c>
      <c r="AD258" s="37">
        <v>8119</v>
      </c>
      <c r="AE258" s="37">
        <v>3141</v>
      </c>
      <c r="AF258" s="37">
        <v>2482</v>
      </c>
      <c r="AG258" s="37">
        <v>2339</v>
      </c>
      <c r="AH258" s="37">
        <v>8694</v>
      </c>
      <c r="AI258" s="37">
        <v>376349</v>
      </c>
      <c r="AJ258" s="37">
        <v>69249</v>
      </c>
      <c r="AK258" s="37">
        <v>320031</v>
      </c>
      <c r="AL258" s="42">
        <v>6435</v>
      </c>
    </row>
    <row r="259" spans="1:38" ht="14.25">
      <c r="A259" s="6">
        <v>765</v>
      </c>
      <c r="B259" s="11" t="s">
        <v>257</v>
      </c>
      <c r="C259" s="41">
        <v>3026538.0008401438</v>
      </c>
      <c r="D259" s="37">
        <v>3060874.3635893413</v>
      </c>
      <c r="E259" s="37">
        <v>2757856.5848410553</v>
      </c>
      <c r="F259" s="37">
        <v>2874746.9958116827</v>
      </c>
      <c r="G259" s="37">
        <v>3089978.5621510562</v>
      </c>
      <c r="H259" s="37">
        <v>2708487.9180947933</v>
      </c>
      <c r="I259" s="37">
        <v>3088285.3775214637</v>
      </c>
      <c r="J259" s="37">
        <v>1147936.5172996144</v>
      </c>
      <c r="K259" s="37">
        <v>2603249.7775850426</v>
      </c>
      <c r="L259" s="37">
        <v>2691117.640777328</v>
      </c>
      <c r="M259" s="37">
        <v>2623459.605329</v>
      </c>
      <c r="N259" s="42">
        <v>2499829.656159481</v>
      </c>
      <c r="O259" s="41">
        <v>238475.8964611281</v>
      </c>
      <c r="P259" s="37">
        <v>520240.477735822</v>
      </c>
      <c r="Q259" s="37">
        <v>154668.97242550628</v>
      </c>
      <c r="R259" s="37">
        <v>145103.6822912814</v>
      </c>
      <c r="S259" s="37">
        <v>231105.77568850896</v>
      </c>
      <c r="T259" s="37">
        <v>50586.41688600785</v>
      </c>
      <c r="U259" s="37">
        <v>159214.94005416063</v>
      </c>
      <c r="V259" s="37">
        <v>162916.715584206</v>
      </c>
      <c r="W259" s="37">
        <v>142174.44395515052</v>
      </c>
      <c r="X259" s="37">
        <v>159751.85716257812</v>
      </c>
      <c r="Y259" s="37">
        <v>164685.9861620769</v>
      </c>
      <c r="Z259" s="42">
        <v>169159.83559357323</v>
      </c>
      <c r="AA259" s="41">
        <v>18883</v>
      </c>
      <c r="AB259" s="37">
        <v>4502</v>
      </c>
      <c r="AC259" s="37">
        <v>-18017</v>
      </c>
      <c r="AD259" s="37">
        <v>40567</v>
      </c>
      <c r="AE259" s="37">
        <v>15478</v>
      </c>
      <c r="AF259" s="37">
        <v>11901</v>
      </c>
      <c r="AG259" s="37">
        <v>11747</v>
      </c>
      <c r="AH259" s="37">
        <v>42396</v>
      </c>
      <c r="AI259" s="37">
        <v>1941347</v>
      </c>
      <c r="AJ259" s="37">
        <v>356275</v>
      </c>
      <c r="AK259" s="37">
        <v>1646040</v>
      </c>
      <c r="AL259" s="42">
        <v>33272</v>
      </c>
    </row>
    <row r="260" spans="1:38" ht="14.25">
      <c r="A260" s="6">
        <v>766</v>
      </c>
      <c r="B260" s="11" t="s">
        <v>258</v>
      </c>
      <c r="C260" s="41">
        <v>33910.354081966405</v>
      </c>
      <c r="D260" s="37">
        <v>34295.07028853275</v>
      </c>
      <c r="E260" s="37">
        <v>30899.95674043491</v>
      </c>
      <c r="F260" s="37">
        <v>32209.636388831932</v>
      </c>
      <c r="G260" s="37">
        <v>34621.16356019353</v>
      </c>
      <c r="H260" s="37">
        <v>30346.813522191616</v>
      </c>
      <c r="I260" s="37">
        <v>34602.192547670405</v>
      </c>
      <c r="J260" s="37">
        <v>12861.868496098</v>
      </c>
      <c r="K260" s="37">
        <v>29167.68984800588</v>
      </c>
      <c r="L260" s="37">
        <v>30152.19106769949</v>
      </c>
      <c r="M260" s="37">
        <v>29394.12758463529</v>
      </c>
      <c r="N260" s="42">
        <v>28008.935873739825</v>
      </c>
      <c r="O260" s="41">
        <v>1839.7662263838545</v>
      </c>
      <c r="P260" s="37">
        <v>4013.490984788808</v>
      </c>
      <c r="Q260" s="37">
        <v>1193.222275125507</v>
      </c>
      <c r="R260" s="37">
        <v>1119.4290826240667</v>
      </c>
      <c r="S260" s="37">
        <v>1782.9080722347412</v>
      </c>
      <c r="T260" s="37">
        <v>390.2582302099501</v>
      </c>
      <c r="U260" s="37">
        <v>1228.2929796853527</v>
      </c>
      <c r="V260" s="37">
        <v>1256.8510088148994</v>
      </c>
      <c r="W260" s="37">
        <v>1096.8309339649593</v>
      </c>
      <c r="X260" s="37">
        <v>1232.435125609082</v>
      </c>
      <c r="Y260" s="37">
        <v>1270.5003725569165</v>
      </c>
      <c r="Z260" s="42">
        <v>1305.0147080018621</v>
      </c>
      <c r="AA260" s="41">
        <v>168</v>
      </c>
      <c r="AB260" s="37">
        <v>40</v>
      </c>
      <c r="AC260" s="37">
        <v>308</v>
      </c>
      <c r="AD260" s="37">
        <v>520</v>
      </c>
      <c r="AE260" s="37">
        <v>136</v>
      </c>
      <c r="AF260" s="37">
        <v>108</v>
      </c>
      <c r="AG260" s="37">
        <v>101</v>
      </c>
      <c r="AH260" s="37">
        <v>378</v>
      </c>
      <c r="AI260" s="37">
        <v>15658</v>
      </c>
      <c r="AJ260" s="37">
        <v>2888</v>
      </c>
      <c r="AK260" s="37">
        <v>13351</v>
      </c>
      <c r="AL260" s="42">
        <v>267</v>
      </c>
    </row>
    <row r="261" spans="1:38" ht="14.25">
      <c r="A261" s="6">
        <v>768</v>
      </c>
      <c r="B261" s="11" t="s">
        <v>259</v>
      </c>
      <c r="C261" s="41">
        <v>610675.1763911209</v>
      </c>
      <c r="D261" s="37">
        <v>617603.3446059839</v>
      </c>
      <c r="E261" s="37">
        <v>556462.3857165241</v>
      </c>
      <c r="F261" s="37">
        <v>580047.7734823817</v>
      </c>
      <c r="G261" s="37">
        <v>623475.8007210116</v>
      </c>
      <c r="H261" s="37">
        <v>546501.0968560838</v>
      </c>
      <c r="I261" s="37">
        <v>623134.1609259546</v>
      </c>
      <c r="J261" s="37">
        <v>231623.1730753601</v>
      </c>
      <c r="K261" s="37">
        <v>525266.8285267168</v>
      </c>
      <c r="L261" s="37">
        <v>542996.2351421845</v>
      </c>
      <c r="M261" s="37">
        <v>529344.63627899</v>
      </c>
      <c r="N261" s="42">
        <v>504399.3882776883</v>
      </c>
      <c r="O261" s="41">
        <v>110468.26444080794</v>
      </c>
      <c r="P261" s="37">
        <v>240988.9784257535</v>
      </c>
      <c r="Q261" s="37">
        <v>71646.7081169937</v>
      </c>
      <c r="R261" s="37">
        <v>67215.81587303546</v>
      </c>
      <c r="S261" s="37">
        <v>107054.23198489852</v>
      </c>
      <c r="T261" s="37">
        <v>23432.949663268588</v>
      </c>
      <c r="U261" s="37">
        <v>73752.51906725635</v>
      </c>
      <c r="V261" s="37">
        <v>75467.27818640371</v>
      </c>
      <c r="W261" s="37">
        <v>65858.91616145975</v>
      </c>
      <c r="X261" s="37">
        <v>74001.23309662209</v>
      </c>
      <c r="Y261" s="37">
        <v>76286.85053297604</v>
      </c>
      <c r="Z261" s="42">
        <v>78359.25445052436</v>
      </c>
      <c r="AA261" s="41">
        <v>4666</v>
      </c>
      <c r="AB261" s="37">
        <v>1092</v>
      </c>
      <c r="AC261" s="37">
        <v>5414</v>
      </c>
      <c r="AD261" s="37">
        <v>9842</v>
      </c>
      <c r="AE261" s="37">
        <v>3816</v>
      </c>
      <c r="AF261" s="37">
        <v>2981</v>
      </c>
      <c r="AG261" s="37">
        <v>2846</v>
      </c>
      <c r="AH261" s="37">
        <v>10526</v>
      </c>
      <c r="AI261" s="37">
        <v>439276</v>
      </c>
      <c r="AJ261" s="37">
        <v>81016</v>
      </c>
      <c r="AK261" s="37">
        <v>374431</v>
      </c>
      <c r="AL261" s="42">
        <v>7517</v>
      </c>
    </row>
    <row r="262" spans="1:38" ht="14.25">
      <c r="A262" s="6">
        <v>771</v>
      </c>
      <c r="B262" s="12" t="s">
        <v>260</v>
      </c>
      <c r="C262" s="41">
        <v>307440.11105108785</v>
      </c>
      <c r="D262" s="37">
        <v>310928.0484811724</v>
      </c>
      <c r="E262" s="37">
        <v>280147.06389648636</v>
      </c>
      <c r="F262" s="37">
        <v>292020.96104221564</v>
      </c>
      <c r="G262" s="37">
        <v>313884.49509951414</v>
      </c>
      <c r="H262" s="37">
        <v>275132.1232670604</v>
      </c>
      <c r="I262" s="37">
        <v>313712.4989539486</v>
      </c>
      <c r="J262" s="37">
        <v>116609.05306995123</v>
      </c>
      <c r="K262" s="37">
        <v>264441.88062145456</v>
      </c>
      <c r="L262" s="37">
        <v>273367.625353607</v>
      </c>
      <c r="M262" s="37">
        <v>266494.8241774915</v>
      </c>
      <c r="N262" s="42">
        <v>253936.31498601058</v>
      </c>
      <c r="O262" s="41">
        <v>5020.364953817164</v>
      </c>
      <c r="P262" s="37">
        <v>10952.037923915492</v>
      </c>
      <c r="Q262" s="37">
        <v>3256.0719977605563</v>
      </c>
      <c r="R262" s="37">
        <v>3054.7046978549115</v>
      </c>
      <c r="S262" s="37">
        <v>4865.2100866740675</v>
      </c>
      <c r="T262" s="37">
        <v>1064.9389654987408</v>
      </c>
      <c r="U262" s="37">
        <v>3351.7731436740755</v>
      </c>
      <c r="V262" s="37">
        <v>3429.702462375544</v>
      </c>
      <c r="W262" s="37">
        <v>2993.0387362113356</v>
      </c>
      <c r="X262" s="37">
        <v>3363.0762559558793</v>
      </c>
      <c r="Y262" s="37">
        <v>3466.9489268391376</v>
      </c>
      <c r="Z262" s="42">
        <v>3561.1318494230973</v>
      </c>
      <c r="AA262" s="41">
        <v>650</v>
      </c>
      <c r="AB262" s="37">
        <v>157</v>
      </c>
      <c r="AC262" s="37">
        <v>947</v>
      </c>
      <c r="AD262" s="37">
        <v>1380</v>
      </c>
      <c r="AE262" s="37">
        <v>533</v>
      </c>
      <c r="AF262" s="37">
        <v>416</v>
      </c>
      <c r="AG262" s="37">
        <v>404</v>
      </c>
      <c r="AH262" s="37">
        <v>1467</v>
      </c>
      <c r="AI262" s="37">
        <v>60453</v>
      </c>
      <c r="AJ262" s="37">
        <v>11160</v>
      </c>
      <c r="AK262" s="37">
        <v>51570</v>
      </c>
      <c r="AL262" s="42">
        <v>1038</v>
      </c>
    </row>
    <row r="263" spans="1:38" ht="14.25">
      <c r="A263" s="6">
        <v>777</v>
      </c>
      <c r="B263" s="11" t="s">
        <v>261</v>
      </c>
      <c r="C263" s="41">
        <v>2006599.0837028262</v>
      </c>
      <c r="D263" s="37">
        <v>2029364.1420008226</v>
      </c>
      <c r="E263" s="37">
        <v>1828462.9152482788</v>
      </c>
      <c r="F263" s="37">
        <v>1905961.4272386115</v>
      </c>
      <c r="G263" s="37">
        <v>2048660.2678547292</v>
      </c>
      <c r="H263" s="37">
        <v>1795731.4176000813</v>
      </c>
      <c r="I263" s="37">
        <v>2047537.6839898191</v>
      </c>
      <c r="J263" s="37">
        <v>761083.5757300915</v>
      </c>
      <c r="K263" s="37">
        <v>1725958.3778236648</v>
      </c>
      <c r="L263" s="37">
        <v>1784214.8985478787</v>
      </c>
      <c r="M263" s="37">
        <v>1739357.5229266041</v>
      </c>
      <c r="N263" s="42">
        <v>1657390.6873365934</v>
      </c>
      <c r="O263" s="41">
        <v>265840.1490754179</v>
      </c>
      <c r="P263" s="37">
        <v>579936.204072099</v>
      </c>
      <c r="Q263" s="37">
        <v>172416.68150575733</v>
      </c>
      <c r="R263" s="37">
        <v>161753.8086831094</v>
      </c>
      <c r="S263" s="37">
        <v>257624.3334144994</v>
      </c>
      <c r="T263" s="37">
        <v>56391.026538648905</v>
      </c>
      <c r="U263" s="37">
        <v>177484.28259260548</v>
      </c>
      <c r="V263" s="37">
        <v>181610.82356951045</v>
      </c>
      <c r="W263" s="37">
        <v>158488.45076849352</v>
      </c>
      <c r="X263" s="37">
        <v>178082.80901083455</v>
      </c>
      <c r="Y263" s="37">
        <v>183583.11159171993</v>
      </c>
      <c r="Z263" s="42">
        <v>188570.31917730422</v>
      </c>
      <c r="AA263" s="41">
        <v>12389</v>
      </c>
      <c r="AB263" s="37">
        <v>2868</v>
      </c>
      <c r="AC263" s="37">
        <v>11035</v>
      </c>
      <c r="AD263" s="37">
        <v>33443</v>
      </c>
      <c r="AE263" s="37">
        <v>10123</v>
      </c>
      <c r="AF263" s="37">
        <v>7970</v>
      </c>
      <c r="AG263" s="37">
        <v>7470</v>
      </c>
      <c r="AH263" s="37">
        <v>28022</v>
      </c>
      <c r="AI263" s="37">
        <v>1208863</v>
      </c>
      <c r="AJ263" s="37">
        <v>222476</v>
      </c>
      <c r="AK263" s="37">
        <v>1028243</v>
      </c>
      <c r="AL263" s="42">
        <v>20639</v>
      </c>
    </row>
    <row r="264" spans="1:38" ht="14.25">
      <c r="A264" s="6">
        <v>778</v>
      </c>
      <c r="B264" s="11" t="s">
        <v>262</v>
      </c>
      <c r="C264" s="41">
        <v>1983878.1963345378</v>
      </c>
      <c r="D264" s="37">
        <v>2006385.4839947808</v>
      </c>
      <c r="E264" s="37">
        <v>1807759.078447065</v>
      </c>
      <c r="F264" s="37">
        <v>1884380.0683770902</v>
      </c>
      <c r="G264" s="37">
        <v>2025463.1182198755</v>
      </c>
      <c r="H264" s="37">
        <v>1775398.2022535966</v>
      </c>
      <c r="I264" s="37">
        <v>2024353.2454649042</v>
      </c>
      <c r="J264" s="37">
        <v>752465.7634613311</v>
      </c>
      <c r="K264" s="37">
        <v>1706415.2083767217</v>
      </c>
      <c r="L264" s="37">
        <v>1764012.0856990255</v>
      </c>
      <c r="M264" s="37">
        <v>1719662.633851566</v>
      </c>
      <c r="N264" s="42">
        <v>1638623.9155195074</v>
      </c>
      <c r="O264" s="41">
        <v>163088.54638238795</v>
      </c>
      <c r="P264" s="37">
        <v>355781.2950586566</v>
      </c>
      <c r="Q264" s="37">
        <v>105774.79006330154</v>
      </c>
      <c r="R264" s="37">
        <v>99233.29347238378</v>
      </c>
      <c r="S264" s="37">
        <v>158048.27899559558</v>
      </c>
      <c r="T264" s="37">
        <v>34594.96460254328</v>
      </c>
      <c r="U264" s="37">
        <v>108883.67973920002</v>
      </c>
      <c r="V264" s="37">
        <v>111415.24456058395</v>
      </c>
      <c r="W264" s="37">
        <v>97230.05025436312</v>
      </c>
      <c r="X264" s="37">
        <v>109250.86582399544</v>
      </c>
      <c r="Y264" s="37">
        <v>112625.21072900605</v>
      </c>
      <c r="Z264" s="42">
        <v>115684.78031798267</v>
      </c>
      <c r="AA264" s="41">
        <v>8336</v>
      </c>
      <c r="AB264" s="37">
        <v>1933</v>
      </c>
      <c r="AC264" s="37">
        <v>18713</v>
      </c>
      <c r="AD264" s="37">
        <v>21506</v>
      </c>
      <c r="AE264" s="37">
        <v>6803</v>
      </c>
      <c r="AF264" s="37">
        <v>5421</v>
      </c>
      <c r="AG264" s="37">
        <v>4996</v>
      </c>
      <c r="AH264" s="37">
        <v>18910</v>
      </c>
      <c r="AI264" s="37">
        <v>851638</v>
      </c>
      <c r="AJ264" s="37">
        <v>156318</v>
      </c>
      <c r="AK264" s="37">
        <v>722455</v>
      </c>
      <c r="AL264" s="42">
        <v>14517</v>
      </c>
    </row>
    <row r="265" spans="1:38" ht="14.25">
      <c r="A265" s="6">
        <v>781</v>
      </c>
      <c r="B265" s="11" t="s">
        <v>263</v>
      </c>
      <c r="C265" s="41">
        <v>813293.6577076009</v>
      </c>
      <c r="D265" s="37">
        <v>822520.5519494434</v>
      </c>
      <c r="E265" s="37">
        <v>741093.3775474648</v>
      </c>
      <c r="F265" s="37">
        <v>772504.2601674275</v>
      </c>
      <c r="G265" s="37">
        <v>830341.454940364</v>
      </c>
      <c r="H265" s="37">
        <v>727826.9908234028</v>
      </c>
      <c r="I265" s="37">
        <v>829886.4610429824</v>
      </c>
      <c r="J265" s="37">
        <v>308474.39837582246</v>
      </c>
      <c r="K265" s="37">
        <v>699547.3154313335</v>
      </c>
      <c r="L265" s="37">
        <v>723159.2363227174</v>
      </c>
      <c r="M265" s="37">
        <v>704978.1161425622</v>
      </c>
      <c r="N265" s="42">
        <v>671756.1795488794</v>
      </c>
      <c r="O265" s="41">
        <v>132363.44381751475</v>
      </c>
      <c r="P265" s="37">
        <v>288753.7997267028</v>
      </c>
      <c r="Q265" s="37">
        <v>85847.32522556334</v>
      </c>
      <c r="R265" s="37">
        <v>80538.21532360697</v>
      </c>
      <c r="S265" s="37">
        <v>128272.7387135971</v>
      </c>
      <c r="T265" s="37">
        <v>28077.438637543404</v>
      </c>
      <c r="U265" s="37">
        <v>88370.51494721185</v>
      </c>
      <c r="V265" s="37">
        <v>90425.14505728705</v>
      </c>
      <c r="W265" s="37">
        <v>78912.3735522321</v>
      </c>
      <c r="X265" s="37">
        <v>88668.52492880453</v>
      </c>
      <c r="Y265" s="37">
        <v>91407.15938329326</v>
      </c>
      <c r="Z265" s="42">
        <v>93890.32068664287</v>
      </c>
      <c r="AA265" s="41">
        <v>9466</v>
      </c>
      <c r="AB265" s="37">
        <v>2168</v>
      </c>
      <c r="AC265" s="37">
        <v>16637</v>
      </c>
      <c r="AD265" s="37">
        <v>19393</v>
      </c>
      <c r="AE265" s="37">
        <v>7734</v>
      </c>
      <c r="AF265" s="37">
        <v>6199</v>
      </c>
      <c r="AG265" s="37">
        <v>5649</v>
      </c>
      <c r="AH265" s="37">
        <v>21550</v>
      </c>
      <c r="AI265" s="37">
        <v>918162</v>
      </c>
      <c r="AJ265" s="37">
        <v>169036</v>
      </c>
      <c r="AK265" s="37">
        <v>781364</v>
      </c>
      <c r="AL265" s="42">
        <v>15647</v>
      </c>
    </row>
    <row r="266" spans="1:38" ht="14.25">
      <c r="A266" s="6">
        <v>783</v>
      </c>
      <c r="B266" s="11" t="s">
        <v>264</v>
      </c>
      <c r="C266" s="41">
        <v>2329105.111548474</v>
      </c>
      <c r="D266" s="37">
        <v>2355529.031541859</v>
      </c>
      <c r="E266" s="37">
        <v>2122338.4166621566</v>
      </c>
      <c r="F266" s="37">
        <v>2212292.6989500765</v>
      </c>
      <c r="G266" s="37">
        <v>2377926.4828934674</v>
      </c>
      <c r="H266" s="37">
        <v>2084346.2242505192</v>
      </c>
      <c r="I266" s="37">
        <v>2376623.47431585</v>
      </c>
      <c r="J266" s="37">
        <v>883406.9849555817</v>
      </c>
      <c r="K266" s="37">
        <v>2003359.072949899</v>
      </c>
      <c r="L266" s="37">
        <v>2070978.739131253</v>
      </c>
      <c r="M266" s="37">
        <v>2018911.7648668345</v>
      </c>
      <c r="N266" s="42">
        <v>1923770.9979340313</v>
      </c>
      <c r="O266" s="41">
        <v>171446.931540621</v>
      </c>
      <c r="P266" s="37">
        <v>374015.2983786859</v>
      </c>
      <c r="Q266" s="37">
        <v>111195.81106686966</v>
      </c>
      <c r="R266" s="37">
        <v>104319.05887872583</v>
      </c>
      <c r="S266" s="37">
        <v>166148.3474476357</v>
      </c>
      <c r="T266" s="37">
        <v>36367.97714755376</v>
      </c>
      <c r="U266" s="37">
        <v>114464.03319070525</v>
      </c>
      <c r="V266" s="37">
        <v>117125.34221730486</v>
      </c>
      <c r="W266" s="37">
        <v>102213.14825239695</v>
      </c>
      <c r="X266" s="37">
        <v>114850.03778108885</v>
      </c>
      <c r="Y266" s="37">
        <v>118397.31987266724</v>
      </c>
      <c r="Z266" s="42">
        <v>121613.69422574497</v>
      </c>
      <c r="AA266" s="41">
        <v>8802</v>
      </c>
      <c r="AB266" s="37">
        <v>2042</v>
      </c>
      <c r="AC266" s="37">
        <v>11327</v>
      </c>
      <c r="AD266" s="37">
        <v>15184</v>
      </c>
      <c r="AE266" s="37">
        <v>7199</v>
      </c>
      <c r="AF266" s="37">
        <v>5673</v>
      </c>
      <c r="AG266" s="37">
        <v>5336</v>
      </c>
      <c r="AH266" s="37">
        <v>19922</v>
      </c>
      <c r="AI266" s="37">
        <v>894034</v>
      </c>
      <c r="AJ266" s="37">
        <v>164170</v>
      </c>
      <c r="AK266" s="37">
        <v>758682</v>
      </c>
      <c r="AL266" s="42">
        <v>15264</v>
      </c>
    </row>
    <row r="267" spans="1:38" ht="14.25">
      <c r="A267" s="6">
        <v>831</v>
      </c>
      <c r="B267" s="11" t="s">
        <v>265</v>
      </c>
      <c r="C267" s="41">
        <v>1558152.0308837001</v>
      </c>
      <c r="D267" s="37">
        <v>1575829.4145266511</v>
      </c>
      <c r="E267" s="37">
        <v>1419826.8243660633</v>
      </c>
      <c r="F267" s="37">
        <v>1480005.494250319</v>
      </c>
      <c r="G267" s="37">
        <v>1590813.1239939006</v>
      </c>
      <c r="H267" s="37">
        <v>1394410.362279232</v>
      </c>
      <c r="I267" s="37">
        <v>1589941.4220464847</v>
      </c>
      <c r="J267" s="37">
        <v>590991.9569023873</v>
      </c>
      <c r="K267" s="37">
        <v>1340230.6287631902</v>
      </c>
      <c r="L267" s="37">
        <v>1385467.625438753</v>
      </c>
      <c r="M267" s="37">
        <v>1350635.2508542775</v>
      </c>
      <c r="N267" s="42">
        <v>1286986.8656950425</v>
      </c>
      <c r="O267" s="41">
        <v>72075.79162556393</v>
      </c>
      <c r="P267" s="37">
        <v>157234.9441805451</v>
      </c>
      <c r="Q267" s="37">
        <v>46746.39572766215</v>
      </c>
      <c r="R267" s="37">
        <v>43855.42909840019</v>
      </c>
      <c r="S267" s="37">
        <v>69848.28227579144</v>
      </c>
      <c r="T267" s="37">
        <v>15288.991871571063</v>
      </c>
      <c r="U267" s="37">
        <v>48120.34680784128</v>
      </c>
      <c r="V267" s="37">
        <v>49239.15338623127</v>
      </c>
      <c r="W267" s="37">
        <v>42970.11039294772</v>
      </c>
      <c r="X267" s="37">
        <v>48282.622015527966</v>
      </c>
      <c r="Y267" s="37">
        <v>49773.88909492228</v>
      </c>
      <c r="Z267" s="42">
        <v>51126.04352299563</v>
      </c>
      <c r="AA267" s="41">
        <v>8559</v>
      </c>
      <c r="AB267" s="37">
        <v>2053</v>
      </c>
      <c r="AC267" s="37">
        <v>1376</v>
      </c>
      <c r="AD267" s="37">
        <v>15462</v>
      </c>
      <c r="AE267" s="37">
        <v>7025</v>
      </c>
      <c r="AF267" s="37">
        <v>5407</v>
      </c>
      <c r="AG267" s="37">
        <v>5350</v>
      </c>
      <c r="AH267" s="37">
        <v>19234</v>
      </c>
      <c r="AI267" s="37">
        <v>809480</v>
      </c>
      <c r="AJ267" s="37">
        <v>149273</v>
      </c>
      <c r="AK267" s="37">
        <v>689749</v>
      </c>
      <c r="AL267" s="42">
        <v>13904</v>
      </c>
    </row>
    <row r="268" spans="1:38" ht="14.25">
      <c r="A268" s="6">
        <v>832</v>
      </c>
      <c r="B268" s="11" t="s">
        <v>266</v>
      </c>
      <c r="C268" s="41">
        <v>960373.1746599792</v>
      </c>
      <c r="D268" s="37">
        <v>971268.700072371</v>
      </c>
      <c r="E268" s="37">
        <v>875115.8858423418</v>
      </c>
      <c r="F268" s="37">
        <v>912207.2473385494</v>
      </c>
      <c r="G268" s="37">
        <v>980503.9687393727</v>
      </c>
      <c r="H268" s="37">
        <v>859450.3487836045</v>
      </c>
      <c r="I268" s="37">
        <v>979966.6917920632</v>
      </c>
      <c r="J268" s="37">
        <v>364260.2330190864</v>
      </c>
      <c r="K268" s="37">
        <v>826056.4554742831</v>
      </c>
      <c r="L268" s="37">
        <v>853938.4575179181</v>
      </c>
      <c r="M268" s="37">
        <v>832469.3855033816</v>
      </c>
      <c r="N268" s="42">
        <v>793239.45125705</v>
      </c>
      <c r="O268" s="41">
        <v>118157.11540689092</v>
      </c>
      <c r="P268" s="37">
        <v>257762.377998597</v>
      </c>
      <c r="Q268" s="37">
        <v>76633.48747584921</v>
      </c>
      <c r="R268" s="37">
        <v>71894.19471267377</v>
      </c>
      <c r="S268" s="37">
        <v>114505.45826411116</v>
      </c>
      <c r="T268" s="37">
        <v>25063.938061326913</v>
      </c>
      <c r="U268" s="37">
        <v>78885.86781996695</v>
      </c>
      <c r="V268" s="37">
        <v>80719.97820598356</v>
      </c>
      <c r="W268" s="37">
        <v>70442.85159048563</v>
      </c>
      <c r="X268" s="37">
        <v>79151.89293061607</v>
      </c>
      <c r="Y268" s="37">
        <v>81596.5947150637</v>
      </c>
      <c r="Z268" s="42">
        <v>83813.24281843513</v>
      </c>
      <c r="AA268" s="41">
        <v>3993</v>
      </c>
      <c r="AB268" s="37">
        <v>918</v>
      </c>
      <c r="AC268" s="37">
        <v>6187</v>
      </c>
      <c r="AD268" s="37">
        <v>9852</v>
      </c>
      <c r="AE268" s="37">
        <v>3262</v>
      </c>
      <c r="AF268" s="37">
        <v>2604</v>
      </c>
      <c r="AG268" s="37">
        <v>2391</v>
      </c>
      <c r="AH268" s="37">
        <v>9074</v>
      </c>
      <c r="AI268" s="37">
        <v>376292</v>
      </c>
      <c r="AJ268" s="37">
        <v>69392</v>
      </c>
      <c r="AK268" s="37">
        <v>320772</v>
      </c>
      <c r="AL268" s="42">
        <v>6418</v>
      </c>
    </row>
    <row r="269" spans="1:38" ht="14.25">
      <c r="A269" s="6">
        <v>833</v>
      </c>
      <c r="B269" s="11" t="s">
        <v>267</v>
      </c>
      <c r="C269" s="41">
        <v>449786.0823638946</v>
      </c>
      <c r="D269" s="37">
        <v>454888.9484370448</v>
      </c>
      <c r="E269" s="37">
        <v>409856.24785573146</v>
      </c>
      <c r="F269" s="37">
        <v>427227.8057221087</v>
      </c>
      <c r="G269" s="37">
        <v>459214.2413782803</v>
      </c>
      <c r="H269" s="37">
        <v>402519.3701422629</v>
      </c>
      <c r="I269" s="37">
        <v>458962.61034604086</v>
      </c>
      <c r="J269" s="37">
        <v>170599.4997503149</v>
      </c>
      <c r="K269" s="37">
        <v>386879.50342920586</v>
      </c>
      <c r="L269" s="37">
        <v>399937.9028082897</v>
      </c>
      <c r="M269" s="37">
        <v>389882.9678640421</v>
      </c>
      <c r="N269" s="42">
        <v>371509.8199027843</v>
      </c>
      <c r="O269" s="41">
        <v>22000.50752379799</v>
      </c>
      <c r="P269" s="37">
        <v>47994.596998933404</v>
      </c>
      <c r="Q269" s="37">
        <v>14268.930076545976</v>
      </c>
      <c r="R269" s="37">
        <v>13386.487696883398</v>
      </c>
      <c r="S269" s="37">
        <v>21320.57969916043</v>
      </c>
      <c r="T269" s="37">
        <v>4666.83158263756</v>
      </c>
      <c r="U269" s="37">
        <v>14688.31667494568</v>
      </c>
      <c r="V269" s="37">
        <v>15029.822636800609</v>
      </c>
      <c r="W269" s="37">
        <v>13116.251874272495</v>
      </c>
      <c r="X269" s="37">
        <v>14737.849768472892</v>
      </c>
      <c r="Y269" s="37">
        <v>15193.046053664579</v>
      </c>
      <c r="Z269" s="42">
        <v>15605.77941388498</v>
      </c>
      <c r="AA269" s="41">
        <v>5663</v>
      </c>
      <c r="AB269" s="37">
        <v>1352</v>
      </c>
      <c r="AC269" s="37">
        <v>7181</v>
      </c>
      <c r="AD269" s="37">
        <v>9998</v>
      </c>
      <c r="AE269" s="37">
        <v>4643</v>
      </c>
      <c r="AF269" s="37">
        <v>3650</v>
      </c>
      <c r="AG269" s="37">
        <v>3487</v>
      </c>
      <c r="AH269" s="37">
        <v>12818</v>
      </c>
      <c r="AI269" s="37">
        <v>552827</v>
      </c>
      <c r="AJ269" s="37">
        <v>101759</v>
      </c>
      <c r="AK269" s="37">
        <v>470239</v>
      </c>
      <c r="AL269" s="42">
        <v>9469</v>
      </c>
    </row>
    <row r="270" spans="1:38" ht="14.25">
      <c r="A270" s="6">
        <v>834</v>
      </c>
      <c r="B270" s="11" t="s">
        <v>268</v>
      </c>
      <c r="C270" s="41">
        <v>1695248.8445761234</v>
      </c>
      <c r="D270" s="37">
        <v>1714481.604667477</v>
      </c>
      <c r="E270" s="37">
        <v>1544752.8455484908</v>
      </c>
      <c r="F270" s="37">
        <v>1610226.444123819</v>
      </c>
      <c r="G270" s="37">
        <v>1730783.6828077037</v>
      </c>
      <c r="H270" s="37">
        <v>1517100.0702532087</v>
      </c>
      <c r="I270" s="37">
        <v>1729835.2825939367</v>
      </c>
      <c r="J270" s="37">
        <v>642991.448995091</v>
      </c>
      <c r="K270" s="37">
        <v>1458153.2352704757</v>
      </c>
      <c r="L270" s="37">
        <v>1507370.4906000784</v>
      </c>
      <c r="M270" s="37">
        <v>1469473.326781805</v>
      </c>
      <c r="N270" s="42">
        <v>1400224.7237817922</v>
      </c>
      <c r="O270" s="41">
        <v>125463.04926680005</v>
      </c>
      <c r="P270" s="37">
        <v>273700.43537876906</v>
      </c>
      <c r="Q270" s="37">
        <v>81371.9172269878</v>
      </c>
      <c r="R270" s="37">
        <v>76339.58278493192</v>
      </c>
      <c r="S270" s="37">
        <v>121585.60152755606</v>
      </c>
      <c r="T270" s="37">
        <v>26613.700622086195</v>
      </c>
      <c r="U270" s="37">
        <v>83763.5675741419</v>
      </c>
      <c r="V270" s="37">
        <v>85711.08534257355</v>
      </c>
      <c r="W270" s="37">
        <v>74798.49968540746</v>
      </c>
      <c r="X270" s="37">
        <v>84046.04164647042</v>
      </c>
      <c r="Y270" s="37">
        <v>86641.9051234058</v>
      </c>
      <c r="Z270" s="42">
        <v>88995.61382086974</v>
      </c>
      <c r="AA270" s="41">
        <v>7347</v>
      </c>
      <c r="AB270" s="37">
        <v>1735</v>
      </c>
      <c r="AC270" s="37">
        <v>10394</v>
      </c>
      <c r="AD270" s="37">
        <v>5752</v>
      </c>
      <c r="AE270" s="37">
        <v>6003</v>
      </c>
      <c r="AF270" s="37">
        <v>4648</v>
      </c>
      <c r="AG270" s="37">
        <v>4498</v>
      </c>
      <c r="AH270" s="37">
        <v>16517</v>
      </c>
      <c r="AI270" s="37">
        <v>692008</v>
      </c>
      <c r="AJ270" s="37">
        <v>127624</v>
      </c>
      <c r="AK270" s="37">
        <v>589799</v>
      </c>
      <c r="AL270" s="42">
        <v>11856</v>
      </c>
    </row>
    <row r="271" spans="1:38" ht="14.25">
      <c r="A271" s="6">
        <v>837</v>
      </c>
      <c r="B271" s="11" t="s">
        <v>269</v>
      </c>
      <c r="C271" s="41">
        <v>73049262.09513086</v>
      </c>
      <c r="D271" s="37">
        <v>73878012.95210452</v>
      </c>
      <c r="E271" s="37">
        <v>66564301.66444736</v>
      </c>
      <c r="F271" s="37">
        <v>69385597.23880678</v>
      </c>
      <c r="G271" s="37">
        <v>74580479.01339743</v>
      </c>
      <c r="H271" s="37">
        <v>65372727.438241124</v>
      </c>
      <c r="I271" s="37">
        <v>74539611.89468019</v>
      </c>
      <c r="J271" s="37">
        <v>27706876.800328787</v>
      </c>
      <c r="K271" s="37">
        <v>62832673.91624107</v>
      </c>
      <c r="L271" s="37">
        <v>64953474.17260348</v>
      </c>
      <c r="M271" s="37">
        <v>63320463.26610417</v>
      </c>
      <c r="N271" s="42">
        <v>60336500.547914304</v>
      </c>
      <c r="O271" s="41">
        <v>5635309.487103985</v>
      </c>
      <c r="P271" s="37">
        <v>12293553.114866098</v>
      </c>
      <c r="Q271" s="37">
        <v>3654908.2762842374</v>
      </c>
      <c r="R271" s="37">
        <v>3428875.494606087</v>
      </c>
      <c r="S271" s="37">
        <v>5461149.69935448</v>
      </c>
      <c r="T271" s="37">
        <v>1195383.345766284</v>
      </c>
      <c r="U271" s="37">
        <v>3762331.8561343686</v>
      </c>
      <c r="V271" s="37">
        <v>3849806.7375507145</v>
      </c>
      <c r="W271" s="37">
        <v>3359656.068951143</v>
      </c>
      <c r="X271" s="37">
        <v>3775019.486707325</v>
      </c>
      <c r="Y271" s="37">
        <v>3891615.521669721</v>
      </c>
      <c r="Z271" s="42">
        <v>3997334.9110055547</v>
      </c>
      <c r="AA271" s="41">
        <v>320213</v>
      </c>
      <c r="AB271" s="37">
        <v>75433</v>
      </c>
      <c r="AC271" s="37">
        <v>303091</v>
      </c>
      <c r="AD271" s="37">
        <v>291568</v>
      </c>
      <c r="AE271" s="37">
        <v>260826</v>
      </c>
      <c r="AF271" s="37">
        <v>205727</v>
      </c>
      <c r="AG271" s="37">
        <v>193350</v>
      </c>
      <c r="AH271" s="37">
        <v>722354</v>
      </c>
      <c r="AI271" s="37">
        <v>30646143</v>
      </c>
      <c r="AJ271" s="37">
        <v>5645486</v>
      </c>
      <c r="AK271" s="37">
        <v>26092676</v>
      </c>
      <c r="AL271" s="42">
        <v>523686</v>
      </c>
    </row>
    <row r="272" spans="1:38" ht="14.25">
      <c r="A272" s="6">
        <v>844</v>
      </c>
      <c r="B272" s="11" t="s">
        <v>270</v>
      </c>
      <c r="C272" s="41">
        <v>347041.011444182</v>
      </c>
      <c r="D272" s="37">
        <v>350978.224872359</v>
      </c>
      <c r="E272" s="37">
        <v>316232.38774981734</v>
      </c>
      <c r="F272" s="37">
        <v>329635.74380882335</v>
      </c>
      <c r="G272" s="37">
        <v>354315.48695310147</v>
      </c>
      <c r="H272" s="37">
        <v>310571.48012648086</v>
      </c>
      <c r="I272" s="37">
        <v>354121.33624154504</v>
      </c>
      <c r="J272" s="37">
        <v>131629.29060424233</v>
      </c>
      <c r="K272" s="37">
        <v>298504.2433315453</v>
      </c>
      <c r="L272" s="37">
        <v>308579.69987867103</v>
      </c>
      <c r="M272" s="37">
        <v>300821.6234732877</v>
      </c>
      <c r="N272" s="42">
        <v>286645.4715159448</v>
      </c>
      <c r="O272" s="41">
        <v>39006.489215577545</v>
      </c>
      <c r="P272" s="37">
        <v>85093.52469345678</v>
      </c>
      <c r="Q272" s="37">
        <v>25298.546706096033</v>
      </c>
      <c r="R272" s="37">
        <v>23733.99283712534</v>
      </c>
      <c r="S272" s="37">
        <v>37800.9898728734</v>
      </c>
      <c r="T272" s="37">
        <v>8274.205292862413</v>
      </c>
      <c r="U272" s="37">
        <v>26042.111317500585</v>
      </c>
      <c r="V272" s="37">
        <v>26647.595013898976</v>
      </c>
      <c r="W272" s="37">
        <v>23254.869767399214</v>
      </c>
      <c r="X272" s="37">
        <v>26129.932567823715</v>
      </c>
      <c r="Y272" s="37">
        <v>26936.987085547647</v>
      </c>
      <c r="Z272" s="42">
        <v>27668.755629838342</v>
      </c>
      <c r="AA272" s="41">
        <v>2044</v>
      </c>
      <c r="AB272" s="37">
        <v>487</v>
      </c>
      <c r="AC272" s="37">
        <v>2017</v>
      </c>
      <c r="AD272" s="37">
        <v>3029</v>
      </c>
      <c r="AE272" s="37">
        <v>1667</v>
      </c>
      <c r="AF272" s="37">
        <v>1303</v>
      </c>
      <c r="AG272" s="37">
        <v>1247</v>
      </c>
      <c r="AH272" s="37">
        <v>4598</v>
      </c>
      <c r="AI272" s="37">
        <v>192792</v>
      </c>
      <c r="AJ272" s="37">
        <v>35547</v>
      </c>
      <c r="AK272" s="37">
        <v>164282</v>
      </c>
      <c r="AL272" s="42">
        <v>3301</v>
      </c>
    </row>
    <row r="273" spans="1:38" ht="14.25">
      <c r="A273" s="6">
        <v>845</v>
      </c>
      <c r="B273" s="11" t="s">
        <v>271</v>
      </c>
      <c r="C273" s="41">
        <v>779715.0977245804</v>
      </c>
      <c r="D273" s="37">
        <v>788561.039995606</v>
      </c>
      <c r="E273" s="37">
        <v>710495.7598294825</v>
      </c>
      <c r="F273" s="37">
        <v>740609.7772935716</v>
      </c>
      <c r="G273" s="37">
        <v>796059.0403575522</v>
      </c>
      <c r="H273" s="37">
        <v>697777.1041225633</v>
      </c>
      <c r="I273" s="37">
        <v>795622.8318518066</v>
      </c>
      <c r="J273" s="37">
        <v>295738.3761642578</v>
      </c>
      <c r="K273" s="37">
        <v>670665.0153303077</v>
      </c>
      <c r="L273" s="37">
        <v>693302.0678030684</v>
      </c>
      <c r="M273" s="37">
        <v>675871.5938731849</v>
      </c>
      <c r="N273" s="42">
        <v>644021.2956540191</v>
      </c>
      <c r="O273" s="41">
        <v>54336.24868079167</v>
      </c>
      <c r="P273" s="37">
        <v>118535.7362800613</v>
      </c>
      <c r="Q273" s="37">
        <v>35241.01124527989</v>
      </c>
      <c r="R273" s="37">
        <v>33061.579314632414</v>
      </c>
      <c r="S273" s="37">
        <v>52656.98163095052</v>
      </c>
      <c r="T273" s="37">
        <v>11526.01235000016</v>
      </c>
      <c r="U273" s="37">
        <v>36276.8007369263</v>
      </c>
      <c r="V273" s="37">
        <v>37120.24277339978</v>
      </c>
      <c r="W273" s="37">
        <v>32394.1583088233</v>
      </c>
      <c r="X273" s="37">
        <v>36399.136209638105</v>
      </c>
      <c r="Y273" s="37">
        <v>37523.3674813028</v>
      </c>
      <c r="Z273" s="42">
        <v>38542.72498819375</v>
      </c>
      <c r="AA273" s="41">
        <v>12817</v>
      </c>
      <c r="AB273" s="37">
        <v>2929</v>
      </c>
      <c r="AC273" s="37">
        <v>17799</v>
      </c>
      <c r="AD273" s="37">
        <v>37139</v>
      </c>
      <c r="AE273" s="37">
        <v>10471</v>
      </c>
      <c r="AF273" s="37">
        <v>8378</v>
      </c>
      <c r="AG273" s="37">
        <v>7646</v>
      </c>
      <c r="AH273" s="37">
        <v>29161</v>
      </c>
      <c r="AI273" s="37">
        <v>1272247</v>
      </c>
      <c r="AJ273" s="37">
        <v>233910</v>
      </c>
      <c r="AK273" s="37">
        <v>1081193</v>
      </c>
      <c r="AL273" s="42">
        <v>21673</v>
      </c>
    </row>
    <row r="274" spans="1:38" ht="14.25">
      <c r="A274" s="6">
        <v>846</v>
      </c>
      <c r="B274" s="11" t="s">
        <v>272</v>
      </c>
      <c r="C274" s="41">
        <v>1373898.969119488</v>
      </c>
      <c r="D274" s="37">
        <v>1389485.9841747556</v>
      </c>
      <c r="E274" s="37">
        <v>1251930.858902388</v>
      </c>
      <c r="F274" s="37">
        <v>1304993.3398915308</v>
      </c>
      <c r="G274" s="37">
        <v>1402697.8547641516</v>
      </c>
      <c r="H274" s="37">
        <v>1229519.919297247</v>
      </c>
      <c r="I274" s="37">
        <v>1401929.232458243</v>
      </c>
      <c r="J274" s="37">
        <v>521106.5571602772</v>
      </c>
      <c r="K274" s="37">
        <v>1181746.9943518927</v>
      </c>
      <c r="L274" s="37">
        <v>1221634.6701798856</v>
      </c>
      <c r="M274" s="37">
        <v>1190921.259302737</v>
      </c>
      <c r="N274" s="42">
        <v>1134799.3603974048</v>
      </c>
      <c r="O274" s="41">
        <v>74506.4331913933</v>
      </c>
      <c r="P274" s="37">
        <v>162537.44287402518</v>
      </c>
      <c r="Q274" s="37">
        <v>48322.843657622376</v>
      </c>
      <c r="R274" s="37">
        <v>45334.383771664536</v>
      </c>
      <c r="S274" s="37">
        <v>72203.80462764176</v>
      </c>
      <c r="T274" s="37">
        <v>15804.588832832704</v>
      </c>
      <c r="U274" s="37">
        <v>49743.129055185746</v>
      </c>
      <c r="V274" s="37">
        <v>50899.66560798497</v>
      </c>
      <c r="W274" s="37">
        <v>44419.20909937567</v>
      </c>
      <c r="X274" s="37">
        <v>49910.87673644519</v>
      </c>
      <c r="Y274" s="37">
        <v>51452.43442891746</v>
      </c>
      <c r="Z274" s="42">
        <v>52850.18811691111</v>
      </c>
      <c r="AA274" s="41">
        <v>4785</v>
      </c>
      <c r="AB274" s="37">
        <v>1148</v>
      </c>
      <c r="AC274" s="37">
        <v>4655</v>
      </c>
      <c r="AD274" s="37">
        <v>-428</v>
      </c>
      <c r="AE274" s="37">
        <v>3924</v>
      </c>
      <c r="AF274" s="37">
        <v>3031</v>
      </c>
      <c r="AG274" s="37">
        <v>2988</v>
      </c>
      <c r="AH274" s="37">
        <v>10764</v>
      </c>
      <c r="AI274" s="37">
        <v>468120</v>
      </c>
      <c r="AJ274" s="37">
        <v>86156</v>
      </c>
      <c r="AK274" s="37">
        <v>398080</v>
      </c>
      <c r="AL274" s="42">
        <v>8035</v>
      </c>
    </row>
    <row r="275" spans="1:38" ht="14.25">
      <c r="A275" s="6">
        <v>848</v>
      </c>
      <c r="B275" s="11" t="s">
        <v>273</v>
      </c>
      <c r="C275" s="41">
        <v>1111509.667033721</v>
      </c>
      <c r="D275" s="37">
        <v>1124119.8503903863</v>
      </c>
      <c r="E275" s="37">
        <v>1012835.2108886488</v>
      </c>
      <c r="F275" s="37">
        <v>1055763.7390423778</v>
      </c>
      <c r="G275" s="37">
        <v>1134808.4979618476</v>
      </c>
      <c r="H275" s="37">
        <v>994704.3464085716</v>
      </c>
      <c r="I275" s="37">
        <v>1134186.6683058701</v>
      </c>
      <c r="J275" s="37">
        <v>421584.83910175646</v>
      </c>
      <c r="K275" s="37">
        <v>956055.1668890115</v>
      </c>
      <c r="L275" s="37">
        <v>988325.034088006</v>
      </c>
      <c r="M275" s="37">
        <v>963477.3168505382</v>
      </c>
      <c r="N275" s="42">
        <v>918073.6630392653</v>
      </c>
      <c r="O275" s="41">
        <v>102480.34379993007</v>
      </c>
      <c r="P275" s="37">
        <v>223563.1516986339</v>
      </c>
      <c r="Q275" s="37">
        <v>66465.96031113544</v>
      </c>
      <c r="R275" s="37">
        <v>62355.46429854901</v>
      </c>
      <c r="S275" s="37">
        <v>99313.17880827594</v>
      </c>
      <c r="T275" s="37">
        <v>21738.521464913287</v>
      </c>
      <c r="U275" s="37">
        <v>68419.5008257165</v>
      </c>
      <c r="V275" s="37">
        <v>70010.26632704696</v>
      </c>
      <c r="W275" s="37">
        <v>61096.68151918514</v>
      </c>
      <c r="X275" s="37">
        <v>68650.23043268816</v>
      </c>
      <c r="Y275" s="37">
        <v>70770.57569074347</v>
      </c>
      <c r="Z275" s="42">
        <v>72693.12482318208</v>
      </c>
      <c r="AA275" s="41">
        <v>4790</v>
      </c>
      <c r="AB275" s="37">
        <v>1128</v>
      </c>
      <c r="AC275" s="37">
        <v>5160</v>
      </c>
      <c r="AD275" s="37">
        <v>5744</v>
      </c>
      <c r="AE275" s="37">
        <v>3913</v>
      </c>
      <c r="AF275" s="37">
        <v>3011</v>
      </c>
      <c r="AG275" s="37">
        <v>2935</v>
      </c>
      <c r="AH275" s="37">
        <v>10742</v>
      </c>
      <c r="AI275" s="37">
        <v>461496</v>
      </c>
      <c r="AJ275" s="37">
        <v>84994</v>
      </c>
      <c r="AK275" s="37">
        <v>392764</v>
      </c>
      <c r="AL275" s="42">
        <v>7904</v>
      </c>
    </row>
    <row r="276" spans="1:38" ht="14.25">
      <c r="A276" s="6">
        <v>849</v>
      </c>
      <c r="B276" s="11" t="s">
        <v>274</v>
      </c>
      <c r="C276" s="41">
        <v>788316.1565469906</v>
      </c>
      <c r="D276" s="37">
        <v>797259.6786520283</v>
      </c>
      <c r="E276" s="37">
        <v>718333.2582198562</v>
      </c>
      <c r="F276" s="37">
        <v>748779.4642440277</v>
      </c>
      <c r="G276" s="37">
        <v>804840.389663482</v>
      </c>
      <c r="H276" s="37">
        <v>705474.302669832</v>
      </c>
      <c r="I276" s="37">
        <v>804399.369329637</v>
      </c>
      <c r="J276" s="37">
        <v>299000.67437658686</v>
      </c>
      <c r="K276" s="37">
        <v>678063.1396757544</v>
      </c>
      <c r="L276" s="37">
        <v>700949.9021008457</v>
      </c>
      <c r="M276" s="37">
        <v>683327.1521306353</v>
      </c>
      <c r="N276" s="42">
        <v>651125.5123903245</v>
      </c>
      <c r="O276" s="41">
        <v>57643.967585748826</v>
      </c>
      <c r="P276" s="37">
        <v>125751.59871675503</v>
      </c>
      <c r="Q276" s="37">
        <v>37386.307653403615</v>
      </c>
      <c r="R276" s="37">
        <v>35074.20281334312</v>
      </c>
      <c r="S276" s="37">
        <v>55862.4751614645</v>
      </c>
      <c r="T276" s="37">
        <v>12227.658302278469</v>
      </c>
      <c r="U276" s="37">
        <v>38485.15082590315</v>
      </c>
      <c r="V276" s="37">
        <v>39379.93739272264</v>
      </c>
      <c r="W276" s="37">
        <v>34366.15255667332</v>
      </c>
      <c r="X276" s="37">
        <v>38614.9334699906</v>
      </c>
      <c r="Y276" s="37">
        <v>39807.602315487</v>
      </c>
      <c r="Z276" s="42">
        <v>40889.013206229705</v>
      </c>
      <c r="AA276" s="41">
        <v>3696</v>
      </c>
      <c r="AB276" s="37">
        <v>890</v>
      </c>
      <c r="AC276" s="37">
        <v>4906</v>
      </c>
      <c r="AD276" s="37">
        <v>8853</v>
      </c>
      <c r="AE276" s="37">
        <v>3023</v>
      </c>
      <c r="AF276" s="37">
        <v>2367</v>
      </c>
      <c r="AG276" s="37">
        <v>2275</v>
      </c>
      <c r="AH276" s="37">
        <v>8329</v>
      </c>
      <c r="AI276" s="37">
        <v>349520</v>
      </c>
      <c r="AJ276" s="37">
        <v>64443</v>
      </c>
      <c r="AK276" s="37">
        <v>297810</v>
      </c>
      <c r="AL276" s="42">
        <v>5991</v>
      </c>
    </row>
    <row r="277" spans="1:38" ht="14.25">
      <c r="A277" s="6">
        <v>850</v>
      </c>
      <c r="B277" s="11" t="s">
        <v>275</v>
      </c>
      <c r="C277" s="41">
        <v>629540.3096529441</v>
      </c>
      <c r="D277" s="37">
        <v>636682.5046068765</v>
      </c>
      <c r="E277" s="37">
        <v>573652.7636254024</v>
      </c>
      <c r="F277" s="37">
        <v>597966.7572040329</v>
      </c>
      <c r="G277" s="37">
        <v>642736.3741335955</v>
      </c>
      <c r="H277" s="37">
        <v>563383.7480895104</v>
      </c>
      <c r="I277" s="37">
        <v>642384.1803148767</v>
      </c>
      <c r="J277" s="37">
        <v>238778.53519833984</v>
      </c>
      <c r="K277" s="37">
        <v>541493.5053285017</v>
      </c>
      <c r="L277" s="37">
        <v>559770.6132938596</v>
      </c>
      <c r="M277" s="37">
        <v>545697.2857576362</v>
      </c>
      <c r="N277" s="42">
        <v>519981.42279442487</v>
      </c>
      <c r="O277" s="41">
        <v>45660.01119296226</v>
      </c>
      <c r="P277" s="37">
        <v>99608.33102611537</v>
      </c>
      <c r="Q277" s="37">
        <v>29613.839876281723</v>
      </c>
      <c r="R277" s="37">
        <v>27782.41262902603</v>
      </c>
      <c r="S277" s="37">
        <v>44248.884106472295</v>
      </c>
      <c r="T277" s="37">
        <v>9685.575756304874</v>
      </c>
      <c r="U277" s="37">
        <v>30484.23783216502</v>
      </c>
      <c r="V277" s="37">
        <v>31193.001756083242</v>
      </c>
      <c r="W277" s="37">
        <v>27221.563263537253</v>
      </c>
      <c r="X277" s="37">
        <v>30587.039169926345</v>
      </c>
      <c r="Y277" s="37">
        <v>31531.756806751993</v>
      </c>
      <c r="Z277" s="42">
        <v>32388.34658437359</v>
      </c>
      <c r="AA277" s="41">
        <v>2862</v>
      </c>
      <c r="AB277" s="37">
        <v>671</v>
      </c>
      <c r="AC277" s="37">
        <v>-404</v>
      </c>
      <c r="AD277" s="37">
        <v>2776</v>
      </c>
      <c r="AE277" s="37">
        <v>2334</v>
      </c>
      <c r="AF277" s="37">
        <v>1783</v>
      </c>
      <c r="AG277" s="37">
        <v>1750</v>
      </c>
      <c r="AH277" s="37">
        <v>6397</v>
      </c>
      <c r="AI277" s="37">
        <v>268608</v>
      </c>
      <c r="AJ277" s="37">
        <v>49542</v>
      </c>
      <c r="AK277" s="37">
        <v>228947</v>
      </c>
      <c r="AL277" s="42">
        <v>4602</v>
      </c>
    </row>
    <row r="278" spans="1:38" ht="14.25">
      <c r="A278" s="6">
        <v>851</v>
      </c>
      <c r="B278" s="14" t="s">
        <v>276</v>
      </c>
      <c r="C278" s="41">
        <v>6813710.633936499</v>
      </c>
      <c r="D278" s="37">
        <v>6891012.832002396</v>
      </c>
      <c r="E278" s="37">
        <v>6208822.335548733</v>
      </c>
      <c r="F278" s="37">
        <v>6471980.252619222</v>
      </c>
      <c r="G278" s="37">
        <v>6956535.745369784</v>
      </c>
      <c r="H278" s="37">
        <v>6097677.585507962</v>
      </c>
      <c r="I278" s="37">
        <v>6952723.84209526</v>
      </c>
      <c r="J278" s="37">
        <v>2584374.3752225037</v>
      </c>
      <c r="K278" s="37">
        <v>5860752.67761388</v>
      </c>
      <c r="L278" s="37">
        <v>6058571.503496243</v>
      </c>
      <c r="M278" s="37">
        <v>5906251.501078445</v>
      </c>
      <c r="N278" s="42">
        <v>5627920.715509078</v>
      </c>
      <c r="O278" s="41">
        <v>277120.8455146705</v>
      </c>
      <c r="P278" s="37">
        <v>604545.2945161982</v>
      </c>
      <c r="Q278" s="37">
        <v>179733.03402773084</v>
      </c>
      <c r="R278" s="37">
        <v>168617.6914336771</v>
      </c>
      <c r="S278" s="37">
        <v>268556.39883321576</v>
      </c>
      <c r="T278" s="37">
        <v>58783.93090050987</v>
      </c>
      <c r="U278" s="37">
        <v>185015.67437683785</v>
      </c>
      <c r="V278" s="37">
        <v>189317.32154543922</v>
      </c>
      <c r="W278" s="37">
        <v>165213.77088460434</v>
      </c>
      <c r="X278" s="37">
        <v>185639.5987451448</v>
      </c>
      <c r="Y278" s="37">
        <v>191373.3019013564</v>
      </c>
      <c r="Z278" s="42">
        <v>196572.1373206151</v>
      </c>
      <c r="AA278" s="41">
        <v>31062</v>
      </c>
      <c r="AB278" s="37">
        <v>7158</v>
      </c>
      <c r="AC278" s="37">
        <v>37847</v>
      </c>
      <c r="AD278" s="37">
        <v>37638</v>
      </c>
      <c r="AE278" s="37">
        <v>25387</v>
      </c>
      <c r="AF278" s="37">
        <v>20150</v>
      </c>
      <c r="AG278" s="37">
        <v>18698</v>
      </c>
      <c r="AH278" s="37">
        <v>70456</v>
      </c>
      <c r="AI278" s="37">
        <v>2913802</v>
      </c>
      <c r="AJ278" s="37">
        <v>537484</v>
      </c>
      <c r="AK278" s="37">
        <v>2484487</v>
      </c>
      <c r="AL278" s="42">
        <v>49746</v>
      </c>
    </row>
    <row r="279" spans="1:38" ht="14.25">
      <c r="A279" s="6">
        <v>853</v>
      </c>
      <c r="B279" s="11" t="s">
        <v>277</v>
      </c>
      <c r="C279" s="41">
        <v>57103546.16387341</v>
      </c>
      <c r="D279" s="37">
        <v>57751391.35028905</v>
      </c>
      <c r="E279" s="37">
        <v>52034169.325512275</v>
      </c>
      <c r="F279" s="37">
        <v>54239612.30264406</v>
      </c>
      <c r="G279" s="37">
        <v>58300518.09036966</v>
      </c>
      <c r="H279" s="37">
        <v>51102700.4525586</v>
      </c>
      <c r="I279" s="37">
        <v>58268571.73891692</v>
      </c>
      <c r="J279" s="37">
        <v>21658821.363094755</v>
      </c>
      <c r="K279" s="37">
        <v>49117107.999025695</v>
      </c>
      <c r="L279" s="37">
        <v>50774964.79141645</v>
      </c>
      <c r="M279" s="37">
        <v>49498419.19723984</v>
      </c>
      <c r="N279" s="42">
        <v>47165817.22505934</v>
      </c>
      <c r="O279" s="41">
        <v>8062729.360662826</v>
      </c>
      <c r="P279" s="37">
        <v>17589023.614927832</v>
      </c>
      <c r="Q279" s="37">
        <v>5229266.7043688</v>
      </c>
      <c r="R279" s="37">
        <v>4905869.888367967</v>
      </c>
      <c r="S279" s="37">
        <v>7813549.925647207</v>
      </c>
      <c r="T279" s="37">
        <v>1710296.909373513</v>
      </c>
      <c r="U279" s="37">
        <v>5382963.187812563</v>
      </c>
      <c r="V279" s="37">
        <v>5508118.034468291</v>
      </c>
      <c r="W279" s="37">
        <v>4806834.068448315</v>
      </c>
      <c r="X279" s="37">
        <v>5401116.038471771</v>
      </c>
      <c r="Y279" s="37">
        <v>5567936.028851979</v>
      </c>
      <c r="Z279" s="42">
        <v>5719194.2385989325</v>
      </c>
      <c r="AA279" s="41">
        <v>251012</v>
      </c>
      <c r="AB279" s="37">
        <v>58859</v>
      </c>
      <c r="AC279" s="37">
        <v>247019</v>
      </c>
      <c r="AD279" s="37">
        <v>680600</v>
      </c>
      <c r="AE279" s="37">
        <v>205443</v>
      </c>
      <c r="AF279" s="37">
        <v>163341</v>
      </c>
      <c r="AG279" s="37">
        <v>152137</v>
      </c>
      <c r="AH279" s="37">
        <v>570118</v>
      </c>
      <c r="AI279" s="37">
        <v>24364469</v>
      </c>
      <c r="AJ279" s="37">
        <v>4485872</v>
      </c>
      <c r="AK279" s="37">
        <v>20732916</v>
      </c>
      <c r="AL279" s="42">
        <v>416277</v>
      </c>
    </row>
    <row r="280" spans="1:38" ht="14.25">
      <c r="A280" s="6">
        <v>857</v>
      </c>
      <c r="B280" s="11" t="s">
        <v>278</v>
      </c>
      <c r="C280" s="41">
        <v>660750.4035091808</v>
      </c>
      <c r="D280" s="37">
        <v>668246.6799594589</v>
      </c>
      <c r="E280" s="37">
        <v>602092.1761921821</v>
      </c>
      <c r="F280" s="37">
        <v>627611.560450287</v>
      </c>
      <c r="G280" s="37">
        <v>674600.6761551539</v>
      </c>
      <c r="H280" s="37">
        <v>591314.063885564</v>
      </c>
      <c r="I280" s="37">
        <v>674231.0219737398</v>
      </c>
      <c r="J280" s="37">
        <v>250616.22117352902</v>
      </c>
      <c r="K280" s="37">
        <v>568338.5903289553</v>
      </c>
      <c r="L280" s="37">
        <v>587521.8042993979</v>
      </c>
      <c r="M280" s="37">
        <v>572750.7773997815</v>
      </c>
      <c r="N280" s="42">
        <v>545760.0246727703</v>
      </c>
      <c r="O280" s="41">
        <v>73266.77797449548</v>
      </c>
      <c r="P280" s="37">
        <v>159833.10741775087</v>
      </c>
      <c r="Q280" s="37">
        <v>47518.83704142015</v>
      </c>
      <c r="R280" s="37">
        <v>44580.09984019479</v>
      </c>
      <c r="S280" s="37">
        <v>71002.46107578231</v>
      </c>
      <c r="T280" s="37">
        <v>15541.628439235317</v>
      </c>
      <c r="U280" s="37">
        <v>48915.49140301578</v>
      </c>
      <c r="V280" s="37">
        <v>50052.78523394793</v>
      </c>
      <c r="W280" s="37">
        <v>43680.15205514614</v>
      </c>
      <c r="X280" s="37">
        <v>49080.4480596712</v>
      </c>
      <c r="Y280" s="37">
        <v>50596.35695976721</v>
      </c>
      <c r="Z280" s="42">
        <v>51970.85449957284</v>
      </c>
      <c r="AA280" s="41">
        <v>4830</v>
      </c>
      <c r="AB280" s="37">
        <v>1187</v>
      </c>
      <c r="AC280" s="37">
        <v>6821</v>
      </c>
      <c r="AD280" s="37">
        <v>-769</v>
      </c>
      <c r="AE280" s="37">
        <v>3969</v>
      </c>
      <c r="AF280" s="37">
        <v>3056</v>
      </c>
      <c r="AG280" s="37">
        <v>3050</v>
      </c>
      <c r="AH280" s="37">
        <v>10859</v>
      </c>
      <c r="AI280" s="37">
        <v>453391</v>
      </c>
      <c r="AJ280" s="37">
        <v>83659</v>
      </c>
      <c r="AK280" s="37">
        <v>386526</v>
      </c>
      <c r="AL280" s="42">
        <v>7806</v>
      </c>
    </row>
    <row r="281" spans="1:38" ht="14.25">
      <c r="A281" s="6">
        <v>858</v>
      </c>
      <c r="B281" s="11" t="s">
        <v>279</v>
      </c>
      <c r="C281" s="41">
        <v>15162298.229637094</v>
      </c>
      <c r="D281" s="37">
        <v>15334315.951529175</v>
      </c>
      <c r="E281" s="37">
        <v>13816262.674488438</v>
      </c>
      <c r="F281" s="37">
        <v>14401858.252944585</v>
      </c>
      <c r="G281" s="37">
        <v>15480121.666905886</v>
      </c>
      <c r="H281" s="37">
        <v>13568936.373547032</v>
      </c>
      <c r="I281" s="37">
        <v>15471639.179554135</v>
      </c>
      <c r="J281" s="37">
        <v>5750912.699313909</v>
      </c>
      <c r="K281" s="37">
        <v>13041716.140033243</v>
      </c>
      <c r="L281" s="37">
        <v>13481915.055808479</v>
      </c>
      <c r="M281" s="37">
        <v>13142962.988854706</v>
      </c>
      <c r="N281" s="42">
        <v>12523603.787383331</v>
      </c>
      <c r="O281" s="41">
        <v>677762.0326688562</v>
      </c>
      <c r="P281" s="37">
        <v>1478552.964468347</v>
      </c>
      <c r="Q281" s="37">
        <v>439577.9980179323</v>
      </c>
      <c r="R281" s="37">
        <v>412392.9005693257</v>
      </c>
      <c r="S281" s="37">
        <v>656815.7311348581</v>
      </c>
      <c r="T281" s="37">
        <v>143769.46787023998</v>
      </c>
      <c r="U281" s="37">
        <v>452497.8960292847</v>
      </c>
      <c r="V281" s="37">
        <v>463018.55218346475</v>
      </c>
      <c r="W281" s="37">
        <v>404067.8389663338</v>
      </c>
      <c r="X281" s="37">
        <v>454023.84492464835</v>
      </c>
      <c r="Y281" s="37">
        <v>468046.9195824084</v>
      </c>
      <c r="Z281" s="42">
        <v>480761.85358430067</v>
      </c>
      <c r="AA281" s="41">
        <v>41788</v>
      </c>
      <c r="AB281" s="37">
        <v>10043</v>
      </c>
      <c r="AC281" s="37">
        <v>51494</v>
      </c>
      <c r="AD281" s="37">
        <v>105836</v>
      </c>
      <c r="AE281" s="37">
        <v>34291</v>
      </c>
      <c r="AF281" s="37">
        <v>26822</v>
      </c>
      <c r="AG281" s="37">
        <v>25902</v>
      </c>
      <c r="AH281" s="37">
        <v>94452</v>
      </c>
      <c r="AI281" s="37">
        <v>4048496</v>
      </c>
      <c r="AJ281" s="37">
        <v>745564</v>
      </c>
      <c r="AK281" s="37">
        <v>3445176</v>
      </c>
      <c r="AL281" s="42">
        <v>69423</v>
      </c>
    </row>
    <row r="282" spans="1:38" ht="14.25">
      <c r="A282" s="6">
        <v>859</v>
      </c>
      <c r="B282" s="11" t="s">
        <v>280</v>
      </c>
      <c r="C282" s="41">
        <v>1564925.3529472717</v>
      </c>
      <c r="D282" s="37">
        <v>1582679.5805760995</v>
      </c>
      <c r="E282" s="37">
        <v>1425998.8436333202</v>
      </c>
      <c r="F282" s="37">
        <v>1486439.1115544837</v>
      </c>
      <c r="G282" s="37">
        <v>1597728.424566757</v>
      </c>
      <c r="H282" s="37">
        <v>1400471.8956118568</v>
      </c>
      <c r="I282" s="37">
        <v>1596852.933311291</v>
      </c>
      <c r="J282" s="37">
        <v>593561.0122844928</v>
      </c>
      <c r="K282" s="37">
        <v>1346056.6415707644</v>
      </c>
      <c r="L282" s="37">
        <v>1391490.2844923926</v>
      </c>
      <c r="M282" s="37">
        <v>1356506.492789033</v>
      </c>
      <c r="N282" s="42">
        <v>1292581.4266622385</v>
      </c>
      <c r="O282" s="41">
        <v>48635.86860590206</v>
      </c>
      <c r="P282" s="37">
        <v>106100.23022916059</v>
      </c>
      <c r="Q282" s="37">
        <v>31543.899957717458</v>
      </c>
      <c r="R282" s="37">
        <v>29593.110796007266</v>
      </c>
      <c r="S282" s="37">
        <v>47132.77235665424</v>
      </c>
      <c r="T282" s="37">
        <v>10316.825982924012</v>
      </c>
      <c r="U282" s="37">
        <v>32471.02545574429</v>
      </c>
      <c r="V282" s="37">
        <v>33225.982543481565</v>
      </c>
      <c r="W282" s="37">
        <v>28995.7084884971</v>
      </c>
      <c r="X282" s="37">
        <v>32580.52679455783</v>
      </c>
      <c r="Y282" s="37">
        <v>33586.815703690045</v>
      </c>
      <c r="Z282" s="42">
        <v>34499.23308566353</v>
      </c>
      <c r="AA282" s="41">
        <v>4313</v>
      </c>
      <c r="AB282" s="37">
        <v>1001</v>
      </c>
      <c r="AC282" s="37">
        <v>1246</v>
      </c>
      <c r="AD282" s="37">
        <v>1421</v>
      </c>
      <c r="AE282" s="37">
        <v>3527</v>
      </c>
      <c r="AF282" s="37">
        <v>2798</v>
      </c>
      <c r="AG282" s="37">
        <v>2608</v>
      </c>
      <c r="AH282" s="37">
        <v>9783</v>
      </c>
      <c r="AI282" s="37">
        <v>418867</v>
      </c>
      <c r="AJ282" s="37">
        <v>77112</v>
      </c>
      <c r="AK282" s="37">
        <v>356404</v>
      </c>
      <c r="AL282" s="42">
        <v>7153</v>
      </c>
    </row>
    <row r="283" spans="1:38" ht="14.25">
      <c r="A283" s="6">
        <v>886</v>
      </c>
      <c r="B283" s="11" t="s">
        <v>281</v>
      </c>
      <c r="C283" s="41">
        <v>4183953.7850182666</v>
      </c>
      <c r="D283" s="37">
        <v>4231421.140408612</v>
      </c>
      <c r="E283" s="37">
        <v>3812522.5896652266</v>
      </c>
      <c r="F283" s="37">
        <v>3974114.5066598714</v>
      </c>
      <c r="G283" s="37">
        <v>4271655.435070833</v>
      </c>
      <c r="H283" s="37">
        <v>3744274.2412099987</v>
      </c>
      <c r="I283" s="37">
        <v>4269314.738790874</v>
      </c>
      <c r="J283" s="37">
        <v>1586933.101511746</v>
      </c>
      <c r="K283" s="37">
        <v>3598790.6833654153</v>
      </c>
      <c r="L283" s="37">
        <v>3720261.181565926</v>
      </c>
      <c r="M283" s="37">
        <v>3626729.200991966</v>
      </c>
      <c r="N283" s="42">
        <v>3455820.395741268</v>
      </c>
      <c r="O283" s="41">
        <v>146959.01940029525</v>
      </c>
      <c r="P283" s="37">
        <v>320594.37282735883</v>
      </c>
      <c r="Q283" s="37">
        <v>95313.61809141464</v>
      </c>
      <c r="R283" s="37">
        <v>89419.07831081198</v>
      </c>
      <c r="S283" s="37">
        <v>142417.23661352874</v>
      </c>
      <c r="T283" s="37">
        <v>31173.507808802904</v>
      </c>
      <c r="U283" s="37">
        <v>98115.03724884898</v>
      </c>
      <c r="V283" s="37">
        <v>100396.22922677346</v>
      </c>
      <c r="W283" s="37">
        <v>87613.95670374122</v>
      </c>
      <c r="X283" s="37">
        <v>98445.90847283088</v>
      </c>
      <c r="Y283" s="37">
        <v>101486.52922369615</v>
      </c>
      <c r="Z283" s="42">
        <v>104243.50607189696</v>
      </c>
      <c r="AA283" s="41">
        <v>12170</v>
      </c>
      <c r="AB283" s="37">
        <v>2976</v>
      </c>
      <c r="AC283" s="37">
        <v>17176</v>
      </c>
      <c r="AD283" s="37">
        <v>27202</v>
      </c>
      <c r="AE283" s="37">
        <v>9939</v>
      </c>
      <c r="AF283" s="37">
        <v>7836</v>
      </c>
      <c r="AG283" s="37">
        <v>7475</v>
      </c>
      <c r="AH283" s="37">
        <v>27455</v>
      </c>
      <c r="AI283" s="37">
        <v>1155405</v>
      </c>
      <c r="AJ283" s="37">
        <v>212977</v>
      </c>
      <c r="AK283" s="37">
        <v>984217</v>
      </c>
      <c r="AL283" s="42">
        <v>19806</v>
      </c>
    </row>
    <row r="284" spans="1:38" ht="14.25">
      <c r="A284" s="6">
        <v>887</v>
      </c>
      <c r="B284" s="11" t="s">
        <v>282</v>
      </c>
      <c r="C284" s="41">
        <v>1270729.6307242305</v>
      </c>
      <c r="D284" s="37">
        <v>1285146.179779484</v>
      </c>
      <c r="E284" s="37">
        <v>1157920.3957368592</v>
      </c>
      <c r="F284" s="37">
        <v>1206998.2889358464</v>
      </c>
      <c r="G284" s="37">
        <v>1297365.9396108778</v>
      </c>
      <c r="H284" s="37">
        <v>1137192.3468419136</v>
      </c>
      <c r="I284" s="37">
        <v>1296655.0349804012</v>
      </c>
      <c r="J284" s="37">
        <v>481975.42747458303</v>
      </c>
      <c r="K284" s="37">
        <v>1093006.804353784</v>
      </c>
      <c r="L284" s="37">
        <v>1129899.219818538</v>
      </c>
      <c r="M284" s="37">
        <v>1101492.1519486106</v>
      </c>
      <c r="N284" s="42">
        <v>1049584.579794873</v>
      </c>
      <c r="O284" s="41">
        <v>92662.5152321498</v>
      </c>
      <c r="P284" s="37">
        <v>202145.34008653683</v>
      </c>
      <c r="Q284" s="37">
        <v>60098.3840547406</v>
      </c>
      <c r="R284" s="37">
        <v>56381.68204872878</v>
      </c>
      <c r="S284" s="37">
        <v>89798.77118719586</v>
      </c>
      <c r="T284" s="37">
        <v>19655.9262164411</v>
      </c>
      <c r="U284" s="37">
        <v>61864.771353776116</v>
      </c>
      <c r="V284" s="37">
        <v>63303.138234995655</v>
      </c>
      <c r="W284" s="37">
        <v>55243.49325913523</v>
      </c>
      <c r="X284" s="37">
        <v>62073.39658792109</v>
      </c>
      <c r="Y284" s="37">
        <v>63990.60839153821</v>
      </c>
      <c r="Z284" s="42">
        <v>65728.9733468407</v>
      </c>
      <c r="AA284" s="41">
        <v>8148</v>
      </c>
      <c r="AB284" s="37">
        <v>1969</v>
      </c>
      <c r="AC284" s="37">
        <v>7518</v>
      </c>
      <c r="AD284" s="37">
        <v>2289</v>
      </c>
      <c r="AE284" s="37">
        <v>6667</v>
      </c>
      <c r="AF284" s="37">
        <v>5172</v>
      </c>
      <c r="AG284" s="37">
        <v>5049</v>
      </c>
      <c r="AH284" s="37">
        <v>18320</v>
      </c>
      <c r="AI284" s="37">
        <v>729581</v>
      </c>
      <c r="AJ284" s="37">
        <v>134976</v>
      </c>
      <c r="AK284" s="37">
        <v>623781</v>
      </c>
      <c r="AL284" s="42">
        <v>12536</v>
      </c>
    </row>
    <row r="285" spans="1:38" ht="14.25">
      <c r="A285" s="6">
        <v>889</v>
      </c>
      <c r="B285" s="13" t="s">
        <v>283</v>
      </c>
      <c r="C285" s="41">
        <v>634531.9905370601</v>
      </c>
      <c r="D285" s="37">
        <v>641730.8165874856</v>
      </c>
      <c r="E285" s="37">
        <v>578201.3072061745</v>
      </c>
      <c r="F285" s="37">
        <v>602708.0885937857</v>
      </c>
      <c r="G285" s="37">
        <v>647832.687781974</v>
      </c>
      <c r="H285" s="37">
        <v>567850.8677364007</v>
      </c>
      <c r="I285" s="37">
        <v>647477.7013872669</v>
      </c>
      <c r="J285" s="37">
        <v>240671.83135652207</v>
      </c>
      <c r="K285" s="37">
        <v>545787.0553013562</v>
      </c>
      <c r="L285" s="37">
        <v>564209.0840748796</v>
      </c>
      <c r="M285" s="37">
        <v>550024.1678779123</v>
      </c>
      <c r="N285" s="42">
        <v>524104.401559183</v>
      </c>
      <c r="O285" s="41">
        <v>90974.04795991268</v>
      </c>
      <c r="P285" s="37">
        <v>198461.91113885233</v>
      </c>
      <c r="Q285" s="37">
        <v>59003.2901612008</v>
      </c>
      <c r="R285" s="37">
        <v>55354.31273272809</v>
      </c>
      <c r="S285" s="37">
        <v>88162.48616021569</v>
      </c>
      <c r="T285" s="37">
        <v>19297.76209755419</v>
      </c>
      <c r="U285" s="37">
        <v>60737.49090521949</v>
      </c>
      <c r="V285" s="37">
        <v>62149.64831653284</v>
      </c>
      <c r="W285" s="37">
        <v>54236.86366206017</v>
      </c>
      <c r="X285" s="37">
        <v>60942.31463582084</v>
      </c>
      <c r="Y285" s="37">
        <v>62824.591607631985</v>
      </c>
      <c r="Z285" s="42">
        <v>64531.28062227089</v>
      </c>
      <c r="AA285" s="41">
        <v>12419</v>
      </c>
      <c r="AB285" s="37">
        <v>2875</v>
      </c>
      <c r="AC285" s="37">
        <v>18737</v>
      </c>
      <c r="AD285" s="37">
        <v>40061</v>
      </c>
      <c r="AE285" s="37">
        <v>10158</v>
      </c>
      <c r="AF285" s="37">
        <v>8129</v>
      </c>
      <c r="AG285" s="37">
        <v>7459</v>
      </c>
      <c r="AH285" s="37">
        <v>28273</v>
      </c>
      <c r="AI285" s="37">
        <v>1247423</v>
      </c>
      <c r="AJ285" s="37">
        <v>229214</v>
      </c>
      <c r="AK285" s="37">
        <v>1059403</v>
      </c>
      <c r="AL285" s="42">
        <v>21270</v>
      </c>
    </row>
    <row r="286" spans="1:38" ht="14.25">
      <c r="A286" s="6">
        <v>890</v>
      </c>
      <c r="B286" s="11" t="s">
        <v>284</v>
      </c>
      <c r="C286" s="41">
        <v>349365.0752985804</v>
      </c>
      <c r="D286" s="37">
        <v>353328.6554532068</v>
      </c>
      <c r="E286" s="37">
        <v>318350.132447774</v>
      </c>
      <c r="F286" s="37">
        <v>331843.2480865333</v>
      </c>
      <c r="G286" s="37">
        <v>356688.2665068912</v>
      </c>
      <c r="H286" s="37">
        <v>312651.3148646442</v>
      </c>
      <c r="I286" s="37">
        <v>356492.8156070684</v>
      </c>
      <c r="J286" s="37">
        <v>132510.78548924276</v>
      </c>
      <c r="K286" s="37">
        <v>300503.26621193753</v>
      </c>
      <c r="L286" s="37">
        <v>310646.19606511516</v>
      </c>
      <c r="M286" s="37">
        <v>302836.16538240196</v>
      </c>
      <c r="N286" s="42">
        <v>288565.0785866046</v>
      </c>
      <c r="O286" s="41">
        <v>13464.361660178529</v>
      </c>
      <c r="P286" s="37">
        <v>29372.804742306267</v>
      </c>
      <c r="Q286" s="37">
        <v>8732.618320127165</v>
      </c>
      <c r="R286" s="37">
        <v>8192.56153592829</v>
      </c>
      <c r="S286" s="37">
        <v>13048.244253621619</v>
      </c>
      <c r="T286" s="37">
        <v>2856.1117586858268</v>
      </c>
      <c r="U286" s="37">
        <v>8989.283891599895</v>
      </c>
      <c r="V286" s="37">
        <v>9198.28633277304</v>
      </c>
      <c r="W286" s="37">
        <v>8027.176585365981</v>
      </c>
      <c r="X286" s="37">
        <v>9019.598259787828</v>
      </c>
      <c r="Y286" s="37">
        <v>9298.179442679222</v>
      </c>
      <c r="Z286" s="42">
        <v>9550.773216946338</v>
      </c>
      <c r="AA286" s="41">
        <v>2738</v>
      </c>
      <c r="AB286" s="37">
        <v>634</v>
      </c>
      <c r="AC286" s="37">
        <v>945</v>
      </c>
      <c r="AD286" s="37">
        <v>-333</v>
      </c>
      <c r="AE286" s="37">
        <v>2235</v>
      </c>
      <c r="AF286" s="37">
        <v>1774</v>
      </c>
      <c r="AG286" s="37">
        <v>1649</v>
      </c>
      <c r="AH286" s="37">
        <v>6205</v>
      </c>
      <c r="AI286" s="37">
        <v>293187</v>
      </c>
      <c r="AJ286" s="37">
        <v>53681</v>
      </c>
      <c r="AK286" s="37">
        <v>248062</v>
      </c>
      <c r="AL286" s="42">
        <v>4998</v>
      </c>
    </row>
    <row r="287" spans="1:38" ht="14.25">
      <c r="A287" s="6">
        <v>892</v>
      </c>
      <c r="B287" s="11" t="s">
        <v>285</v>
      </c>
      <c r="C287" s="41">
        <v>879898.2892293232</v>
      </c>
      <c r="D287" s="37">
        <v>889880.819378619</v>
      </c>
      <c r="E287" s="37">
        <v>801785.1717929376</v>
      </c>
      <c r="F287" s="37">
        <v>835768.4466144718</v>
      </c>
      <c r="G287" s="37">
        <v>898342.2147143905</v>
      </c>
      <c r="H287" s="37">
        <v>787432.3351857283</v>
      </c>
      <c r="I287" s="37">
        <v>897849.9591211963</v>
      </c>
      <c r="J287" s="37">
        <v>333736.8892891518</v>
      </c>
      <c r="K287" s="37">
        <v>756836.6976055953</v>
      </c>
      <c r="L287" s="37">
        <v>782382.3152319612</v>
      </c>
      <c r="M287" s="37">
        <v>762712.2533899903</v>
      </c>
      <c r="N287" s="42">
        <v>726769.6084466355</v>
      </c>
      <c r="O287" s="41">
        <v>54101.82869628036</v>
      </c>
      <c r="P287" s="37">
        <v>118024.34386454786</v>
      </c>
      <c r="Q287" s="37">
        <v>35088.9728268971</v>
      </c>
      <c r="R287" s="37">
        <v>32918.94350338261</v>
      </c>
      <c r="S287" s="37">
        <v>52429.80641885856</v>
      </c>
      <c r="T287" s="37">
        <v>11476.286288629282</v>
      </c>
      <c r="U287" s="37">
        <v>36120.29366709104</v>
      </c>
      <c r="V287" s="37">
        <v>36960.09688649624</v>
      </c>
      <c r="W287" s="37">
        <v>32254.401916481547</v>
      </c>
      <c r="X287" s="37">
        <v>36242.10135438677</v>
      </c>
      <c r="Y287" s="37">
        <v>37361.48241493662</v>
      </c>
      <c r="Z287" s="42">
        <v>38376.442162012005</v>
      </c>
      <c r="AA287" s="41">
        <v>2883</v>
      </c>
      <c r="AB287" s="37">
        <v>712</v>
      </c>
      <c r="AC287" s="37">
        <v>1777</v>
      </c>
      <c r="AD287" s="37">
        <v>3454</v>
      </c>
      <c r="AE287" s="37">
        <v>2372</v>
      </c>
      <c r="AF287" s="37">
        <v>1821</v>
      </c>
      <c r="AG287" s="37">
        <v>1832</v>
      </c>
      <c r="AH287" s="37">
        <v>6479</v>
      </c>
      <c r="AI287" s="37">
        <v>274298</v>
      </c>
      <c r="AJ287" s="37">
        <v>50575</v>
      </c>
      <c r="AK287" s="37">
        <v>233653</v>
      </c>
      <c r="AL287" s="42">
        <v>4725</v>
      </c>
    </row>
    <row r="288" spans="1:38" ht="14.25">
      <c r="A288" s="6">
        <v>893</v>
      </c>
      <c r="B288" s="11" t="s">
        <v>286</v>
      </c>
      <c r="C288" s="41">
        <v>2058224.4393047062</v>
      </c>
      <c r="D288" s="37">
        <v>2081575.1921938527</v>
      </c>
      <c r="E288" s="37">
        <v>1875505.2212929686</v>
      </c>
      <c r="F288" s="37">
        <v>1954997.598561429</v>
      </c>
      <c r="G288" s="37">
        <v>2101367.76468079</v>
      </c>
      <c r="H288" s="37">
        <v>1841931.61461602</v>
      </c>
      <c r="I288" s="37">
        <v>2100216.299216317</v>
      </c>
      <c r="J288" s="37">
        <v>780664.5725315609</v>
      </c>
      <c r="K288" s="37">
        <v>1770363.4688719306</v>
      </c>
      <c r="L288" s="37">
        <v>1830118.8010044335</v>
      </c>
      <c r="M288" s="37">
        <v>1784107.3443379595</v>
      </c>
      <c r="N288" s="42">
        <v>1700031.6833880336</v>
      </c>
      <c r="O288" s="41">
        <v>398069.727563132</v>
      </c>
      <c r="P288" s="37">
        <v>868397.9736013637</v>
      </c>
      <c r="Q288" s="37">
        <v>258177.1853237448</v>
      </c>
      <c r="R288" s="37">
        <v>242210.5719498274</v>
      </c>
      <c r="S288" s="37">
        <v>385767.34391933214</v>
      </c>
      <c r="T288" s="37">
        <v>84440.06915177069</v>
      </c>
      <c r="U288" s="37">
        <v>265765.42431268696</v>
      </c>
      <c r="V288" s="37">
        <v>271944.5174563214</v>
      </c>
      <c r="W288" s="37">
        <v>237321.0165535185</v>
      </c>
      <c r="X288" s="37">
        <v>266661.65932110243</v>
      </c>
      <c r="Y288" s="37">
        <v>274897.8266476062</v>
      </c>
      <c r="Z288" s="42">
        <v>282365.6841995936</v>
      </c>
      <c r="AA288" s="41">
        <v>10623</v>
      </c>
      <c r="AB288" s="37">
        <v>2591</v>
      </c>
      <c r="AC288" s="37">
        <v>12355</v>
      </c>
      <c r="AD288" s="37">
        <v>-952</v>
      </c>
      <c r="AE288" s="37">
        <v>8720</v>
      </c>
      <c r="AF288" s="37">
        <v>6725</v>
      </c>
      <c r="AG288" s="37">
        <v>6697</v>
      </c>
      <c r="AH288" s="37">
        <v>23891</v>
      </c>
      <c r="AI288" s="37">
        <v>1039807</v>
      </c>
      <c r="AJ288" s="37">
        <v>191384</v>
      </c>
      <c r="AK288" s="37">
        <v>884212</v>
      </c>
      <c r="AL288" s="42">
        <v>17876</v>
      </c>
    </row>
    <row r="289" spans="1:38" ht="14.25">
      <c r="A289" s="6">
        <v>895</v>
      </c>
      <c r="B289" s="11" t="s">
        <v>287</v>
      </c>
      <c r="C289" s="41">
        <v>5049925.000481621</v>
      </c>
      <c r="D289" s="37">
        <v>5107216.882038914</v>
      </c>
      <c r="E289" s="37">
        <v>4601617.065989486</v>
      </c>
      <c r="F289" s="37">
        <v>4796654.368846177</v>
      </c>
      <c r="G289" s="37">
        <v>5155778.644651835</v>
      </c>
      <c r="H289" s="37">
        <v>4519243.058336786</v>
      </c>
      <c r="I289" s="37">
        <v>5152953.484224628</v>
      </c>
      <c r="J289" s="37">
        <v>1915387.586763465</v>
      </c>
      <c r="K289" s="37">
        <v>4343648.13218127</v>
      </c>
      <c r="L289" s="37">
        <v>4490259.910705262</v>
      </c>
      <c r="M289" s="37">
        <v>4377369.207003825</v>
      </c>
      <c r="N289" s="42">
        <v>4171086.658776736</v>
      </c>
      <c r="O289" s="41">
        <v>338648.4642382396</v>
      </c>
      <c r="P289" s="37">
        <v>738769.1646586243</v>
      </c>
      <c r="Q289" s="37">
        <v>219638.1720520844</v>
      </c>
      <c r="R289" s="37">
        <v>206054.95101374172</v>
      </c>
      <c r="S289" s="37">
        <v>328182.5005163896</v>
      </c>
      <c r="T289" s="37">
        <v>71835.40409734569</v>
      </c>
      <c r="U289" s="37">
        <v>226093.68801309264</v>
      </c>
      <c r="V289" s="37">
        <v>231350.4062676727</v>
      </c>
      <c r="W289" s="37">
        <v>201895.27668757687</v>
      </c>
      <c r="X289" s="37">
        <v>226856.13888081987</v>
      </c>
      <c r="Y289" s="37">
        <v>233862.86464568556</v>
      </c>
      <c r="Z289" s="42">
        <v>240215.968928727</v>
      </c>
      <c r="AA289" s="41">
        <v>22084</v>
      </c>
      <c r="AB289" s="37">
        <v>5159</v>
      </c>
      <c r="AC289" s="37">
        <v>6212</v>
      </c>
      <c r="AD289" s="37">
        <v>47503</v>
      </c>
      <c r="AE289" s="37">
        <v>18067</v>
      </c>
      <c r="AF289" s="37">
        <v>14284</v>
      </c>
      <c r="AG289" s="37">
        <v>13395</v>
      </c>
      <c r="AH289" s="37">
        <v>50046</v>
      </c>
      <c r="AI289" s="37">
        <v>2259192</v>
      </c>
      <c r="AJ289" s="37">
        <v>414701</v>
      </c>
      <c r="AK289" s="37">
        <v>1916440</v>
      </c>
      <c r="AL289" s="42">
        <v>38574</v>
      </c>
    </row>
    <row r="290" spans="1:38" ht="14.25">
      <c r="A290" s="6">
        <v>785</v>
      </c>
      <c r="B290" s="11" t="s">
        <v>288</v>
      </c>
      <c r="C290" s="41">
        <v>762506.6772148241</v>
      </c>
      <c r="D290" s="37">
        <v>771157.3883112206</v>
      </c>
      <c r="E290" s="37">
        <v>694815.0197216857</v>
      </c>
      <c r="F290" s="37">
        <v>724264.4166374841</v>
      </c>
      <c r="G290" s="37">
        <v>778489.9067637011</v>
      </c>
      <c r="H290" s="37">
        <v>682377.0665128483</v>
      </c>
      <c r="I290" s="37">
        <v>778063.325440267</v>
      </c>
      <c r="J290" s="37">
        <v>289211.38912404445</v>
      </c>
      <c r="K290" s="37">
        <v>655863.345286126</v>
      </c>
      <c r="L290" s="37">
        <v>678000.7948665104</v>
      </c>
      <c r="M290" s="37">
        <v>660955.0139173644</v>
      </c>
      <c r="N290" s="42">
        <v>629807.6562039244</v>
      </c>
      <c r="O290" s="41">
        <v>62482.31719966655</v>
      </c>
      <c r="P290" s="37">
        <v>136306.5661241541</v>
      </c>
      <c r="Q290" s="37">
        <v>40524.32945822773</v>
      </c>
      <c r="R290" s="37">
        <v>38018.15797028074</v>
      </c>
      <c r="S290" s="37">
        <v>60551.29511002025</v>
      </c>
      <c r="T290" s="37">
        <v>13253.987479532623</v>
      </c>
      <c r="U290" s="37">
        <v>41715.404093308505</v>
      </c>
      <c r="V290" s="37">
        <v>42685.29462020274</v>
      </c>
      <c r="W290" s="37">
        <v>37250.67747607747</v>
      </c>
      <c r="X290" s="37">
        <v>41856.080050819946</v>
      </c>
      <c r="Y290" s="37">
        <v>43148.85562196036</v>
      </c>
      <c r="Z290" s="42">
        <v>44321.03479574896</v>
      </c>
      <c r="AA290" s="41">
        <v>12650</v>
      </c>
      <c r="AB290" s="37">
        <v>2897</v>
      </c>
      <c r="AC290" s="37">
        <v>12286</v>
      </c>
      <c r="AD290" s="37">
        <v>34297</v>
      </c>
      <c r="AE290" s="37">
        <v>10340</v>
      </c>
      <c r="AF290" s="37">
        <v>8292</v>
      </c>
      <c r="AG290" s="37">
        <v>7553</v>
      </c>
      <c r="AH290" s="37">
        <v>28815</v>
      </c>
      <c r="AI290" s="37">
        <v>1259752</v>
      </c>
      <c r="AJ290" s="37">
        <v>231580</v>
      </c>
      <c r="AK290" s="37">
        <v>1070412</v>
      </c>
      <c r="AL290" s="42">
        <v>21461</v>
      </c>
    </row>
    <row r="291" spans="1:38" ht="14.25">
      <c r="A291" s="6">
        <v>905</v>
      </c>
      <c r="B291" s="11" t="s">
        <v>289</v>
      </c>
      <c r="C291" s="41">
        <v>21870429.94932055</v>
      </c>
      <c r="D291" s="37">
        <v>22118552.066410217</v>
      </c>
      <c r="E291" s="37">
        <v>19928878.881512668</v>
      </c>
      <c r="F291" s="37">
        <v>20773554.72704005</v>
      </c>
      <c r="G291" s="37">
        <v>22328865.413111437</v>
      </c>
      <c r="H291" s="37">
        <v>19572130.02606603</v>
      </c>
      <c r="I291" s="37">
        <v>22316630.08818821</v>
      </c>
      <c r="J291" s="37">
        <v>8295242.016091989</v>
      </c>
      <c r="K291" s="37">
        <v>18811656.052378487</v>
      </c>
      <c r="L291" s="37">
        <v>19446608.57774242</v>
      </c>
      <c r="M291" s="37">
        <v>18957696.717269976</v>
      </c>
      <c r="N291" s="42">
        <v>18064319.484867986</v>
      </c>
      <c r="O291" s="41">
        <v>3248993.1187177827</v>
      </c>
      <c r="P291" s="37">
        <v>7087750.826497686</v>
      </c>
      <c r="Q291" s="37">
        <v>2107208.4623509594</v>
      </c>
      <c r="R291" s="37">
        <v>1976891.049623668</v>
      </c>
      <c r="S291" s="37">
        <v>3148582.670409596</v>
      </c>
      <c r="T291" s="37">
        <v>689188.8144763453</v>
      </c>
      <c r="U291" s="37">
        <v>2169142.6777689075</v>
      </c>
      <c r="V291" s="37">
        <v>2219575.628866402</v>
      </c>
      <c r="W291" s="37">
        <v>1936983.1371746422</v>
      </c>
      <c r="X291" s="37">
        <v>2176457.63083736</v>
      </c>
      <c r="Y291" s="37">
        <v>2243680.152711182</v>
      </c>
      <c r="Z291" s="42">
        <v>2304631.8305654684</v>
      </c>
      <c r="AA291" s="41">
        <v>99159</v>
      </c>
      <c r="AB291" s="37">
        <v>24233</v>
      </c>
      <c r="AC291" s="37">
        <v>16828</v>
      </c>
      <c r="AD291" s="37">
        <v>194204</v>
      </c>
      <c r="AE291" s="37">
        <v>81544</v>
      </c>
      <c r="AF291" s="37">
        <v>63348</v>
      </c>
      <c r="AG291" s="37">
        <v>62251</v>
      </c>
      <c r="AH291" s="37">
        <v>223746</v>
      </c>
      <c r="AI291" s="37">
        <v>9399459</v>
      </c>
      <c r="AJ291" s="37">
        <v>1733385</v>
      </c>
      <c r="AK291" s="37">
        <v>8009178</v>
      </c>
      <c r="AL291" s="42">
        <v>161599</v>
      </c>
    </row>
    <row r="292" spans="1:38" ht="14.25">
      <c r="A292" s="6">
        <v>908</v>
      </c>
      <c r="B292" s="11" t="s">
        <v>290</v>
      </c>
      <c r="C292" s="41">
        <v>6689131.686297481</v>
      </c>
      <c r="D292" s="37">
        <v>6765020.524301201</v>
      </c>
      <c r="E292" s="37">
        <v>6095302.904772228</v>
      </c>
      <c r="F292" s="37">
        <v>6353649.355942149</v>
      </c>
      <c r="G292" s="37">
        <v>6829345.444969444</v>
      </c>
      <c r="H292" s="37">
        <v>5986190.277423418</v>
      </c>
      <c r="I292" s="37">
        <v>6825603.236890966</v>
      </c>
      <c r="J292" s="37">
        <v>2537122.7883460503</v>
      </c>
      <c r="K292" s="37">
        <v>5753597.202399946</v>
      </c>
      <c r="L292" s="37">
        <v>5947799.194155414</v>
      </c>
      <c r="M292" s="37">
        <v>5798264.144992173</v>
      </c>
      <c r="N292" s="42">
        <v>5525022.239509534</v>
      </c>
      <c r="O292" s="41">
        <v>388223.8806705097</v>
      </c>
      <c r="P292" s="37">
        <v>846919.039389803</v>
      </c>
      <c r="Q292" s="37">
        <v>251791.4371448341</v>
      </c>
      <c r="R292" s="37">
        <v>236219.7415950769</v>
      </c>
      <c r="S292" s="37">
        <v>376225.78388246417</v>
      </c>
      <c r="T292" s="37">
        <v>82351.53054934979</v>
      </c>
      <c r="U292" s="37">
        <v>259191.98881646348</v>
      </c>
      <c r="V292" s="37">
        <v>265218.24842161225</v>
      </c>
      <c r="W292" s="37">
        <v>231451.1243421927</v>
      </c>
      <c r="X292" s="37">
        <v>260066.05637013004</v>
      </c>
      <c r="Y292" s="37">
        <v>268098.51053568785</v>
      </c>
      <c r="Z292" s="42">
        <v>275381.65828187595</v>
      </c>
      <c r="AA292" s="41">
        <v>24862</v>
      </c>
      <c r="AB292" s="37">
        <v>5810</v>
      </c>
      <c r="AC292" s="37">
        <v>-34462</v>
      </c>
      <c r="AD292" s="37">
        <v>74550</v>
      </c>
      <c r="AE292" s="37">
        <v>20365</v>
      </c>
      <c r="AF292" s="37">
        <v>15898</v>
      </c>
      <c r="AG292" s="37">
        <v>15228</v>
      </c>
      <c r="AH292" s="37">
        <v>56101</v>
      </c>
      <c r="AI292" s="37">
        <v>2306362</v>
      </c>
      <c r="AJ292" s="37">
        <v>425736</v>
      </c>
      <c r="AK292" s="37">
        <v>1967678</v>
      </c>
      <c r="AL292" s="42">
        <v>39487</v>
      </c>
    </row>
    <row r="293" spans="1:38" ht="14.25">
      <c r="A293" s="6">
        <v>911</v>
      </c>
      <c r="B293" s="11" t="s">
        <v>291</v>
      </c>
      <c r="C293" s="41">
        <v>475730.93218326935</v>
      </c>
      <c r="D293" s="37">
        <v>481128.14505617035</v>
      </c>
      <c r="E293" s="37">
        <v>433497.8393035218</v>
      </c>
      <c r="F293" s="37">
        <v>451871.4345330896</v>
      </c>
      <c r="G293" s="37">
        <v>485702.9323241208</v>
      </c>
      <c r="H293" s="37">
        <v>425737.7510953695</v>
      </c>
      <c r="I293" s="37">
        <v>485436.78654899064</v>
      </c>
      <c r="J293" s="37">
        <v>180440.12971605363</v>
      </c>
      <c r="K293" s="37">
        <v>409195.7355409506</v>
      </c>
      <c r="L293" s="37">
        <v>423007.3779038795</v>
      </c>
      <c r="M293" s="37">
        <v>412372.44774123596</v>
      </c>
      <c r="N293" s="42">
        <v>392939.4880533487</v>
      </c>
      <c r="O293" s="41">
        <v>102750.56497729504</v>
      </c>
      <c r="P293" s="37">
        <v>224152.64521346218</v>
      </c>
      <c r="Q293" s="37">
        <v>66641.2184082885</v>
      </c>
      <c r="R293" s="37">
        <v>62519.88379943192</v>
      </c>
      <c r="S293" s="37">
        <v>99575.04877387465</v>
      </c>
      <c r="T293" s="37">
        <v>21795.841811885297</v>
      </c>
      <c r="U293" s="37">
        <v>68599.91003769127</v>
      </c>
      <c r="V293" s="37">
        <v>70194.87008512435</v>
      </c>
      <c r="W293" s="37">
        <v>61257.78184926832</v>
      </c>
      <c r="X293" s="37">
        <v>68831.24803475742</v>
      </c>
      <c r="Y293" s="37">
        <v>70957.18424002081</v>
      </c>
      <c r="Z293" s="42">
        <v>72884.80276890022</v>
      </c>
      <c r="AA293" s="41">
        <v>2002</v>
      </c>
      <c r="AB293" s="37">
        <v>481</v>
      </c>
      <c r="AC293" s="37">
        <v>2359</v>
      </c>
      <c r="AD293" s="37">
        <v>4395</v>
      </c>
      <c r="AE293" s="37">
        <v>1635</v>
      </c>
      <c r="AF293" s="37">
        <v>1237</v>
      </c>
      <c r="AG293" s="37">
        <v>1242</v>
      </c>
      <c r="AH293" s="37">
        <v>4462</v>
      </c>
      <c r="AI293" s="37">
        <v>186384</v>
      </c>
      <c r="AJ293" s="37">
        <v>34397</v>
      </c>
      <c r="AK293" s="37">
        <v>158937</v>
      </c>
      <c r="AL293" s="42">
        <v>3202</v>
      </c>
    </row>
    <row r="294" spans="1:38" ht="14.25">
      <c r="A294" s="6">
        <v>92</v>
      </c>
      <c r="B294" s="11" t="s">
        <v>292</v>
      </c>
      <c r="C294" s="41">
        <v>76551337.99115653</v>
      </c>
      <c r="D294" s="37">
        <v>77419820.23372911</v>
      </c>
      <c r="E294" s="37">
        <v>69755480.18848588</v>
      </c>
      <c r="F294" s="37">
        <v>72712032.313605</v>
      </c>
      <c r="G294" s="37">
        <v>78155963.42454354</v>
      </c>
      <c r="H294" s="37">
        <v>68506780.35613063</v>
      </c>
      <c r="I294" s="37">
        <v>78113137.08341536</v>
      </c>
      <c r="J294" s="37">
        <v>29035180.23028297</v>
      </c>
      <c r="K294" s="37">
        <v>65844953.39030814</v>
      </c>
      <c r="L294" s="37">
        <v>68067427.5478856</v>
      </c>
      <c r="M294" s="37">
        <v>66356127.99110327</v>
      </c>
      <c r="N294" s="42">
        <v>63229110.24935405</v>
      </c>
      <c r="O294" s="41">
        <v>6866430.426026512</v>
      </c>
      <c r="P294" s="37">
        <v>14979270.853723738</v>
      </c>
      <c r="Q294" s="37">
        <v>4453379.792191548</v>
      </c>
      <c r="R294" s="37">
        <v>4177966.6364552053</v>
      </c>
      <c r="S294" s="37">
        <v>6654222.725929446</v>
      </c>
      <c r="T294" s="37">
        <v>1456533.4157633153</v>
      </c>
      <c r="U294" s="37">
        <v>4584271.722589268</v>
      </c>
      <c r="V294" s="37">
        <v>4690856.851346577</v>
      </c>
      <c r="W294" s="37">
        <v>4093625.151488522</v>
      </c>
      <c r="X294" s="37">
        <v>4599731.163246378</v>
      </c>
      <c r="Y294" s="37">
        <v>4741799.414129842</v>
      </c>
      <c r="Z294" s="42">
        <v>4870614.8471096475</v>
      </c>
      <c r="AA294" s="41">
        <v>363050</v>
      </c>
      <c r="AB294" s="37">
        <v>84670</v>
      </c>
      <c r="AC294" s="37">
        <v>80747</v>
      </c>
      <c r="AD294" s="37">
        <v>263589</v>
      </c>
      <c r="AE294" s="37">
        <v>296815</v>
      </c>
      <c r="AF294" s="37">
        <v>236309</v>
      </c>
      <c r="AG294" s="37">
        <v>219344</v>
      </c>
      <c r="AH294" s="37">
        <v>824649</v>
      </c>
      <c r="AI294" s="37">
        <v>34841919</v>
      </c>
      <c r="AJ294" s="37">
        <v>6418982</v>
      </c>
      <c r="AK294" s="37">
        <v>29668836</v>
      </c>
      <c r="AL294" s="42">
        <v>595126</v>
      </c>
    </row>
    <row r="295" spans="1:38" ht="14.25">
      <c r="A295" s="6">
        <v>915</v>
      </c>
      <c r="B295" s="11" t="s">
        <v>293</v>
      </c>
      <c r="C295" s="41">
        <v>6678814.36676025</v>
      </c>
      <c r="D295" s="37">
        <v>6754586.153788191</v>
      </c>
      <c r="E295" s="37">
        <v>6085901.506998348</v>
      </c>
      <c r="F295" s="37">
        <v>6343849.484492905</v>
      </c>
      <c r="G295" s="37">
        <v>6818811.859671636</v>
      </c>
      <c r="H295" s="37">
        <v>5976957.175012031</v>
      </c>
      <c r="I295" s="37">
        <v>6815075.423576479</v>
      </c>
      <c r="J295" s="37">
        <v>2533209.5290860813</v>
      </c>
      <c r="K295" s="37">
        <v>5744722.85164568</v>
      </c>
      <c r="L295" s="37">
        <v>5938625.306167069</v>
      </c>
      <c r="M295" s="37">
        <v>5789320.899926794</v>
      </c>
      <c r="N295" s="42">
        <v>5516500.44287454</v>
      </c>
      <c r="O295" s="41">
        <v>420863.4649946788</v>
      </c>
      <c r="P295" s="37">
        <v>918123.0193051156</v>
      </c>
      <c r="Q295" s="37">
        <v>272960.58271774015</v>
      </c>
      <c r="R295" s="37">
        <v>256079.71043962514</v>
      </c>
      <c r="S295" s="37">
        <v>407856.63867879845</v>
      </c>
      <c r="T295" s="37">
        <v>89275.16368842285</v>
      </c>
      <c r="U295" s="37">
        <v>280983.3293195586</v>
      </c>
      <c r="V295" s="37">
        <v>287516.2414474782</v>
      </c>
      <c r="W295" s="37">
        <v>250910.17584835776</v>
      </c>
      <c r="X295" s="37">
        <v>281930.88334081095</v>
      </c>
      <c r="Y295" s="37">
        <v>290638.65908785915</v>
      </c>
      <c r="Z295" s="42">
        <v>298534.13113155443</v>
      </c>
      <c r="AA295" s="41">
        <v>26000</v>
      </c>
      <c r="AB295" s="37">
        <v>6108</v>
      </c>
      <c r="AC295" s="37">
        <v>35832</v>
      </c>
      <c r="AD295" s="37">
        <v>47973</v>
      </c>
      <c r="AE295" s="37">
        <v>21297</v>
      </c>
      <c r="AF295" s="37">
        <v>16572</v>
      </c>
      <c r="AG295" s="37">
        <v>15983</v>
      </c>
      <c r="AH295" s="37">
        <v>58614</v>
      </c>
      <c r="AI295" s="37">
        <v>2444985</v>
      </c>
      <c r="AJ295" s="37">
        <v>450977</v>
      </c>
      <c r="AK295" s="37">
        <v>2084186</v>
      </c>
      <c r="AL295" s="42">
        <v>41883</v>
      </c>
    </row>
    <row r="296" spans="1:38" ht="14.25">
      <c r="A296" s="6">
        <v>918</v>
      </c>
      <c r="B296" s="11" t="s">
        <v>294</v>
      </c>
      <c r="C296" s="41">
        <v>627919.5326382738</v>
      </c>
      <c r="D296" s="37">
        <v>635043.3397221396</v>
      </c>
      <c r="E296" s="37">
        <v>572175.8713606342</v>
      </c>
      <c r="F296" s="37">
        <v>596427.2675784242</v>
      </c>
      <c r="G296" s="37">
        <v>641081.623316666</v>
      </c>
      <c r="H296" s="37">
        <v>561933.2938209892</v>
      </c>
      <c r="I296" s="37">
        <v>640730.3362351924</v>
      </c>
      <c r="J296" s="37">
        <v>238163.79019232193</v>
      </c>
      <c r="K296" s="37">
        <v>540099.4083762136</v>
      </c>
      <c r="L296" s="37">
        <v>558329.4611871506</v>
      </c>
      <c r="M296" s="37">
        <v>544292.3660024396</v>
      </c>
      <c r="N296" s="42">
        <v>518642.7095695555</v>
      </c>
      <c r="O296" s="41">
        <v>35184.582163983134</v>
      </c>
      <c r="P296" s="37">
        <v>76755.94936660408</v>
      </c>
      <c r="Q296" s="37">
        <v>22819.7618680977</v>
      </c>
      <c r="R296" s="37">
        <v>21408.505042379762</v>
      </c>
      <c r="S296" s="37">
        <v>34097.1992304003</v>
      </c>
      <c r="T296" s="37">
        <v>7463.487789414251</v>
      </c>
      <c r="U296" s="37">
        <v>23490.471042143174</v>
      </c>
      <c r="V296" s="37">
        <v>24036.628650615497</v>
      </c>
      <c r="W296" s="37">
        <v>20976.327080393206</v>
      </c>
      <c r="X296" s="37">
        <v>23569.68745099916</v>
      </c>
      <c r="Y296" s="37">
        <v>24297.665706943597</v>
      </c>
      <c r="Z296" s="42">
        <v>24957.734608026138</v>
      </c>
      <c r="AA296" s="41">
        <v>3518</v>
      </c>
      <c r="AB296" s="37">
        <v>829</v>
      </c>
      <c r="AC296" s="37">
        <v>10869</v>
      </c>
      <c r="AD296" s="37">
        <v>7819</v>
      </c>
      <c r="AE296" s="37">
        <v>2881</v>
      </c>
      <c r="AF296" s="37">
        <v>2273</v>
      </c>
      <c r="AG296" s="37">
        <v>2146</v>
      </c>
      <c r="AH296" s="37">
        <v>7966</v>
      </c>
      <c r="AI296" s="37">
        <v>325615</v>
      </c>
      <c r="AJ296" s="37">
        <v>60118</v>
      </c>
      <c r="AK296" s="37">
        <v>277863</v>
      </c>
      <c r="AL296" s="42">
        <v>5573</v>
      </c>
    </row>
    <row r="297" spans="1:38" ht="14.25">
      <c r="A297" s="6">
        <v>921</v>
      </c>
      <c r="B297" s="11" t="s">
        <v>295</v>
      </c>
      <c r="C297" s="41">
        <v>444342.38258399296</v>
      </c>
      <c r="D297" s="37">
        <v>449383.4893630955</v>
      </c>
      <c r="E297" s="37">
        <v>404895.8134320658</v>
      </c>
      <c r="F297" s="37">
        <v>422057.1256962742</v>
      </c>
      <c r="G297" s="37">
        <v>453656.4338721419</v>
      </c>
      <c r="H297" s="37">
        <v>397647.73295168206</v>
      </c>
      <c r="I297" s="37">
        <v>453407.8482960615</v>
      </c>
      <c r="J297" s="37">
        <v>168534.75720790165</v>
      </c>
      <c r="K297" s="37">
        <v>382197.1534182908</v>
      </c>
      <c r="L297" s="37">
        <v>395097.5087657492</v>
      </c>
      <c r="M297" s="37">
        <v>385164.2673315703</v>
      </c>
      <c r="N297" s="42">
        <v>367013.48708117445</v>
      </c>
      <c r="O297" s="41">
        <v>54053.886229328506</v>
      </c>
      <c r="P297" s="37">
        <v>117919.75630546543</v>
      </c>
      <c r="Q297" s="37">
        <v>35057.878648369944</v>
      </c>
      <c r="R297" s="37">
        <v>32889.77230161306</v>
      </c>
      <c r="S297" s="37">
        <v>52383.34561851041</v>
      </c>
      <c r="T297" s="37">
        <v>11466.116549650376</v>
      </c>
      <c r="U297" s="37">
        <v>36088.28558109552</v>
      </c>
      <c r="V297" s="37">
        <v>36927.34460683735</v>
      </c>
      <c r="W297" s="37">
        <v>32225.819599853887</v>
      </c>
      <c r="X297" s="37">
        <v>36209.98532821319</v>
      </c>
      <c r="Y297" s="37">
        <v>37328.37444651644</v>
      </c>
      <c r="Z297" s="42">
        <v>38342.43478454588</v>
      </c>
      <c r="AA297" s="41">
        <v>2579</v>
      </c>
      <c r="AB297" s="37">
        <v>604</v>
      </c>
      <c r="AC297" s="37">
        <v>3512</v>
      </c>
      <c r="AD297" s="37">
        <v>6283</v>
      </c>
      <c r="AE297" s="37">
        <v>2110</v>
      </c>
      <c r="AF297" s="37">
        <v>1653</v>
      </c>
      <c r="AG297" s="37">
        <v>1573</v>
      </c>
      <c r="AH297" s="37">
        <v>5823</v>
      </c>
      <c r="AI297" s="37">
        <v>247376</v>
      </c>
      <c r="AJ297" s="37">
        <v>45572</v>
      </c>
      <c r="AK297" s="37">
        <v>210618</v>
      </c>
      <c r="AL297" s="42">
        <v>4231</v>
      </c>
    </row>
    <row r="298" spans="1:38" ht="14.25">
      <c r="A298" s="6">
        <v>922</v>
      </c>
      <c r="B298" s="11" t="s">
        <v>296</v>
      </c>
      <c r="C298" s="41">
        <v>1407640.5569373462</v>
      </c>
      <c r="D298" s="37">
        <v>1423610.3735297916</v>
      </c>
      <c r="E298" s="37">
        <v>1282677.0316319696</v>
      </c>
      <c r="F298" s="37">
        <v>1337042.6742089516</v>
      </c>
      <c r="G298" s="37">
        <v>1437146.7144781805</v>
      </c>
      <c r="H298" s="37">
        <v>1259715.701711555</v>
      </c>
      <c r="I298" s="37">
        <v>1436359.2155753628</v>
      </c>
      <c r="J298" s="37">
        <v>533904.4142488184</v>
      </c>
      <c r="K298" s="37">
        <v>1210769.5213969266</v>
      </c>
      <c r="L298" s="37">
        <v>1251636.7987437</v>
      </c>
      <c r="M298" s="37">
        <v>1220169.0971409664</v>
      </c>
      <c r="N298" s="42">
        <v>1162668.9003964323</v>
      </c>
      <c r="O298" s="41">
        <v>44397.52622989689</v>
      </c>
      <c r="P298" s="37">
        <v>96854.19197027801</v>
      </c>
      <c r="Q298" s="37">
        <v>28795.026508399897</v>
      </c>
      <c r="R298" s="37">
        <v>27014.237649094594</v>
      </c>
      <c r="S298" s="37">
        <v>43025.416363970864</v>
      </c>
      <c r="T298" s="37">
        <v>9417.772629860388</v>
      </c>
      <c r="U298" s="37">
        <v>29641.358234282907</v>
      </c>
      <c r="V298" s="37">
        <v>30330.525058399107</v>
      </c>
      <c r="W298" s="37">
        <v>26468.895592342164</v>
      </c>
      <c r="X298" s="37">
        <v>29741.31714735541</v>
      </c>
      <c r="Y298" s="37">
        <v>30659.91363835403</v>
      </c>
      <c r="Z298" s="42">
        <v>31492.818977765735</v>
      </c>
      <c r="AA298" s="41">
        <v>5607</v>
      </c>
      <c r="AB298" s="37">
        <v>1340</v>
      </c>
      <c r="AC298" s="37">
        <v>453</v>
      </c>
      <c r="AD298" s="37">
        <v>12144</v>
      </c>
      <c r="AE298" s="37">
        <v>4580</v>
      </c>
      <c r="AF298" s="37">
        <v>3550</v>
      </c>
      <c r="AG298" s="37">
        <v>3452</v>
      </c>
      <c r="AH298" s="37">
        <v>12583</v>
      </c>
      <c r="AI298" s="37">
        <v>537989</v>
      </c>
      <c r="AJ298" s="37">
        <v>99096</v>
      </c>
      <c r="AK298" s="37">
        <v>457931</v>
      </c>
      <c r="AL298" s="42">
        <v>9219</v>
      </c>
    </row>
    <row r="299" spans="1:38" ht="14.25">
      <c r="A299" s="6">
        <v>924</v>
      </c>
      <c r="B299" s="11" t="s">
        <v>297</v>
      </c>
      <c r="C299" s="41">
        <v>872368.7174460386</v>
      </c>
      <c r="D299" s="37">
        <v>882265.8238841419</v>
      </c>
      <c r="E299" s="37">
        <v>794924.0390010148</v>
      </c>
      <c r="F299" s="37">
        <v>828616.5080438221</v>
      </c>
      <c r="G299" s="37">
        <v>890654.8123470425</v>
      </c>
      <c r="H299" s="37">
        <v>780694.0242186125</v>
      </c>
      <c r="I299" s="37">
        <v>890166.7691427916</v>
      </c>
      <c r="J299" s="37">
        <v>330880.9957212331</v>
      </c>
      <c r="K299" s="37">
        <v>750360.2033191515</v>
      </c>
      <c r="L299" s="37">
        <v>775687.2189047809</v>
      </c>
      <c r="M299" s="37">
        <v>756185.4800888163</v>
      </c>
      <c r="N299" s="42">
        <v>720550.4078825549</v>
      </c>
      <c r="O299" s="41">
        <v>81271.92469657249</v>
      </c>
      <c r="P299" s="37">
        <v>177296.51322454077</v>
      </c>
      <c r="Q299" s="37">
        <v>52710.757214454825</v>
      </c>
      <c r="R299" s="37">
        <v>49450.93284215687</v>
      </c>
      <c r="S299" s="37">
        <v>78760.20795988927</v>
      </c>
      <c r="T299" s="37">
        <v>17239.710699647974</v>
      </c>
      <c r="U299" s="37">
        <v>54260.01038541115</v>
      </c>
      <c r="V299" s="37">
        <v>55521.5652284202</v>
      </c>
      <c r="W299" s="37">
        <v>48452.65653413113</v>
      </c>
      <c r="X299" s="37">
        <v>54442.99024816101</v>
      </c>
      <c r="Y299" s="37">
        <v>56124.52773870486</v>
      </c>
      <c r="Z299" s="42">
        <v>57649.20322790944</v>
      </c>
      <c r="AA299" s="41">
        <v>3598</v>
      </c>
      <c r="AB299" s="37">
        <v>831</v>
      </c>
      <c r="AC299" s="37">
        <v>9327</v>
      </c>
      <c r="AD299" s="37">
        <v>8134</v>
      </c>
      <c r="AE299" s="37">
        <v>2941</v>
      </c>
      <c r="AF299" s="37">
        <v>2336</v>
      </c>
      <c r="AG299" s="37">
        <v>2165</v>
      </c>
      <c r="AH299" s="37">
        <v>8164</v>
      </c>
      <c r="AI299" s="37">
        <v>335216</v>
      </c>
      <c r="AJ299" s="37">
        <v>61861</v>
      </c>
      <c r="AK299" s="37">
        <v>285954</v>
      </c>
      <c r="AL299" s="42">
        <v>5723</v>
      </c>
    </row>
    <row r="300" spans="1:38" ht="14.25">
      <c r="A300" s="6">
        <v>925</v>
      </c>
      <c r="B300" s="11" t="s">
        <v>298</v>
      </c>
      <c r="C300" s="41">
        <v>871400.9924968302</v>
      </c>
      <c r="D300" s="37">
        <v>881287.1200029365</v>
      </c>
      <c r="E300" s="37">
        <v>794042.2239956361</v>
      </c>
      <c r="F300" s="37">
        <v>827697.3177380216</v>
      </c>
      <c r="G300" s="37">
        <v>889666.8025000547</v>
      </c>
      <c r="H300" s="37">
        <v>779827.9946719018</v>
      </c>
      <c r="I300" s="37">
        <v>889179.3006856721</v>
      </c>
      <c r="J300" s="37">
        <v>330513.9470314132</v>
      </c>
      <c r="K300" s="37">
        <v>749527.823300103</v>
      </c>
      <c r="L300" s="37">
        <v>774826.7434435403</v>
      </c>
      <c r="M300" s="37">
        <v>755346.6380479719</v>
      </c>
      <c r="N300" s="42">
        <v>719751.0960859195</v>
      </c>
      <c r="O300" s="41">
        <v>215772.33652694314</v>
      </c>
      <c r="P300" s="37">
        <v>470712.15625034424</v>
      </c>
      <c r="Q300" s="37">
        <v>139944.06170064537</v>
      </c>
      <c r="R300" s="37">
        <v>131289.41344290736</v>
      </c>
      <c r="S300" s="37">
        <v>209103.87148207848</v>
      </c>
      <c r="T300" s="37">
        <v>45770.451144101724</v>
      </c>
      <c r="U300" s="37">
        <v>144057.24073285205</v>
      </c>
      <c r="V300" s="37">
        <v>147406.5970714552</v>
      </c>
      <c r="W300" s="37">
        <v>128639.0466368252</v>
      </c>
      <c r="X300" s="37">
        <v>144543.04185876757</v>
      </c>
      <c r="Y300" s="37">
        <v>149007.4282338524</v>
      </c>
      <c r="Z300" s="42">
        <v>153055.35491922725</v>
      </c>
      <c r="AA300" s="41">
        <v>4055</v>
      </c>
      <c r="AB300" s="37">
        <v>942</v>
      </c>
      <c r="AC300" s="37">
        <v>5250</v>
      </c>
      <c r="AD300" s="37">
        <v>3258</v>
      </c>
      <c r="AE300" s="37">
        <v>3312</v>
      </c>
      <c r="AF300" s="37">
        <v>2608</v>
      </c>
      <c r="AG300" s="37">
        <v>2459</v>
      </c>
      <c r="AH300" s="37">
        <v>9167</v>
      </c>
      <c r="AI300" s="37">
        <v>382767</v>
      </c>
      <c r="AJ300" s="37">
        <v>70579</v>
      </c>
      <c r="AK300" s="37">
        <v>326216</v>
      </c>
      <c r="AL300" s="42">
        <v>6543</v>
      </c>
    </row>
    <row r="301" spans="1:38" ht="14.25">
      <c r="A301" s="6">
        <v>927</v>
      </c>
      <c r="B301" s="11" t="s">
        <v>299</v>
      </c>
      <c r="C301" s="41">
        <v>10708880.035533447</v>
      </c>
      <c r="D301" s="37">
        <v>10830373.302571774</v>
      </c>
      <c r="E301" s="37">
        <v>9758197.423614223</v>
      </c>
      <c r="F301" s="37">
        <v>10171793.87871942</v>
      </c>
      <c r="G301" s="37">
        <v>10933353.463680351</v>
      </c>
      <c r="H301" s="37">
        <v>9583514.95488157</v>
      </c>
      <c r="I301" s="37">
        <v>10927362.42339892</v>
      </c>
      <c r="J301" s="37">
        <v>4061774.360261514</v>
      </c>
      <c r="K301" s="37">
        <v>9211148.038765302</v>
      </c>
      <c r="L301" s="37">
        <v>9522053.23990391</v>
      </c>
      <c r="M301" s="37">
        <v>9282657.010662815</v>
      </c>
      <c r="N301" s="42">
        <v>8845213.868006764</v>
      </c>
      <c r="O301" s="41">
        <v>324418.0608225664</v>
      </c>
      <c r="P301" s="37">
        <v>707725.2227709793</v>
      </c>
      <c r="Q301" s="37">
        <v>210408.71990968997</v>
      </c>
      <c r="R301" s="37">
        <v>197396.2816607944</v>
      </c>
      <c r="S301" s="37">
        <v>314391.88910222665</v>
      </c>
      <c r="T301" s="37">
        <v>68816.79663921772</v>
      </c>
      <c r="U301" s="37">
        <v>216592.96756127855</v>
      </c>
      <c r="V301" s="37">
        <v>221628.79238415955</v>
      </c>
      <c r="W301" s="37">
        <v>193411.40170103038</v>
      </c>
      <c r="X301" s="37">
        <v>217323.37935433644</v>
      </c>
      <c r="Y301" s="37">
        <v>224035.6743309766</v>
      </c>
      <c r="Z301" s="42">
        <v>230121.81376274407</v>
      </c>
      <c r="AA301" s="41">
        <v>36281</v>
      </c>
      <c r="AB301" s="37">
        <v>8270</v>
      </c>
      <c r="AC301" s="37">
        <v>-43838</v>
      </c>
      <c r="AD301" s="37">
        <v>25141</v>
      </c>
      <c r="AE301" s="37">
        <v>29696</v>
      </c>
      <c r="AF301" s="37">
        <v>23756</v>
      </c>
      <c r="AG301" s="37">
        <v>21730</v>
      </c>
      <c r="AH301" s="37">
        <v>82672</v>
      </c>
      <c r="AI301" s="37">
        <v>3476072</v>
      </c>
      <c r="AJ301" s="37">
        <v>640477</v>
      </c>
      <c r="AK301" s="37">
        <v>2960619</v>
      </c>
      <c r="AL301" s="42">
        <v>59271</v>
      </c>
    </row>
    <row r="302" spans="1:38" ht="14.25">
      <c r="A302" s="6">
        <v>931</v>
      </c>
      <c r="B302" s="11" t="s">
        <v>300</v>
      </c>
      <c r="C302" s="41">
        <v>1560248.7212373463</v>
      </c>
      <c r="D302" s="37">
        <v>1577949.8920326594</v>
      </c>
      <c r="E302" s="37">
        <v>1421737.3806837343</v>
      </c>
      <c r="F302" s="37">
        <v>1481997.0285689426</v>
      </c>
      <c r="G302" s="37">
        <v>1592953.763973454</v>
      </c>
      <c r="H302" s="37">
        <v>1396286.7175370413</v>
      </c>
      <c r="I302" s="37">
        <v>1592080.889040971</v>
      </c>
      <c r="J302" s="37">
        <v>591787.2112232491</v>
      </c>
      <c r="K302" s="37">
        <v>1342034.0783466017</v>
      </c>
      <c r="L302" s="37">
        <v>1387331.9471146676</v>
      </c>
      <c r="M302" s="37">
        <v>1352452.7011708263</v>
      </c>
      <c r="N302" s="42">
        <v>1288718.6690705076</v>
      </c>
      <c r="O302" s="41">
        <v>204915.3394222455</v>
      </c>
      <c r="P302" s="37">
        <v>447027.37533813575</v>
      </c>
      <c r="Q302" s="37">
        <v>132902.50902916185</v>
      </c>
      <c r="R302" s="37">
        <v>124683.33592356276</v>
      </c>
      <c r="S302" s="37">
        <v>198582.4109287767</v>
      </c>
      <c r="T302" s="37">
        <v>43467.42350139848</v>
      </c>
      <c r="U302" s="37">
        <v>136808.72560472297</v>
      </c>
      <c r="V302" s="37">
        <v>139989.5526839404</v>
      </c>
      <c r="W302" s="37">
        <v>122166.32738389779</v>
      </c>
      <c r="X302" s="37">
        <v>137270.08271940693</v>
      </c>
      <c r="Y302" s="37">
        <v>141509.83496979944</v>
      </c>
      <c r="Z302" s="42">
        <v>145354.0824949514</v>
      </c>
      <c r="AA302" s="41">
        <v>10237</v>
      </c>
      <c r="AB302" s="37">
        <v>2409</v>
      </c>
      <c r="AC302" s="37">
        <v>8848</v>
      </c>
      <c r="AD302" s="37">
        <v>-27680</v>
      </c>
      <c r="AE302" s="37">
        <v>8329</v>
      </c>
      <c r="AF302" s="37">
        <v>6530</v>
      </c>
      <c r="AG302" s="37">
        <v>6182</v>
      </c>
      <c r="AH302" s="37">
        <v>23035</v>
      </c>
      <c r="AI302" s="37">
        <v>944434</v>
      </c>
      <c r="AJ302" s="37">
        <v>174357</v>
      </c>
      <c r="AK302" s="37">
        <v>805889</v>
      </c>
      <c r="AL302" s="42">
        <v>16155</v>
      </c>
    </row>
    <row r="303" spans="1:38" ht="14.25">
      <c r="A303" s="6">
        <v>934</v>
      </c>
      <c r="B303" s="11" t="s">
        <v>301</v>
      </c>
      <c r="C303" s="41">
        <v>864715.4401793081</v>
      </c>
      <c r="D303" s="37">
        <v>874525.7194556913</v>
      </c>
      <c r="E303" s="37">
        <v>787950.1827005789</v>
      </c>
      <c r="F303" s="37">
        <v>821347.0682335371</v>
      </c>
      <c r="G303" s="37">
        <v>882841.1114525449</v>
      </c>
      <c r="H303" s="37">
        <v>773845.0076177916</v>
      </c>
      <c r="I303" s="37">
        <v>882357.3498437773</v>
      </c>
      <c r="J303" s="37">
        <v>327978.1818629368</v>
      </c>
      <c r="K303" s="37">
        <v>743777.3048599607</v>
      </c>
      <c r="L303" s="37">
        <v>768882.1269295467</v>
      </c>
      <c r="M303" s="37">
        <v>749551.4765666147</v>
      </c>
      <c r="N303" s="42">
        <v>714229.0302977127</v>
      </c>
      <c r="O303" s="41">
        <v>59272.86997480333</v>
      </c>
      <c r="P303" s="37">
        <v>129305.08554557955</v>
      </c>
      <c r="Q303" s="37">
        <v>38442.769385743006</v>
      </c>
      <c r="R303" s="37">
        <v>36065.32912108467</v>
      </c>
      <c r="S303" s="37">
        <v>57441.03616376969</v>
      </c>
      <c r="T303" s="37">
        <v>12573.187290918864</v>
      </c>
      <c r="U303" s="37">
        <v>39572.66365246534</v>
      </c>
      <c r="V303" s="37">
        <v>40492.735084942586</v>
      </c>
      <c r="W303" s="37">
        <v>35337.270790665534</v>
      </c>
      <c r="X303" s="37">
        <v>39706.11369260247</v>
      </c>
      <c r="Y303" s="37">
        <v>40932.48495681059</v>
      </c>
      <c r="Z303" s="42">
        <v>42044.45434061434</v>
      </c>
      <c r="AA303" s="41">
        <v>3839</v>
      </c>
      <c r="AB303" s="37">
        <v>940</v>
      </c>
      <c r="AC303" s="37">
        <v>6016</v>
      </c>
      <c r="AD303" s="37">
        <v>8919</v>
      </c>
      <c r="AE303" s="37">
        <v>3139</v>
      </c>
      <c r="AF303" s="37">
        <v>2429</v>
      </c>
      <c r="AG303" s="37">
        <v>2385</v>
      </c>
      <c r="AH303" s="37">
        <v>8615</v>
      </c>
      <c r="AI303" s="37">
        <v>405570</v>
      </c>
      <c r="AJ303" s="37">
        <v>74316</v>
      </c>
      <c r="AK303" s="37">
        <v>343324</v>
      </c>
      <c r="AL303" s="42">
        <v>6951</v>
      </c>
    </row>
    <row r="304" spans="1:38" ht="14.25">
      <c r="A304" s="6">
        <v>935</v>
      </c>
      <c r="B304" s="11" t="s">
        <v>302</v>
      </c>
      <c r="C304" s="41">
        <v>792134.7519721166</v>
      </c>
      <c r="D304" s="37">
        <v>801121.5964070485</v>
      </c>
      <c r="E304" s="37">
        <v>721812.8571989882</v>
      </c>
      <c r="F304" s="37">
        <v>752406.54433473</v>
      </c>
      <c r="G304" s="37">
        <v>808739.0283053534</v>
      </c>
      <c r="H304" s="37">
        <v>708891.6129993817</v>
      </c>
      <c r="I304" s="37">
        <v>808295.8716735076</v>
      </c>
      <c r="J304" s="37">
        <v>300449.0305948397</v>
      </c>
      <c r="K304" s="37">
        <v>681347.6706112282</v>
      </c>
      <c r="L304" s="37">
        <v>704345.2962801673</v>
      </c>
      <c r="M304" s="37">
        <v>686637.1818887721</v>
      </c>
      <c r="N304" s="42">
        <v>654279.5577338672</v>
      </c>
      <c r="O304" s="41">
        <v>120823.00712981953</v>
      </c>
      <c r="P304" s="37">
        <v>263578.0801475746</v>
      </c>
      <c r="Q304" s="37">
        <v>78362.51225152602</v>
      </c>
      <c r="R304" s="37">
        <v>73516.29032622288</v>
      </c>
      <c r="S304" s="37">
        <v>117088.96034407678</v>
      </c>
      <c r="T304" s="37">
        <v>25629.437183335693</v>
      </c>
      <c r="U304" s="37">
        <v>80665.71138971802</v>
      </c>
      <c r="V304" s="37">
        <v>82541.20345368251</v>
      </c>
      <c r="W304" s="37">
        <v>72032.201621145</v>
      </c>
      <c r="X304" s="37">
        <v>80937.73862844998</v>
      </c>
      <c r="Y304" s="37">
        <v>83437.59841357953</v>
      </c>
      <c r="Z304" s="42">
        <v>85704.25911086943</v>
      </c>
      <c r="AA304" s="41">
        <v>5345</v>
      </c>
      <c r="AB304" s="37">
        <v>1249</v>
      </c>
      <c r="AC304" s="37">
        <v>3207</v>
      </c>
      <c r="AD304" s="37">
        <v>-3622</v>
      </c>
      <c r="AE304" s="37">
        <v>4364</v>
      </c>
      <c r="AF304" s="37">
        <v>3448</v>
      </c>
      <c r="AG304" s="37">
        <v>3233</v>
      </c>
      <c r="AH304" s="37">
        <v>12087</v>
      </c>
      <c r="AI304" s="37">
        <v>545282</v>
      </c>
      <c r="AJ304" s="37">
        <v>100097</v>
      </c>
      <c r="AK304" s="37">
        <v>462576</v>
      </c>
      <c r="AL304" s="42">
        <v>9309</v>
      </c>
    </row>
    <row r="305" spans="1:38" ht="14.25">
      <c r="A305" s="6">
        <v>936</v>
      </c>
      <c r="B305" s="11" t="s">
        <v>303</v>
      </c>
      <c r="C305" s="41">
        <v>1687177.038263118</v>
      </c>
      <c r="D305" s="37">
        <v>1706318.222940739</v>
      </c>
      <c r="E305" s="37">
        <v>1537397.6151876943</v>
      </c>
      <c r="F305" s="37">
        <v>1602559.465898981</v>
      </c>
      <c r="G305" s="37">
        <v>1722542.6799000585</v>
      </c>
      <c r="H305" s="37">
        <v>1509876.5066072517</v>
      </c>
      <c r="I305" s="37">
        <v>1721598.7954261824</v>
      </c>
      <c r="J305" s="37">
        <v>639929.8911277534</v>
      </c>
      <c r="K305" s="37">
        <v>1451210.3427698007</v>
      </c>
      <c r="L305" s="37">
        <v>1500193.2536528348</v>
      </c>
      <c r="M305" s="37">
        <v>1462476.5344737847</v>
      </c>
      <c r="N305" s="42">
        <v>1393557.6537518024</v>
      </c>
      <c r="O305" s="41">
        <v>216448.61587136998</v>
      </c>
      <c r="P305" s="37">
        <v>472187.474697401</v>
      </c>
      <c r="Q305" s="37">
        <v>140382.67806744511</v>
      </c>
      <c r="R305" s="37">
        <v>131700.90418302023</v>
      </c>
      <c r="S305" s="37">
        <v>209759.25034759566</v>
      </c>
      <c r="T305" s="37">
        <v>45913.90609848597</v>
      </c>
      <c r="U305" s="37">
        <v>144508.7487337889</v>
      </c>
      <c r="V305" s="37">
        <v>147868.60271331016</v>
      </c>
      <c r="W305" s="37">
        <v>129042.23052743661</v>
      </c>
      <c r="X305" s="37">
        <v>144996.0724703979</v>
      </c>
      <c r="Y305" s="37">
        <v>149474.45124293093</v>
      </c>
      <c r="Z305" s="42">
        <v>153535.06504681756</v>
      </c>
      <c r="AA305" s="41">
        <v>9353</v>
      </c>
      <c r="AB305" s="37">
        <v>2181</v>
      </c>
      <c r="AC305" s="37">
        <v>12795</v>
      </c>
      <c r="AD305" s="37">
        <v>19639</v>
      </c>
      <c r="AE305" s="37">
        <v>7616</v>
      </c>
      <c r="AF305" s="37">
        <v>6081</v>
      </c>
      <c r="AG305" s="37">
        <v>5583</v>
      </c>
      <c r="AH305" s="37">
        <v>21188</v>
      </c>
      <c r="AI305" s="37">
        <v>877245</v>
      </c>
      <c r="AJ305" s="37">
        <v>161789</v>
      </c>
      <c r="AK305" s="37">
        <v>747887</v>
      </c>
      <c r="AL305" s="42">
        <v>14965</v>
      </c>
    </row>
    <row r="306" spans="1:38" ht="14.25">
      <c r="A306" s="6">
        <v>941</v>
      </c>
      <c r="B306" s="11" t="s">
        <v>304</v>
      </c>
      <c r="C306" s="41">
        <v>117729.99119621415</v>
      </c>
      <c r="D306" s="37">
        <v>119065.64919325594</v>
      </c>
      <c r="E306" s="37">
        <v>107278.49158465193</v>
      </c>
      <c r="F306" s="37">
        <v>111825.43831080364</v>
      </c>
      <c r="G306" s="37">
        <v>120197.78004358475</v>
      </c>
      <c r="H306" s="37">
        <v>105358.08856979045</v>
      </c>
      <c r="I306" s="37">
        <v>120131.91646893932</v>
      </c>
      <c r="J306" s="37">
        <v>44653.84410768365</v>
      </c>
      <c r="K306" s="37">
        <v>101264.40616689988</v>
      </c>
      <c r="L306" s="37">
        <v>104682.39819514677</v>
      </c>
      <c r="M306" s="37">
        <v>102050.55286048596</v>
      </c>
      <c r="N306" s="42">
        <v>97241.44330254367</v>
      </c>
      <c r="O306" s="41">
        <v>2158.6562717150964</v>
      </c>
      <c r="P306" s="37">
        <v>4709.156718685587</v>
      </c>
      <c r="Q306" s="37">
        <v>1400.0456747228154</v>
      </c>
      <c r="R306" s="37">
        <v>1313.4617731821218</v>
      </c>
      <c r="S306" s="37">
        <v>2091.9427897020187</v>
      </c>
      <c r="T306" s="37">
        <v>457.9024031150872</v>
      </c>
      <c r="U306" s="37">
        <v>1441.195248655576</v>
      </c>
      <c r="V306" s="37">
        <v>1474.7032932126763</v>
      </c>
      <c r="W306" s="37">
        <v>1286.9466460792535</v>
      </c>
      <c r="X306" s="37">
        <v>1446.0553603091053</v>
      </c>
      <c r="Y306" s="37">
        <v>1490.7185261396005</v>
      </c>
      <c r="Z306" s="42">
        <v>1531.2152944810614</v>
      </c>
      <c r="AA306" s="41">
        <v>336</v>
      </c>
      <c r="AB306" s="37">
        <v>77</v>
      </c>
      <c r="AC306" s="37">
        <v>396</v>
      </c>
      <c r="AD306" s="37">
        <v>696</v>
      </c>
      <c r="AE306" s="37">
        <v>274</v>
      </c>
      <c r="AF306" s="37">
        <v>218</v>
      </c>
      <c r="AG306" s="37">
        <v>201</v>
      </c>
      <c r="AH306" s="37">
        <v>762</v>
      </c>
      <c r="AI306" s="37">
        <v>33595</v>
      </c>
      <c r="AJ306" s="37">
        <v>6174</v>
      </c>
      <c r="AK306" s="37">
        <v>28534</v>
      </c>
      <c r="AL306" s="42">
        <v>573</v>
      </c>
    </row>
    <row r="307" spans="1:38" ht="14.25">
      <c r="A307" s="6">
        <v>946</v>
      </c>
      <c r="B307" s="11" t="s">
        <v>305</v>
      </c>
      <c r="C307" s="41">
        <v>1798959.7589928247</v>
      </c>
      <c r="D307" s="37">
        <v>1819369.1293158934</v>
      </c>
      <c r="E307" s="37">
        <v>1639256.8062337986</v>
      </c>
      <c r="F307" s="37">
        <v>1708735.9092518077</v>
      </c>
      <c r="G307" s="37">
        <v>1836668.5261897235</v>
      </c>
      <c r="H307" s="37">
        <v>1609912.3060798277</v>
      </c>
      <c r="I307" s="37">
        <v>1835662.105317976</v>
      </c>
      <c r="J307" s="37">
        <v>682327.9932143998</v>
      </c>
      <c r="K307" s="37">
        <v>1547359.2570727703</v>
      </c>
      <c r="L307" s="37">
        <v>1599587.4960533245</v>
      </c>
      <c r="M307" s="37">
        <v>1559371.8823355173</v>
      </c>
      <c r="N307" s="42">
        <v>1485886.8299421375</v>
      </c>
      <c r="O307" s="41">
        <v>248148.75614074446</v>
      </c>
      <c r="P307" s="37">
        <v>541342.0364906936</v>
      </c>
      <c r="Q307" s="37">
        <v>160942.52580873566</v>
      </c>
      <c r="R307" s="37">
        <v>150989.25638336994</v>
      </c>
      <c r="S307" s="37">
        <v>240479.69469901247</v>
      </c>
      <c r="T307" s="37">
        <v>52638.260780900964</v>
      </c>
      <c r="U307" s="37">
        <v>165672.88317082886</v>
      </c>
      <c r="V307" s="37">
        <v>169524.80702109827</v>
      </c>
      <c r="W307" s="37">
        <v>147941.20473396918</v>
      </c>
      <c r="X307" s="37">
        <v>166231.5782615346</v>
      </c>
      <c r="Y307" s="37">
        <v>171365.84127105924</v>
      </c>
      <c r="Z307" s="42">
        <v>176021.15523805274</v>
      </c>
      <c r="AA307" s="41">
        <v>8325</v>
      </c>
      <c r="AB307" s="37">
        <v>2006</v>
      </c>
      <c r="AC307" s="37">
        <v>11383</v>
      </c>
      <c r="AD307" s="37">
        <v>12418</v>
      </c>
      <c r="AE307" s="37">
        <v>6831</v>
      </c>
      <c r="AF307" s="37">
        <v>5280</v>
      </c>
      <c r="AG307" s="37">
        <v>5200</v>
      </c>
      <c r="AH307" s="37">
        <v>18732</v>
      </c>
      <c r="AI307" s="37">
        <v>789107</v>
      </c>
      <c r="AJ307" s="37">
        <v>145501</v>
      </c>
      <c r="AK307" s="37">
        <v>672318</v>
      </c>
      <c r="AL307" s="42">
        <v>13554</v>
      </c>
    </row>
    <row r="308" spans="1:38" ht="14.25">
      <c r="A308" s="6">
        <v>976</v>
      </c>
      <c r="B308" s="11" t="s">
        <v>306</v>
      </c>
      <c r="C308" s="41">
        <v>989243.0241727281</v>
      </c>
      <c r="D308" s="37">
        <v>1000466.0807858215</v>
      </c>
      <c r="E308" s="37">
        <v>901422.809647694</v>
      </c>
      <c r="F308" s="37">
        <v>939629.1773236584</v>
      </c>
      <c r="G308" s="37">
        <v>1009978.9715518792</v>
      </c>
      <c r="H308" s="37">
        <v>885286.3497129796</v>
      </c>
      <c r="I308" s="37">
        <v>1009425.5434822511</v>
      </c>
      <c r="J308" s="37">
        <v>375210.2870066555</v>
      </c>
      <c r="K308" s="37">
        <v>850888.6000903806</v>
      </c>
      <c r="L308" s="37">
        <v>879608.7650735405</v>
      </c>
      <c r="M308" s="37">
        <v>857494.3096865901</v>
      </c>
      <c r="N308" s="42">
        <v>817085.0814658223</v>
      </c>
      <c r="O308" s="41">
        <v>73467.5759691964</v>
      </c>
      <c r="P308" s="37">
        <v>160271.1527139078</v>
      </c>
      <c r="Q308" s="37">
        <v>47649.06915278389</v>
      </c>
      <c r="R308" s="37">
        <v>44702.27792552829</v>
      </c>
      <c r="S308" s="37">
        <v>71197.0533889288</v>
      </c>
      <c r="T308" s="37">
        <v>15584.222475867742</v>
      </c>
      <c r="U308" s="37">
        <v>49049.55124371132</v>
      </c>
      <c r="V308" s="37">
        <v>50189.961989662115</v>
      </c>
      <c r="W308" s="37">
        <v>43799.8637059568</v>
      </c>
      <c r="X308" s="37">
        <v>49214.959987476126</v>
      </c>
      <c r="Y308" s="37">
        <v>50735.023450877685</v>
      </c>
      <c r="Z308" s="42">
        <v>52113.28799610302</v>
      </c>
      <c r="AA308" s="41">
        <v>4579</v>
      </c>
      <c r="AB308" s="37">
        <v>1077</v>
      </c>
      <c r="AC308" s="37">
        <v>5314</v>
      </c>
      <c r="AD308" s="37">
        <v>9190</v>
      </c>
      <c r="AE308" s="37">
        <v>3751</v>
      </c>
      <c r="AF308" s="37">
        <v>2980</v>
      </c>
      <c r="AG308" s="37">
        <v>2786</v>
      </c>
      <c r="AH308" s="37">
        <v>10402</v>
      </c>
      <c r="AI308" s="37">
        <v>446775</v>
      </c>
      <c r="AJ308" s="37">
        <v>82237</v>
      </c>
      <c r="AK308" s="37">
        <v>380072</v>
      </c>
      <c r="AL308" s="42">
        <v>7637</v>
      </c>
    </row>
    <row r="309" spans="1:38" ht="14.25">
      <c r="A309" s="6">
        <v>977</v>
      </c>
      <c r="B309" s="11" t="s">
        <v>307</v>
      </c>
      <c r="C309" s="41">
        <v>4320129.910066974</v>
      </c>
      <c r="D309" s="37">
        <v>4369142.196605104</v>
      </c>
      <c r="E309" s="37">
        <v>3936609.6564919003</v>
      </c>
      <c r="F309" s="37">
        <v>4103460.943504999</v>
      </c>
      <c r="G309" s="37">
        <v>4410686.006291317</v>
      </c>
      <c r="H309" s="37">
        <v>3866140.013034111</v>
      </c>
      <c r="I309" s="37">
        <v>4408269.126820602</v>
      </c>
      <c r="J309" s="37">
        <v>1638583.3853292218</v>
      </c>
      <c r="K309" s="37">
        <v>3715921.3677140125</v>
      </c>
      <c r="L309" s="37">
        <v>3841345.394706335</v>
      </c>
      <c r="M309" s="37">
        <v>3744769.2068258077</v>
      </c>
      <c r="N309" s="42">
        <v>3568297.7926096185</v>
      </c>
      <c r="O309" s="41">
        <v>316796.9726939716</v>
      </c>
      <c r="P309" s="37">
        <v>691099.6493368389</v>
      </c>
      <c r="Q309" s="37">
        <v>205465.88968195618</v>
      </c>
      <c r="R309" s="37">
        <v>192759.13397863554</v>
      </c>
      <c r="S309" s="37">
        <v>307006.33144341956</v>
      </c>
      <c r="T309" s="37">
        <v>67200.18235274646</v>
      </c>
      <c r="U309" s="37">
        <v>211504.85967470446</v>
      </c>
      <c r="V309" s="37">
        <v>216422.38508885948</v>
      </c>
      <c r="W309" s="37">
        <v>188867.86508749772</v>
      </c>
      <c r="X309" s="37">
        <v>212218.1129512761</v>
      </c>
      <c r="Y309" s="37">
        <v>218772.7256107469</v>
      </c>
      <c r="Z309" s="42">
        <v>224715.8920993471</v>
      </c>
      <c r="AA309" s="41">
        <v>24363</v>
      </c>
      <c r="AB309" s="37">
        <v>5965</v>
      </c>
      <c r="AC309" s="37">
        <v>11763</v>
      </c>
      <c r="AD309" s="37">
        <v>52723</v>
      </c>
      <c r="AE309" s="37">
        <v>19988</v>
      </c>
      <c r="AF309" s="37">
        <v>15447</v>
      </c>
      <c r="AG309" s="37">
        <v>15262</v>
      </c>
      <c r="AH309" s="37">
        <v>54799</v>
      </c>
      <c r="AI309" s="37">
        <v>2355906</v>
      </c>
      <c r="AJ309" s="37">
        <v>433911</v>
      </c>
      <c r="AK309" s="37">
        <v>2004806</v>
      </c>
      <c r="AL309" s="42">
        <v>40487</v>
      </c>
    </row>
    <row r="310" spans="1:38" ht="14.25">
      <c r="A310" s="6">
        <v>980</v>
      </c>
      <c r="B310" s="11" t="s">
        <v>308</v>
      </c>
      <c r="C310" s="41">
        <v>10559371.093402367</v>
      </c>
      <c r="D310" s="37">
        <v>10679168.167209405</v>
      </c>
      <c r="E310" s="37">
        <v>9621961.16276623</v>
      </c>
      <c r="F310" s="37">
        <v>10029783.31016915</v>
      </c>
      <c r="G310" s="37">
        <v>10780710.600479335</v>
      </c>
      <c r="H310" s="37">
        <v>9449717.472974269</v>
      </c>
      <c r="I310" s="37">
        <v>10774803.20238007</v>
      </c>
      <c r="J310" s="37">
        <v>4005067.0682045626</v>
      </c>
      <c r="K310" s="37">
        <v>9082549.250234753</v>
      </c>
      <c r="L310" s="37">
        <v>9389113.838015938</v>
      </c>
      <c r="M310" s="37">
        <v>9153059.870231247</v>
      </c>
      <c r="N310" s="42">
        <v>8721723.963932684</v>
      </c>
      <c r="O310" s="41">
        <v>525249.7812848786</v>
      </c>
      <c r="P310" s="37">
        <v>1145844.0924272712</v>
      </c>
      <c r="Q310" s="37">
        <v>340662.70488387195</v>
      </c>
      <c r="R310" s="37">
        <v>319594.8878613371</v>
      </c>
      <c r="S310" s="37">
        <v>509016.88571217086</v>
      </c>
      <c r="T310" s="37">
        <v>111417.98730880267</v>
      </c>
      <c r="U310" s="37">
        <v>350675.3247675257</v>
      </c>
      <c r="V310" s="37">
        <v>358828.58812191663</v>
      </c>
      <c r="W310" s="37">
        <v>313143.15911970794</v>
      </c>
      <c r="X310" s="37">
        <v>351857.8996019193</v>
      </c>
      <c r="Y310" s="37">
        <v>362725.4556789779</v>
      </c>
      <c r="Z310" s="42">
        <v>372579.23323162016</v>
      </c>
      <c r="AA310" s="41">
        <v>36959</v>
      </c>
      <c r="AB310" s="37">
        <v>8502</v>
      </c>
      <c r="AC310" s="37">
        <v>-172270</v>
      </c>
      <c r="AD310" s="37">
        <v>-22456</v>
      </c>
      <c r="AE310" s="37">
        <v>30209</v>
      </c>
      <c r="AF310" s="37">
        <v>24072</v>
      </c>
      <c r="AG310" s="37">
        <v>22196</v>
      </c>
      <c r="AH310" s="37">
        <v>83971</v>
      </c>
      <c r="AI310" s="37">
        <v>3541451</v>
      </c>
      <c r="AJ310" s="37">
        <v>652468</v>
      </c>
      <c r="AK310" s="37">
        <v>3015909</v>
      </c>
      <c r="AL310" s="42">
        <v>60428</v>
      </c>
    </row>
    <row r="311" spans="1:38" ht="14.25">
      <c r="A311" s="6">
        <v>981</v>
      </c>
      <c r="B311" s="11" t="s">
        <v>309</v>
      </c>
      <c r="C311" s="41">
        <v>617558.3752643237</v>
      </c>
      <c r="D311" s="37">
        <v>624564.6340279654</v>
      </c>
      <c r="E311" s="37">
        <v>562734.5274613042</v>
      </c>
      <c r="F311" s="37">
        <v>586585.756906618</v>
      </c>
      <c r="G311" s="37">
        <v>630503.2812784389</v>
      </c>
      <c r="H311" s="37">
        <v>552660.9603637411</v>
      </c>
      <c r="I311" s="37">
        <v>630157.7907051886</v>
      </c>
      <c r="J311" s="37">
        <v>234233.90366595294</v>
      </c>
      <c r="K311" s="37">
        <v>531187.3508960921</v>
      </c>
      <c r="L311" s="37">
        <v>549116.5937524226</v>
      </c>
      <c r="M311" s="37">
        <v>535311.1214823084</v>
      </c>
      <c r="N311" s="42">
        <v>510084.7041956445</v>
      </c>
      <c r="O311" s="41">
        <v>32744.082298672314</v>
      </c>
      <c r="P311" s="37">
        <v>71431.94457331268</v>
      </c>
      <c r="Q311" s="37">
        <v>21236.920113548564</v>
      </c>
      <c r="R311" s="37">
        <v>19923.551961825146</v>
      </c>
      <c r="S311" s="37">
        <v>31732.12325077276</v>
      </c>
      <c r="T311" s="37">
        <v>6945.799648059544</v>
      </c>
      <c r="U311" s="37">
        <v>21861.107045513916</v>
      </c>
      <c r="V311" s="37">
        <v>22369.38165274146</v>
      </c>
      <c r="W311" s="37">
        <v>19521.35105777558</v>
      </c>
      <c r="X311" s="37">
        <v>21934.82878530598</v>
      </c>
      <c r="Y311" s="37">
        <v>22612.312457364176</v>
      </c>
      <c r="Z311" s="42">
        <v>23226.59715510788</v>
      </c>
      <c r="AA311" s="41">
        <v>1979</v>
      </c>
      <c r="AB311" s="37">
        <v>475</v>
      </c>
      <c r="AC311" s="37">
        <v>4239</v>
      </c>
      <c r="AD311" s="37">
        <v>3398</v>
      </c>
      <c r="AE311" s="37">
        <v>1618</v>
      </c>
      <c r="AF311" s="37">
        <v>1260</v>
      </c>
      <c r="AG311" s="37">
        <v>1219</v>
      </c>
      <c r="AH311" s="37">
        <v>4450</v>
      </c>
      <c r="AI311" s="37">
        <v>216684</v>
      </c>
      <c r="AJ311" s="37">
        <v>39627</v>
      </c>
      <c r="AK311" s="37">
        <v>183074</v>
      </c>
      <c r="AL311" s="42">
        <v>3705</v>
      </c>
    </row>
    <row r="312" spans="1:38" ht="14.25">
      <c r="A312" s="6">
        <v>989</v>
      </c>
      <c r="B312" s="11" t="s">
        <v>310</v>
      </c>
      <c r="C312" s="41">
        <v>1642561.0329057723</v>
      </c>
      <c r="D312" s="37">
        <v>1661196.044740381</v>
      </c>
      <c r="E312" s="37">
        <v>1496742.403150078</v>
      </c>
      <c r="F312" s="37">
        <v>1560181.1024584614</v>
      </c>
      <c r="G312" s="37">
        <v>1676991.4593157654</v>
      </c>
      <c r="H312" s="37">
        <v>1469949.0675893116</v>
      </c>
      <c r="I312" s="37">
        <v>1676072.535088377</v>
      </c>
      <c r="J312" s="37">
        <v>623007.4729088132</v>
      </c>
      <c r="K312" s="37">
        <v>1412834.282072396</v>
      </c>
      <c r="L312" s="37">
        <v>1460521.880273469</v>
      </c>
      <c r="M312" s="37">
        <v>1423802.5486280276</v>
      </c>
      <c r="N312" s="42">
        <v>1356706.1708691483</v>
      </c>
      <c r="O312" s="41">
        <v>118999.94812676737</v>
      </c>
      <c r="P312" s="37">
        <v>259601.03634246605</v>
      </c>
      <c r="Q312" s="37">
        <v>77180.12582649331</v>
      </c>
      <c r="R312" s="37">
        <v>72407.02696542759</v>
      </c>
      <c r="S312" s="37">
        <v>115322.24315681185</v>
      </c>
      <c r="T312" s="37">
        <v>25242.722953072935</v>
      </c>
      <c r="U312" s="37">
        <v>79448.57274303111</v>
      </c>
      <c r="V312" s="37">
        <v>81295.76611808207</v>
      </c>
      <c r="W312" s="37">
        <v>70945.33119145937</v>
      </c>
      <c r="X312" s="37">
        <v>79716.49545135594</v>
      </c>
      <c r="Y312" s="37">
        <v>82178.63566638116</v>
      </c>
      <c r="Z312" s="42">
        <v>84411.09545865122</v>
      </c>
      <c r="AA312" s="41">
        <v>9028</v>
      </c>
      <c r="AB312" s="37">
        <v>2098</v>
      </c>
      <c r="AC312" s="37">
        <v>10460</v>
      </c>
      <c r="AD312" s="37">
        <v>16173</v>
      </c>
      <c r="AE312" s="37">
        <v>7353</v>
      </c>
      <c r="AF312" s="37">
        <v>5867</v>
      </c>
      <c r="AG312" s="37">
        <v>5391</v>
      </c>
      <c r="AH312" s="37">
        <v>20456</v>
      </c>
      <c r="AI312" s="37">
        <v>953189</v>
      </c>
      <c r="AJ312" s="37">
        <v>174632</v>
      </c>
      <c r="AK312" s="37">
        <v>807049</v>
      </c>
      <c r="AL312" s="42">
        <v>16236</v>
      </c>
    </row>
    <row r="313" spans="1:38" ht="14.25">
      <c r="A313" s="16">
        <v>992</v>
      </c>
      <c r="B313" s="17" t="s">
        <v>311</v>
      </c>
      <c r="C313" s="43">
        <v>5937731.127463002</v>
      </c>
      <c r="D313" s="44">
        <v>6005095.254344334</v>
      </c>
      <c r="E313" s="44">
        <v>5410608.055918628</v>
      </c>
      <c r="F313" s="44">
        <v>5639934.048696374</v>
      </c>
      <c r="G313" s="44">
        <v>6062194.45669758</v>
      </c>
      <c r="H313" s="44">
        <v>5313752.219587066</v>
      </c>
      <c r="I313" s="44">
        <v>6058872.616668846</v>
      </c>
      <c r="J313" s="44">
        <v>2252123.842234686</v>
      </c>
      <c r="K313" s="44">
        <v>5107286.686186325</v>
      </c>
      <c r="L313" s="44">
        <v>5279673.6663714945</v>
      </c>
      <c r="M313" s="44">
        <v>5146936.1216940405</v>
      </c>
      <c r="N313" s="45">
        <v>4904387.904137629</v>
      </c>
      <c r="O313" s="43">
        <v>704503.1369843455</v>
      </c>
      <c r="P313" s="44">
        <v>1536889.2789165503</v>
      </c>
      <c r="Q313" s="44">
        <v>456921.55008074705</v>
      </c>
      <c r="R313" s="44">
        <v>428663.864479279</v>
      </c>
      <c r="S313" s="44">
        <v>682730.3990208254</v>
      </c>
      <c r="T313" s="44">
        <v>149441.8929285773</v>
      </c>
      <c r="U313" s="44">
        <v>470351.20273135917</v>
      </c>
      <c r="V313" s="44">
        <v>481286.95142558386</v>
      </c>
      <c r="W313" s="44">
        <v>420010.3375300034</v>
      </c>
      <c r="X313" s="44">
        <v>471937.3579478564</v>
      </c>
      <c r="Y313" s="44">
        <v>486513.71308485843</v>
      </c>
      <c r="Z313" s="45">
        <v>499730.31487001426</v>
      </c>
      <c r="AA313" s="43">
        <v>19855</v>
      </c>
      <c r="AB313" s="44">
        <v>4553</v>
      </c>
      <c r="AC313" s="44">
        <v>30781</v>
      </c>
      <c r="AD313" s="44">
        <v>79510</v>
      </c>
      <c r="AE313" s="44">
        <v>16212</v>
      </c>
      <c r="AF313" s="44">
        <v>12945</v>
      </c>
      <c r="AG313" s="44">
        <v>11859</v>
      </c>
      <c r="AH313" s="44">
        <v>45121</v>
      </c>
      <c r="AI313" s="44">
        <v>2104511</v>
      </c>
      <c r="AJ313" s="44">
        <v>385527</v>
      </c>
      <c r="AK313" s="44">
        <v>1781732</v>
      </c>
      <c r="AL313" s="45">
        <v>35831</v>
      </c>
    </row>
    <row r="314" spans="8:10" ht="14.25">
      <c r="H314" s="5"/>
      <c r="I314" s="5"/>
      <c r="J314" s="5"/>
    </row>
    <row r="315" spans="8:10" ht="14.25">
      <c r="H315" s="5"/>
      <c r="I315" s="5"/>
      <c r="J315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veroprosentit ja efektiiviset veroasteet</dc:title>
  <dc:subject/>
  <dc:creator>Strandberg Benjamin</dc:creator>
  <cp:keywords/>
  <dc:description/>
  <cp:lastModifiedBy>Valkeinen Tuija</cp:lastModifiedBy>
  <cp:lastPrinted>2016-12-16T11:53:35Z</cp:lastPrinted>
  <dcterms:created xsi:type="dcterms:W3CDTF">2013-03-19T08:32:33Z</dcterms:created>
  <dcterms:modified xsi:type="dcterms:W3CDTF">2018-04-26T11:19:07Z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0x010100FB67A0028CB54352919050D117ADD96100C95E8219E0F52A419FB730C21EBB53E8</vt:lpwstr>
  </property>
  <property fmtid="{D5CDD505-2E9C-101B-9397-08002B2CF9AE}" pid="3" name="_dlc_DocIdItemGuid">
    <vt:lpwstr>24877093-aa52-4c85-9113-9396e6a347b5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  <property fmtid="{D5CDD505-2E9C-101B-9397-08002B2CF9AE}" pid="9" name="_dlc_DocId">
    <vt:lpwstr>G94TWSLYV3F3-9851-11</vt:lpwstr>
  </property>
  <property fmtid="{D5CDD505-2E9C-101B-9397-08002B2CF9AE}" pid="10" name="_dlc_DocIdUrl">
    <vt:lpwstr>http://www.kunnat.net/fi/asiantuntijapalvelut/kuntatalous/verotus/veroprosentit/_layouts/DocIdRedir.aspx?ID=G94TWSLYV3F3-9851-11, G94TWSLYV3F3-9851-11</vt:lpwstr>
  </property>
  <property fmtid="{D5CDD505-2E9C-101B-9397-08002B2CF9AE}" pid="11" name="MunicipalityTaxHTField0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>Suomi|c4d91495-0bb1-492d-b765-d0f131750025</vt:lpwstr>
  </property>
  <property fmtid="{D5CDD505-2E9C-101B-9397-08002B2CF9AE}" pid="15" name="KN2ArticleDateTime">
    <vt:lpwstr>2016-12-16T12:52:00Z</vt:lpwstr>
  </property>
  <property fmtid="{D5CDD505-2E9C-101B-9397-08002B2CF9AE}" pid="16" name="KN2Description">
    <vt:lpwstr>Taulukossa ja kuviossa esitellään kuntien sekä koko maan veroprosentit ja efektiiviset veroasteet vuosina 2011-2017. (Excel 97-2003 työkirja *.xls-versio).</vt:lpwstr>
  </property>
  <property fmtid="{D5CDD505-2E9C-101B-9397-08002B2CF9AE}" pid="17" name="ThemeTaxHTField0">
    <vt:lpwstr/>
  </property>
  <property fmtid="{D5CDD505-2E9C-101B-9397-08002B2CF9AE}" pid="18" name="TaxCatchAll">
    <vt:lpwstr>7;#Kuntatalous|f60f4e25-53fd-466c-b326-d92406949689;#14;#Suomi|c4d91495-0bb1-492d-b765-d0f131750025</vt:lpwstr>
  </property>
</Properties>
</file>